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42.xml" ContentType="application/vnd.openxmlformats-officedocument.spreadsheetml.worksheet+xml"/>
  <Override PartName="/xl/worksheets/sheet41.xml" ContentType="application/vnd.openxmlformats-officedocument.spreadsheetml.worksheet+xml"/>
  <Override PartName="/xl/worksheets/sheet40.xml" ContentType="application/vnd.openxmlformats-officedocument.spreadsheetml.worksheet+xml"/>
  <Override PartName="/xl/worksheets/sheet1.xml" ContentType="application/vnd.openxmlformats-officedocument.spreadsheetml.worksheet+xml"/>
  <Override PartName="/xl/worksheets/sheet27.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5.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19.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0.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B:\Consulting\GTI begin 2012_9\post NOPR 2_10_2015\Parametrics for report\"/>
    </mc:Choice>
  </mc:AlternateContent>
  <bookViews>
    <workbookView xWindow="0" yWindow="0" windowWidth="27180" windowHeight="9600" firstSheet="2" activeTab="3"/>
  </bookViews>
  <sheets>
    <sheet name="Decision Making Parametrics" sheetId="37" r:id="rId1"/>
    <sheet name="Input Parametrics" sheetId="36" r:id="rId2"/>
    <sheet name="Parametric Matrix" sheetId="35" r:id="rId3"/>
    <sheet name="Report Tables" sheetId="46" r:id="rId4"/>
    <sheet name="selected scenarios" sheetId="34" r:id="rId5"/>
    <sheet name="0 vs Int 5" sheetId="45" r:id="rId6"/>
    <sheet name="90 % summary" sheetId="31" r:id="rId7"/>
    <sheet name="92 % summary" sheetId="30" r:id="rId8"/>
    <sheet name="95 % summary" sheetId="32" r:id="rId9"/>
    <sheet name="98 % summary" sheetId="33" r:id="rId10"/>
    <sheet name="Scenario 0" sheetId="1" r:id="rId11"/>
    <sheet name="Scenario 1" sheetId="2" r:id="rId12"/>
    <sheet name="Scenario 2" sheetId="3" r:id="rId13"/>
    <sheet name="Scenario 3" sheetId="4" r:id="rId14"/>
    <sheet name="Scenario 4" sheetId="6" r:id="rId15"/>
    <sheet name="Scenario 5" sheetId="7" r:id="rId16"/>
    <sheet name="Scenario 6" sheetId="9" r:id="rId17"/>
    <sheet name="Scenario 7" sheetId="10" r:id="rId18"/>
    <sheet name="Scenario 8" sheetId="11" r:id="rId19"/>
    <sheet name="Scenario 9" sheetId="13" r:id="rId20"/>
    <sheet name="Scenario 10" sheetId="14" r:id="rId21"/>
    <sheet name="Scenario 11" sheetId="15" r:id="rId22"/>
    <sheet name="Scenario 12" sheetId="16" r:id="rId23"/>
    <sheet name="Scenario 13" sheetId="17" r:id="rId24"/>
    <sheet name="Scenario 14" sheetId="18" r:id="rId25"/>
    <sheet name="Scenario 15" sheetId="19" r:id="rId26"/>
    <sheet name="Scenario 16" sheetId="20" r:id="rId27"/>
    <sheet name="Scenario 17" sheetId="21" r:id="rId28"/>
    <sheet name="Scenario 18" sheetId="22" r:id="rId29"/>
    <sheet name="Scenario 19" sheetId="23" r:id="rId30"/>
    <sheet name="Scenario 20" sheetId="24" r:id="rId31"/>
    <sheet name="Scenario 21" sheetId="25" r:id="rId32"/>
    <sheet name="Scenario 22" sheetId="26" r:id="rId33"/>
    <sheet name="Scenario 23" sheetId="27" r:id="rId34"/>
    <sheet name="Scenario 24" sheetId="28" r:id="rId35"/>
    <sheet name="Scenario 25" sheetId="29" r:id="rId36"/>
    <sheet name="Scenario 26" sheetId="43" r:id="rId37"/>
    <sheet name="Scenario 27" sheetId="44" r:id="rId38"/>
    <sheet name="MHGF 0" sheetId="38" r:id="rId39"/>
    <sheet name="MHGF 4" sheetId="40" r:id="rId40"/>
    <sheet name="MHGF 5" sheetId="41" r:id="rId41"/>
    <sheet name="MHGF 6" sheetId="42" r:id="rId4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8" i="34" l="1"/>
  <c r="L49" i="46" l="1"/>
  <c r="K49" i="46"/>
  <c r="J49" i="46"/>
  <c r="I49" i="46"/>
  <c r="H49" i="46"/>
  <c r="G49" i="46"/>
  <c r="F49" i="46"/>
  <c r="E49" i="46"/>
  <c r="D49" i="46"/>
  <c r="C49" i="46"/>
  <c r="B49" i="46"/>
  <c r="B46" i="46"/>
  <c r="L43" i="46"/>
  <c r="K43" i="46"/>
  <c r="J43" i="46"/>
  <c r="I43" i="46"/>
  <c r="H43" i="46"/>
  <c r="G43" i="46"/>
  <c r="F43" i="46"/>
  <c r="E43" i="46"/>
  <c r="D43" i="46"/>
  <c r="C43" i="46"/>
  <c r="B43" i="46"/>
  <c r="L40" i="46"/>
  <c r="K40" i="46"/>
  <c r="J40" i="46"/>
  <c r="I40" i="46"/>
  <c r="H40" i="46"/>
  <c r="G40" i="46"/>
  <c r="F40" i="46"/>
  <c r="E40" i="46"/>
  <c r="D40" i="46"/>
  <c r="C40" i="46"/>
  <c r="B40" i="46"/>
  <c r="L15" i="46" l="1"/>
  <c r="K15" i="46"/>
  <c r="J15" i="46"/>
  <c r="I15" i="46"/>
  <c r="H15" i="46"/>
  <c r="G15" i="46"/>
  <c r="F15" i="46"/>
  <c r="E15" i="46"/>
  <c r="D15" i="46"/>
  <c r="C15" i="46"/>
  <c r="B15" i="46"/>
  <c r="L12" i="46"/>
  <c r="K12" i="46"/>
  <c r="J12" i="46"/>
  <c r="I12" i="46"/>
  <c r="H12" i="46"/>
  <c r="G12" i="46"/>
  <c r="F12" i="46"/>
  <c r="E12" i="46"/>
  <c r="D12" i="46"/>
  <c r="C12" i="46"/>
  <c r="B12" i="46"/>
  <c r="L6" i="46"/>
  <c r="K6" i="46"/>
  <c r="J6" i="46"/>
  <c r="I6" i="46"/>
  <c r="H6" i="46"/>
  <c r="G6" i="46"/>
  <c r="F6" i="46"/>
  <c r="E6" i="46"/>
  <c r="D6" i="46"/>
  <c r="C6" i="46"/>
  <c r="B6" i="46"/>
  <c r="L9" i="46"/>
  <c r="K9" i="46"/>
  <c r="J9" i="46"/>
  <c r="I9" i="46"/>
  <c r="H9" i="46"/>
  <c r="G9" i="46"/>
  <c r="F9" i="46"/>
  <c r="E9" i="46"/>
  <c r="D9" i="46"/>
  <c r="C9" i="46"/>
  <c r="B9" i="46"/>
  <c r="B50" i="33" l="1"/>
  <c r="B35" i="33"/>
  <c r="B48" i="32"/>
  <c r="B34" i="32"/>
  <c r="B49" i="30"/>
  <c r="B34" i="30"/>
  <c r="B48" i="31"/>
  <c r="B34" i="31"/>
  <c r="AG55" i="35" l="1"/>
  <c r="AG54" i="35"/>
  <c r="B30" i="33"/>
  <c r="B29" i="33"/>
  <c r="AF55" i="35"/>
  <c r="AF54" i="35"/>
  <c r="B30" i="32"/>
  <c r="B29" i="32"/>
  <c r="AE55" i="35"/>
  <c r="AE54" i="35"/>
  <c r="B30" i="30"/>
  <c r="B29" i="30"/>
  <c r="AD55" i="35"/>
  <c r="AD54" i="35"/>
  <c r="B30" i="31"/>
  <c r="B29" i="31"/>
  <c r="L30" i="33" l="1"/>
  <c r="E30" i="33"/>
  <c r="D30" i="33"/>
  <c r="H30" i="33"/>
  <c r="M30" i="33" l="1"/>
  <c r="J30" i="33"/>
  <c r="G30" i="33"/>
  <c r="K30" i="33"/>
  <c r="F30" i="33" l="1"/>
  <c r="C30" i="33"/>
  <c r="I30" i="33"/>
  <c r="L30" i="32" l="1"/>
  <c r="D30" i="32"/>
  <c r="E30" i="32"/>
  <c r="H30" i="32"/>
  <c r="J30" i="32" l="1"/>
  <c r="M30" i="32"/>
  <c r="K30" i="32"/>
  <c r="G30" i="32"/>
  <c r="F30" i="32" l="1"/>
  <c r="C30" i="32"/>
  <c r="I30" i="32"/>
  <c r="D30" i="30" l="1"/>
  <c r="L30" i="30"/>
  <c r="M30" i="30" l="1"/>
  <c r="E30" i="30"/>
  <c r="H30" i="30"/>
  <c r="K30" i="30"/>
  <c r="G30" i="30"/>
  <c r="J30" i="30" l="1"/>
  <c r="F30" i="30"/>
  <c r="C30" i="30"/>
  <c r="I30" i="30" l="1"/>
  <c r="K30" i="31" l="1"/>
  <c r="M30" i="31"/>
  <c r="H30" i="31"/>
  <c r="G30" i="31"/>
  <c r="E30" i="31"/>
  <c r="L30" i="31"/>
  <c r="D30" i="31"/>
  <c r="C30" i="31" l="1"/>
  <c r="F30" i="31" l="1"/>
  <c r="J30" i="31"/>
  <c r="I30" i="31" l="1"/>
  <c r="AF66" i="44" l="1"/>
  <c r="AP65" i="44"/>
  <c r="AO65" i="44"/>
  <c r="AK65" i="44"/>
  <c r="AG65" i="44"/>
  <c r="Y65" i="44"/>
  <c r="Q65" i="44"/>
  <c r="K65" i="44"/>
  <c r="J65" i="44"/>
  <c r="I65" i="44"/>
  <c r="E65" i="44"/>
  <c r="AI64" i="44"/>
  <c r="Y64" i="44"/>
  <c r="X64" i="44"/>
  <c r="W64" i="44"/>
  <c r="J64" i="44"/>
  <c r="G64" i="44"/>
  <c r="E64" i="44"/>
  <c r="Z63" i="44"/>
  <c r="K63" i="44"/>
  <c r="R56" i="44"/>
  <c r="R71" i="44" s="1"/>
  <c r="Q56" i="44"/>
  <c r="Q71" i="44" s="1"/>
  <c r="Q55" i="44"/>
  <c r="Q70" i="44" s="1"/>
  <c r="C55" i="44"/>
  <c r="C70" i="44" s="1"/>
  <c r="AF54" i="44"/>
  <c r="AF69" i="44" s="1"/>
  <c r="R54" i="44"/>
  <c r="R69" i="44" s="1"/>
  <c r="Q54" i="44"/>
  <c r="Q69" i="44" s="1"/>
  <c r="AG53" i="44"/>
  <c r="AG68" i="44" s="1"/>
  <c r="AF53" i="44"/>
  <c r="AF68" i="44" s="1"/>
  <c r="R53" i="44"/>
  <c r="R68" i="44" s="1"/>
  <c r="Q53" i="44"/>
  <c r="Q68" i="44" s="1"/>
  <c r="AF52" i="44"/>
  <c r="AF67" i="44" s="1"/>
  <c r="R52" i="44"/>
  <c r="R67" i="44" s="1"/>
  <c r="AF51" i="44"/>
  <c r="Q51" i="44"/>
  <c r="Q66" i="44" s="1"/>
  <c r="B51" i="44"/>
  <c r="B66" i="44" s="1"/>
  <c r="AP50" i="44"/>
  <c r="AO50" i="44"/>
  <c r="AN50" i="44"/>
  <c r="AN65" i="44" s="1"/>
  <c r="AM50" i="44"/>
  <c r="AM65" i="44" s="1"/>
  <c r="AL50" i="44"/>
  <c r="AL65" i="44" s="1"/>
  <c r="AK50" i="44"/>
  <c r="AJ50" i="44"/>
  <c r="AJ65" i="44" s="1"/>
  <c r="AI50" i="44"/>
  <c r="AI65" i="44" s="1"/>
  <c r="AH50" i="44"/>
  <c r="AH65" i="44" s="1"/>
  <c r="AG50" i="44"/>
  <c r="AF50" i="44"/>
  <c r="AF65" i="44" s="1"/>
  <c r="AA50" i="44"/>
  <c r="AA65" i="44" s="1"/>
  <c r="Z50" i="44"/>
  <c r="Z65" i="44" s="1"/>
  <c r="Y50" i="44"/>
  <c r="X50" i="44"/>
  <c r="X65" i="44" s="1"/>
  <c r="W50" i="44"/>
  <c r="W65" i="44" s="1"/>
  <c r="V50" i="44"/>
  <c r="V65" i="44" s="1"/>
  <c r="U50" i="44"/>
  <c r="U65" i="44" s="1"/>
  <c r="T50" i="44"/>
  <c r="T65" i="44" s="1"/>
  <c r="S50" i="44"/>
  <c r="S65" i="44" s="1"/>
  <c r="R50" i="44"/>
  <c r="R65" i="44" s="1"/>
  <c r="Q50" i="44"/>
  <c r="L50" i="44"/>
  <c r="L65" i="44" s="1"/>
  <c r="K50" i="44"/>
  <c r="J50" i="44"/>
  <c r="I50" i="44"/>
  <c r="H50" i="44"/>
  <c r="H65" i="44" s="1"/>
  <c r="G50" i="44"/>
  <c r="G65" i="44" s="1"/>
  <c r="F50" i="44"/>
  <c r="F65" i="44" s="1"/>
  <c r="E50" i="44"/>
  <c r="D50" i="44"/>
  <c r="D65" i="44" s="1"/>
  <c r="C50" i="44"/>
  <c r="C65" i="44" s="1"/>
  <c r="B50" i="44"/>
  <c r="B65" i="44" s="1"/>
  <c r="AN49" i="44"/>
  <c r="AN64" i="44" s="1"/>
  <c r="AM49" i="44"/>
  <c r="AM64" i="44" s="1"/>
  <c r="AL49" i="44"/>
  <c r="AL64" i="44" s="1"/>
  <c r="AK49" i="44"/>
  <c r="AK64" i="44" s="1"/>
  <c r="AI49" i="44"/>
  <c r="AH49" i="44"/>
  <c r="AH64" i="44" s="1"/>
  <c r="Y49" i="44"/>
  <c r="X49" i="44"/>
  <c r="W49" i="44"/>
  <c r="V49" i="44"/>
  <c r="V64" i="44" s="1"/>
  <c r="T49" i="44"/>
  <c r="T64" i="44" s="1"/>
  <c r="S49" i="44"/>
  <c r="S64" i="44" s="1"/>
  <c r="J49" i="44"/>
  <c r="I49" i="44"/>
  <c r="I64" i="44" s="1"/>
  <c r="H49" i="44"/>
  <c r="H64" i="44" s="1"/>
  <c r="G49" i="44"/>
  <c r="E49" i="44"/>
  <c r="D49" i="44"/>
  <c r="D64" i="44" s="1"/>
  <c r="AO48" i="44"/>
  <c r="AO63" i="44" s="1"/>
  <c r="AH48" i="44"/>
  <c r="AH63" i="44" s="1"/>
  <c r="Z48" i="44"/>
  <c r="S48" i="44"/>
  <c r="S63" i="44" s="1"/>
  <c r="K48" i="44"/>
  <c r="D48" i="44"/>
  <c r="D63" i="44" s="1"/>
  <c r="AG56" i="44"/>
  <c r="AG71" i="44" s="1"/>
  <c r="AF56" i="44"/>
  <c r="AF71" i="44" s="1"/>
  <c r="C56" i="44"/>
  <c r="C71" i="44" s="1"/>
  <c r="B56" i="44"/>
  <c r="B71" i="44" s="1"/>
  <c r="AG55" i="44"/>
  <c r="AG70" i="44" s="1"/>
  <c r="AF55" i="44"/>
  <c r="AF70" i="44" s="1"/>
  <c r="R55" i="44"/>
  <c r="R70" i="44" s="1"/>
  <c r="B55" i="44"/>
  <c r="B70" i="44" s="1"/>
  <c r="AG54" i="44"/>
  <c r="AG69" i="44" s="1"/>
  <c r="C54" i="44"/>
  <c r="C69" i="44" s="1"/>
  <c r="B54" i="44"/>
  <c r="B69" i="44" s="1"/>
  <c r="C53" i="44"/>
  <c r="C68" i="44" s="1"/>
  <c r="B53" i="44"/>
  <c r="B68" i="44" s="1"/>
  <c r="AG52" i="44"/>
  <c r="AG67" i="44" s="1"/>
  <c r="Q52" i="44"/>
  <c r="Q67" i="44" s="1"/>
  <c r="C52" i="44"/>
  <c r="C67" i="44" s="1"/>
  <c r="B52" i="44"/>
  <c r="B67" i="44" s="1"/>
  <c r="E29" i="33" l="1"/>
  <c r="L29" i="33"/>
  <c r="H29" i="33"/>
  <c r="D29" i="33"/>
  <c r="K29" i="33" l="1"/>
  <c r="M29" i="33"/>
  <c r="J29" i="33"/>
  <c r="G29" i="33"/>
  <c r="C29" i="33" l="1"/>
  <c r="I29" i="33"/>
  <c r="F29" i="33"/>
  <c r="H29" i="32" l="1"/>
  <c r="D29" i="32"/>
  <c r="E29" i="32"/>
  <c r="L29" i="32"/>
  <c r="J29" i="32" l="1"/>
  <c r="M29" i="32"/>
  <c r="K29" i="32"/>
  <c r="G29" i="32"/>
  <c r="F29" i="32" l="1"/>
  <c r="C29" i="32"/>
  <c r="I29" i="32"/>
  <c r="D29" i="30" l="1"/>
  <c r="L29" i="30"/>
  <c r="K29" i="30" l="1"/>
  <c r="H29" i="30"/>
  <c r="E29" i="30"/>
  <c r="M29" i="30"/>
  <c r="G29" i="30"/>
  <c r="C29" i="30" l="1"/>
  <c r="J29" i="30"/>
  <c r="F29" i="30"/>
  <c r="I29" i="30" l="1"/>
  <c r="H29" i="31" l="1"/>
  <c r="G29" i="31"/>
  <c r="M29" i="31"/>
  <c r="D29" i="31"/>
  <c r="E29" i="31"/>
  <c r="K29" i="31"/>
  <c r="L29" i="31"/>
  <c r="C29" i="31" l="1"/>
  <c r="J29" i="31" l="1"/>
  <c r="F29" i="31"/>
  <c r="I29" i="31" l="1"/>
  <c r="AF66" i="43" l="1"/>
  <c r="B66" i="43"/>
  <c r="AP65" i="43"/>
  <c r="AO65" i="43"/>
  <c r="AM65" i="43"/>
  <c r="AL65" i="43"/>
  <c r="AK65" i="43"/>
  <c r="AI65" i="43"/>
  <c r="AH65" i="43"/>
  <c r="AG65" i="43"/>
  <c r="AA65" i="43"/>
  <c r="Z65" i="43"/>
  <c r="Y65" i="43"/>
  <c r="W65" i="43"/>
  <c r="V65" i="43"/>
  <c r="U65" i="43"/>
  <c r="S65" i="43"/>
  <c r="R65" i="43"/>
  <c r="Q65" i="43"/>
  <c r="K65" i="43"/>
  <c r="J65" i="43"/>
  <c r="I65" i="43"/>
  <c r="G65" i="43"/>
  <c r="F65" i="43"/>
  <c r="E65" i="43"/>
  <c r="C65" i="43"/>
  <c r="B65" i="43"/>
  <c r="AN64" i="43"/>
  <c r="AL64" i="43"/>
  <c r="AK64" i="43"/>
  <c r="AI64" i="43"/>
  <c r="Y64" i="43"/>
  <c r="X64" i="43"/>
  <c r="W64" i="43"/>
  <c r="T64" i="43"/>
  <c r="S64" i="43"/>
  <c r="J64" i="43"/>
  <c r="H64" i="43"/>
  <c r="G64" i="43"/>
  <c r="E64" i="43"/>
  <c r="AO63" i="43"/>
  <c r="AH63" i="43"/>
  <c r="Z63" i="43"/>
  <c r="K63" i="43"/>
  <c r="D63" i="43"/>
  <c r="R56" i="43"/>
  <c r="R71" i="43" s="1"/>
  <c r="B56" i="43"/>
  <c r="B71" i="43" s="1"/>
  <c r="AG55" i="43"/>
  <c r="AG70" i="43" s="1"/>
  <c r="AF55" i="43"/>
  <c r="AF70" i="43" s="1"/>
  <c r="AF54" i="43"/>
  <c r="AF69" i="43" s="1"/>
  <c r="AG53" i="43"/>
  <c r="AG68" i="43" s="1"/>
  <c r="R53" i="43"/>
  <c r="R68" i="43" s="1"/>
  <c r="Q53" i="43"/>
  <c r="Q68" i="43" s="1"/>
  <c r="C53" i="43"/>
  <c r="C68" i="43" s="1"/>
  <c r="B53" i="43"/>
  <c r="B68" i="43" s="1"/>
  <c r="AF52" i="43"/>
  <c r="AF67" i="43" s="1"/>
  <c r="R52" i="43"/>
  <c r="R67" i="43" s="1"/>
  <c r="AF51" i="43"/>
  <c r="Q51" i="43"/>
  <c r="Q66" i="43" s="1"/>
  <c r="B51" i="43"/>
  <c r="AP50" i="43"/>
  <c r="AO50" i="43"/>
  <c r="AN50" i="43"/>
  <c r="AN65" i="43" s="1"/>
  <c r="AM50" i="43"/>
  <c r="AL50" i="43"/>
  <c r="AK50" i="43"/>
  <c r="AJ50" i="43"/>
  <c r="AJ65" i="43" s="1"/>
  <c r="AI50" i="43"/>
  <c r="AH50" i="43"/>
  <c r="AG50" i="43"/>
  <c r="AF50" i="43"/>
  <c r="AF65" i="43" s="1"/>
  <c r="AA50" i="43"/>
  <c r="Z50" i="43"/>
  <c r="Y50" i="43"/>
  <c r="X50" i="43"/>
  <c r="X65" i="43" s="1"/>
  <c r="W50" i="43"/>
  <c r="V50" i="43"/>
  <c r="U50" i="43"/>
  <c r="T50" i="43"/>
  <c r="T65" i="43" s="1"/>
  <c r="S50" i="43"/>
  <c r="R50" i="43"/>
  <c r="Q50" i="43"/>
  <c r="L50" i="43"/>
  <c r="L65" i="43" s="1"/>
  <c r="K50" i="43"/>
  <c r="J50" i="43"/>
  <c r="I50" i="43"/>
  <c r="H50" i="43"/>
  <c r="H65" i="43" s="1"/>
  <c r="G50" i="43"/>
  <c r="F50" i="43"/>
  <c r="E50" i="43"/>
  <c r="D50" i="43"/>
  <c r="D65" i="43" s="1"/>
  <c r="C50" i="43"/>
  <c r="B50" i="43"/>
  <c r="AN49" i="43"/>
  <c r="AM49" i="43"/>
  <c r="AM64" i="43" s="1"/>
  <c r="AL49" i="43"/>
  <c r="AK49" i="43"/>
  <c r="AI49" i="43"/>
  <c r="AH49" i="43"/>
  <c r="AH64" i="43" s="1"/>
  <c r="Y49" i="43"/>
  <c r="X49" i="43"/>
  <c r="W49" i="43"/>
  <c r="V49" i="43"/>
  <c r="V64" i="43" s="1"/>
  <c r="T49" i="43"/>
  <c r="S49" i="43"/>
  <c r="J49" i="43"/>
  <c r="I49" i="43"/>
  <c r="I64" i="43" s="1"/>
  <c r="H49" i="43"/>
  <c r="G49" i="43"/>
  <c r="E49" i="43"/>
  <c r="D49" i="43"/>
  <c r="D64" i="43" s="1"/>
  <c r="AO48" i="43"/>
  <c r="AH48" i="43"/>
  <c r="Z48" i="43"/>
  <c r="S48" i="43"/>
  <c r="S63" i="43" s="1"/>
  <c r="K48" i="43"/>
  <c r="D48" i="43"/>
  <c r="AG56" i="43"/>
  <c r="AG71" i="43" s="1"/>
  <c r="AF56" i="43"/>
  <c r="AF71" i="43" s="1"/>
  <c r="Q56" i="43"/>
  <c r="Q71" i="43" s="1"/>
  <c r="C56" i="43"/>
  <c r="C71" i="43" s="1"/>
  <c r="R55" i="43"/>
  <c r="R70" i="43" s="1"/>
  <c r="Q55" i="43"/>
  <c r="Q70" i="43" s="1"/>
  <c r="C55" i="43"/>
  <c r="C70" i="43" s="1"/>
  <c r="B55" i="43"/>
  <c r="B70" i="43" s="1"/>
  <c r="AG54" i="43"/>
  <c r="AG69" i="43" s="1"/>
  <c r="R54" i="43"/>
  <c r="R69" i="43" s="1"/>
  <c r="Q54" i="43"/>
  <c r="Q69" i="43" s="1"/>
  <c r="C54" i="43"/>
  <c r="C69" i="43" s="1"/>
  <c r="B54" i="43"/>
  <c r="B69" i="43" s="1"/>
  <c r="AF53" i="43"/>
  <c r="AF68" i="43" s="1"/>
  <c r="AG52" i="43"/>
  <c r="AG67" i="43" s="1"/>
  <c r="Q52" i="43"/>
  <c r="Q67" i="43" s="1"/>
  <c r="C52" i="43"/>
  <c r="C67" i="43" s="1"/>
  <c r="B52" i="43"/>
  <c r="B67" i="43" s="1"/>
  <c r="B28" i="31" l="1"/>
  <c r="R10" i="42" l="1"/>
  <c r="R9" i="42"/>
  <c r="R8" i="42"/>
  <c r="R10" i="41"/>
  <c r="R9" i="41"/>
  <c r="R8" i="41"/>
  <c r="R10" i="40"/>
  <c r="R9" i="40"/>
  <c r="R8" i="40"/>
  <c r="AN65" i="42" l="1"/>
  <c r="AF65" i="42"/>
  <c r="T65" i="42"/>
  <c r="H65" i="42"/>
  <c r="AM64" i="42"/>
  <c r="V64" i="42"/>
  <c r="D64" i="42"/>
  <c r="AF51" i="42"/>
  <c r="AF66" i="42" s="1"/>
  <c r="Q51" i="42"/>
  <c r="Q66" i="42" s="1"/>
  <c r="B51" i="42"/>
  <c r="B66" i="42" s="1"/>
  <c r="AP50" i="42"/>
  <c r="AP65" i="42" s="1"/>
  <c r="AO50" i="42"/>
  <c r="AO65" i="42" s="1"/>
  <c r="AN50" i="42"/>
  <c r="AM50" i="42"/>
  <c r="AM65" i="42" s="1"/>
  <c r="AL50" i="42"/>
  <c r="AL65" i="42" s="1"/>
  <c r="AK50" i="42"/>
  <c r="AK65" i="42" s="1"/>
  <c r="AJ50" i="42"/>
  <c r="AJ65" i="42" s="1"/>
  <c r="AI50" i="42"/>
  <c r="AI65" i="42" s="1"/>
  <c r="AH50" i="42"/>
  <c r="AH65" i="42" s="1"/>
  <c r="AG50" i="42"/>
  <c r="AG65" i="42" s="1"/>
  <c r="AF50" i="42"/>
  <c r="AA50" i="42"/>
  <c r="AA65" i="42" s="1"/>
  <c r="Z50" i="42"/>
  <c r="Z65" i="42" s="1"/>
  <c r="Y50" i="42"/>
  <c r="Y65" i="42" s="1"/>
  <c r="X50" i="42"/>
  <c r="X65" i="42" s="1"/>
  <c r="W50" i="42"/>
  <c r="W65" i="42" s="1"/>
  <c r="V50" i="42"/>
  <c r="V65" i="42" s="1"/>
  <c r="U50" i="42"/>
  <c r="U65" i="42" s="1"/>
  <c r="T50" i="42"/>
  <c r="S50" i="42"/>
  <c r="S65" i="42" s="1"/>
  <c r="R50" i="42"/>
  <c r="R65" i="42" s="1"/>
  <c r="Q50" i="42"/>
  <c r="Q65" i="42" s="1"/>
  <c r="L50" i="42"/>
  <c r="L65" i="42" s="1"/>
  <c r="K50" i="42"/>
  <c r="K65" i="42" s="1"/>
  <c r="J50" i="42"/>
  <c r="J65" i="42" s="1"/>
  <c r="I50" i="42"/>
  <c r="I65" i="42" s="1"/>
  <c r="H50" i="42"/>
  <c r="G50" i="42"/>
  <c r="G65" i="42" s="1"/>
  <c r="F50" i="42"/>
  <c r="F65" i="42" s="1"/>
  <c r="E50" i="42"/>
  <c r="E65" i="42" s="1"/>
  <c r="D50" i="42"/>
  <c r="D65" i="42" s="1"/>
  <c r="C50" i="42"/>
  <c r="C65" i="42" s="1"/>
  <c r="B50" i="42"/>
  <c r="B65" i="42" s="1"/>
  <c r="AN49" i="42"/>
  <c r="AN64" i="42" s="1"/>
  <c r="AM49" i="42"/>
  <c r="AL49" i="42"/>
  <c r="AL64" i="42" s="1"/>
  <c r="AK49" i="42"/>
  <c r="AK64" i="42" s="1"/>
  <c r="AI49" i="42"/>
  <c r="AI64" i="42" s="1"/>
  <c r="AH49" i="42"/>
  <c r="AH64" i="42" s="1"/>
  <c r="Y49" i="42"/>
  <c r="Y64" i="42" s="1"/>
  <c r="X49" i="42"/>
  <c r="X64" i="42" s="1"/>
  <c r="W49" i="42"/>
  <c r="W64" i="42" s="1"/>
  <c r="V49" i="42"/>
  <c r="T49" i="42"/>
  <c r="T64" i="42" s="1"/>
  <c r="S49" i="42"/>
  <c r="S64" i="42" s="1"/>
  <c r="J49" i="42"/>
  <c r="J64" i="42" s="1"/>
  <c r="I49" i="42"/>
  <c r="I64" i="42" s="1"/>
  <c r="H49" i="42"/>
  <c r="H64" i="42" s="1"/>
  <c r="G49" i="42"/>
  <c r="G64" i="42" s="1"/>
  <c r="E49" i="42"/>
  <c r="E64" i="42" s="1"/>
  <c r="D49" i="42"/>
  <c r="AO48" i="42"/>
  <c r="AO63" i="42" s="1"/>
  <c r="AH48" i="42"/>
  <c r="AH63" i="42" s="1"/>
  <c r="Z48" i="42"/>
  <c r="Z63" i="42" s="1"/>
  <c r="S48" i="42"/>
  <c r="S63" i="42" s="1"/>
  <c r="K48" i="42"/>
  <c r="K63" i="42" s="1"/>
  <c r="D48" i="42"/>
  <c r="D63" i="42" s="1"/>
  <c r="AG55" i="42"/>
  <c r="AG70" i="42" s="1"/>
  <c r="AF55" i="42"/>
  <c r="AF70" i="42" s="1"/>
  <c r="R55" i="42"/>
  <c r="R70" i="42" s="1"/>
  <c r="Q55" i="42"/>
  <c r="Q70" i="42" s="1"/>
  <c r="C55" i="42"/>
  <c r="C70" i="42" s="1"/>
  <c r="B55" i="42"/>
  <c r="B70" i="42" s="1"/>
  <c r="AG54" i="42"/>
  <c r="AG69" i="42" s="1"/>
  <c r="AF54" i="42"/>
  <c r="AF69" i="42" s="1"/>
  <c r="R54" i="42"/>
  <c r="R69" i="42" s="1"/>
  <c r="Q54" i="42"/>
  <c r="Q69" i="42" s="1"/>
  <c r="C54" i="42"/>
  <c r="C69" i="42" s="1"/>
  <c r="B54" i="42"/>
  <c r="B69" i="42" s="1"/>
  <c r="AG53" i="42"/>
  <c r="AG68" i="42" s="1"/>
  <c r="AF53" i="42"/>
  <c r="AF68" i="42" s="1"/>
  <c r="R53" i="42"/>
  <c r="R68" i="42" s="1"/>
  <c r="Q53" i="42"/>
  <c r="Q68" i="42" s="1"/>
  <c r="C53" i="42"/>
  <c r="C68" i="42" s="1"/>
  <c r="B53" i="42"/>
  <c r="B68" i="42" s="1"/>
  <c r="AG52" i="42"/>
  <c r="AG67" i="42" s="1"/>
  <c r="AF52" i="42"/>
  <c r="AF67" i="42" s="1"/>
  <c r="R52" i="42"/>
  <c r="R67" i="42" s="1"/>
  <c r="Q52" i="42"/>
  <c r="Q67" i="42" s="1"/>
  <c r="C52" i="42"/>
  <c r="C67" i="42" s="1"/>
  <c r="B52" i="42"/>
  <c r="B67" i="42" s="1"/>
  <c r="Q66" i="41"/>
  <c r="B66" i="41"/>
  <c r="AP65" i="41"/>
  <c r="AO65" i="41"/>
  <c r="AN65" i="41"/>
  <c r="AM65" i="41"/>
  <c r="AL65" i="41"/>
  <c r="AK65" i="41"/>
  <c r="AJ65" i="41"/>
  <c r="AI65" i="41"/>
  <c r="AH65" i="41"/>
  <c r="AG65" i="41"/>
  <c r="AF65" i="41"/>
  <c r="AA65" i="41"/>
  <c r="Z65" i="41"/>
  <c r="Y65" i="41"/>
  <c r="X65" i="41"/>
  <c r="W65" i="41"/>
  <c r="V65" i="41"/>
  <c r="U65" i="41"/>
  <c r="T65" i="41"/>
  <c r="S65" i="41"/>
  <c r="R65" i="41"/>
  <c r="Q65" i="41"/>
  <c r="L65" i="41"/>
  <c r="K65" i="41"/>
  <c r="J65" i="41"/>
  <c r="I65" i="41"/>
  <c r="H65" i="41"/>
  <c r="G65" i="41"/>
  <c r="F65" i="41"/>
  <c r="E65" i="41"/>
  <c r="D65" i="41"/>
  <c r="C65" i="41"/>
  <c r="B65" i="41"/>
  <c r="AN64" i="41"/>
  <c r="AM64" i="41"/>
  <c r="AL64" i="41"/>
  <c r="AK64" i="41"/>
  <c r="AI64" i="41"/>
  <c r="AH64" i="41"/>
  <c r="Y64" i="41"/>
  <c r="X64" i="41"/>
  <c r="W64" i="41"/>
  <c r="V64" i="41"/>
  <c r="T64" i="41"/>
  <c r="S64" i="41"/>
  <c r="J64" i="41"/>
  <c r="I64" i="41"/>
  <c r="H64" i="41"/>
  <c r="G64" i="41"/>
  <c r="E64" i="41"/>
  <c r="D64" i="41"/>
  <c r="AO63" i="41"/>
  <c r="AH63" i="41"/>
  <c r="Z63" i="41"/>
  <c r="S63" i="41"/>
  <c r="K63" i="41"/>
  <c r="D63" i="41"/>
  <c r="AF51" i="41"/>
  <c r="AF66" i="41" s="1"/>
  <c r="Q51" i="41"/>
  <c r="B51" i="41"/>
  <c r="AP50" i="41"/>
  <c r="AO50" i="41"/>
  <c r="AN50" i="41"/>
  <c r="AM50" i="41"/>
  <c r="AL50" i="41"/>
  <c r="AK50" i="41"/>
  <c r="AJ50" i="41"/>
  <c r="AI50" i="41"/>
  <c r="AH50" i="41"/>
  <c r="AG50" i="41"/>
  <c r="AF50" i="41"/>
  <c r="AA50" i="41"/>
  <c r="Z50" i="41"/>
  <c r="Y50" i="41"/>
  <c r="X50" i="41"/>
  <c r="W50" i="41"/>
  <c r="V50" i="41"/>
  <c r="U50" i="41"/>
  <c r="T50" i="41"/>
  <c r="S50" i="41"/>
  <c r="R50" i="41"/>
  <c r="Q50" i="41"/>
  <c r="L50" i="41"/>
  <c r="K50" i="41"/>
  <c r="J50" i="41"/>
  <c r="I50" i="41"/>
  <c r="H50" i="41"/>
  <c r="G50" i="41"/>
  <c r="F50" i="41"/>
  <c r="E50" i="41"/>
  <c r="D50" i="41"/>
  <c r="C50" i="41"/>
  <c r="B50" i="41"/>
  <c r="AN49" i="41"/>
  <c r="AM49" i="41"/>
  <c r="AL49" i="41"/>
  <c r="AK49" i="41"/>
  <c r="AI49" i="41"/>
  <c r="AH49" i="41"/>
  <c r="Y49" i="41"/>
  <c r="X49" i="41"/>
  <c r="W49" i="41"/>
  <c r="V49" i="41"/>
  <c r="T49" i="41"/>
  <c r="S49" i="41"/>
  <c r="J49" i="41"/>
  <c r="I49" i="41"/>
  <c r="H49" i="41"/>
  <c r="G49" i="41"/>
  <c r="E49" i="41"/>
  <c r="D49" i="41"/>
  <c r="AO48" i="41"/>
  <c r="AH48" i="41"/>
  <c r="Z48" i="41"/>
  <c r="S48" i="41"/>
  <c r="K48" i="41"/>
  <c r="D48" i="41"/>
  <c r="AG55" i="41"/>
  <c r="AG70" i="41" s="1"/>
  <c r="AF55" i="41"/>
  <c r="AF70" i="41" s="1"/>
  <c r="R55" i="41"/>
  <c r="R70" i="41" s="1"/>
  <c r="Q55" i="41"/>
  <c r="Q70" i="41" s="1"/>
  <c r="C55" i="41"/>
  <c r="C70" i="41" s="1"/>
  <c r="B55" i="41"/>
  <c r="B70" i="41" s="1"/>
  <c r="AG54" i="41"/>
  <c r="AG69" i="41" s="1"/>
  <c r="AF54" i="41"/>
  <c r="AF69" i="41" s="1"/>
  <c r="R54" i="41"/>
  <c r="R69" i="41" s="1"/>
  <c r="Q54" i="41"/>
  <c r="Q69" i="41" s="1"/>
  <c r="C54" i="41"/>
  <c r="C69" i="41" s="1"/>
  <c r="B54" i="41"/>
  <c r="B69" i="41" s="1"/>
  <c r="AG53" i="41"/>
  <c r="AG68" i="41" s="1"/>
  <c r="AF53" i="41"/>
  <c r="AF68" i="41" s="1"/>
  <c r="R53" i="41"/>
  <c r="R68" i="41" s="1"/>
  <c r="Q53" i="41"/>
  <c r="Q68" i="41" s="1"/>
  <c r="C53" i="41"/>
  <c r="C68" i="41" s="1"/>
  <c r="B53" i="41"/>
  <c r="B68" i="41" s="1"/>
  <c r="AG52" i="41"/>
  <c r="AG67" i="41" s="1"/>
  <c r="AF52" i="41"/>
  <c r="AF67" i="41" s="1"/>
  <c r="R52" i="41"/>
  <c r="R67" i="41" s="1"/>
  <c r="Q52" i="41"/>
  <c r="Q67" i="41" s="1"/>
  <c r="C52" i="41"/>
  <c r="C67" i="41" s="1"/>
  <c r="B52" i="41"/>
  <c r="B67" i="41" s="1"/>
  <c r="AP65" i="40"/>
  <c r="AO65" i="40"/>
  <c r="AN65" i="40"/>
  <c r="AM65" i="40"/>
  <c r="AL65" i="40"/>
  <c r="AK65" i="40"/>
  <c r="AJ65" i="40"/>
  <c r="AI65" i="40"/>
  <c r="AH65" i="40"/>
  <c r="AG65" i="40"/>
  <c r="AF65" i="40"/>
  <c r="AA65" i="40"/>
  <c r="Z65" i="40"/>
  <c r="Y65" i="40"/>
  <c r="X65" i="40"/>
  <c r="W65" i="40"/>
  <c r="V65" i="40"/>
  <c r="U65" i="40"/>
  <c r="T65" i="40"/>
  <c r="S65" i="40"/>
  <c r="R65" i="40"/>
  <c r="Q65" i="40"/>
  <c r="L65" i="40"/>
  <c r="K65" i="40"/>
  <c r="J65" i="40"/>
  <c r="I65" i="40"/>
  <c r="H65" i="40"/>
  <c r="G65" i="40"/>
  <c r="F65" i="40"/>
  <c r="E65" i="40"/>
  <c r="D65" i="40"/>
  <c r="C65" i="40"/>
  <c r="B65" i="40"/>
  <c r="AN64" i="40"/>
  <c r="AM64" i="40"/>
  <c r="AL64" i="40"/>
  <c r="AK64" i="40"/>
  <c r="AI64" i="40"/>
  <c r="AH64" i="40"/>
  <c r="Y64" i="40"/>
  <c r="X64" i="40"/>
  <c r="W64" i="40"/>
  <c r="V64" i="40"/>
  <c r="T64" i="40"/>
  <c r="S64" i="40"/>
  <c r="J64" i="40"/>
  <c r="I64" i="40"/>
  <c r="H64" i="40"/>
  <c r="G64" i="40"/>
  <c r="E64" i="40"/>
  <c r="D64" i="40"/>
  <c r="AO63" i="40"/>
  <c r="AH63" i="40"/>
  <c r="Z63" i="40"/>
  <c r="S63" i="40"/>
  <c r="K63" i="40"/>
  <c r="D63" i="40"/>
  <c r="AF51" i="40"/>
  <c r="AF66" i="40" s="1"/>
  <c r="Q51" i="40"/>
  <c r="Q66" i="40" s="1"/>
  <c r="B51" i="40"/>
  <c r="B66" i="40" s="1"/>
  <c r="AP50" i="40"/>
  <c r="AO50" i="40"/>
  <c r="AN50" i="40"/>
  <c r="AM50" i="40"/>
  <c r="AL50" i="40"/>
  <c r="AK50" i="40"/>
  <c r="AJ50" i="40"/>
  <c r="AI50" i="40"/>
  <c r="AH50" i="40"/>
  <c r="AG50" i="40"/>
  <c r="AF50" i="40"/>
  <c r="AA50" i="40"/>
  <c r="Z50" i="40"/>
  <c r="Y50" i="40"/>
  <c r="X50" i="40"/>
  <c r="W50" i="40"/>
  <c r="V50" i="40"/>
  <c r="U50" i="40"/>
  <c r="T50" i="40"/>
  <c r="S50" i="40"/>
  <c r="R50" i="40"/>
  <c r="Q50" i="40"/>
  <c r="L50" i="40"/>
  <c r="K50" i="40"/>
  <c r="J50" i="40"/>
  <c r="I50" i="40"/>
  <c r="H50" i="40"/>
  <c r="G50" i="40"/>
  <c r="F50" i="40"/>
  <c r="E50" i="40"/>
  <c r="D50" i="40"/>
  <c r="C50" i="40"/>
  <c r="B50" i="40"/>
  <c r="AN49" i="40"/>
  <c r="AM49" i="40"/>
  <c r="AL49" i="40"/>
  <c r="AK49" i="40"/>
  <c r="AI49" i="40"/>
  <c r="AH49" i="40"/>
  <c r="Y49" i="40"/>
  <c r="X49" i="40"/>
  <c r="W49" i="40"/>
  <c r="V49" i="40"/>
  <c r="T49" i="40"/>
  <c r="S49" i="40"/>
  <c r="J49" i="40"/>
  <c r="I49" i="40"/>
  <c r="H49" i="40"/>
  <c r="G49" i="40"/>
  <c r="E49" i="40"/>
  <c r="D49" i="40"/>
  <c r="AO48" i="40"/>
  <c r="AH48" i="40"/>
  <c r="Z48" i="40"/>
  <c r="S48" i="40"/>
  <c r="K48" i="40"/>
  <c r="D48" i="40"/>
  <c r="AG55" i="40"/>
  <c r="AG70" i="40" s="1"/>
  <c r="AF55" i="40"/>
  <c r="AF70" i="40" s="1"/>
  <c r="R55" i="40"/>
  <c r="R70" i="40" s="1"/>
  <c r="Q55" i="40"/>
  <c r="Q70" i="40" s="1"/>
  <c r="C55" i="40"/>
  <c r="C70" i="40" s="1"/>
  <c r="B55" i="40"/>
  <c r="B70" i="40" s="1"/>
  <c r="AG54" i="40"/>
  <c r="AG69" i="40" s="1"/>
  <c r="AF54" i="40"/>
  <c r="AF69" i="40" s="1"/>
  <c r="R54" i="40"/>
  <c r="R69" i="40" s="1"/>
  <c r="Q54" i="40"/>
  <c r="Q69" i="40" s="1"/>
  <c r="C54" i="40"/>
  <c r="C69" i="40" s="1"/>
  <c r="B54" i="40"/>
  <c r="B69" i="40" s="1"/>
  <c r="AG53" i="40"/>
  <c r="AG68" i="40" s="1"/>
  <c r="AF53" i="40"/>
  <c r="AF68" i="40" s="1"/>
  <c r="R53" i="40"/>
  <c r="R68" i="40" s="1"/>
  <c r="Q53" i="40"/>
  <c r="Q68" i="40" s="1"/>
  <c r="C53" i="40"/>
  <c r="C68" i="40" s="1"/>
  <c r="B53" i="40"/>
  <c r="B68" i="40" s="1"/>
  <c r="AG52" i="40"/>
  <c r="AG67" i="40" s="1"/>
  <c r="AF52" i="40"/>
  <c r="AF67" i="40" s="1"/>
  <c r="R52" i="40"/>
  <c r="R67" i="40" s="1"/>
  <c r="Q52" i="40"/>
  <c r="Q67" i="40" s="1"/>
  <c r="C52" i="40"/>
  <c r="C67" i="40" s="1"/>
  <c r="B52" i="40"/>
  <c r="B67" i="40" s="1"/>
  <c r="AF51" i="38"/>
  <c r="AF66" i="38" s="1"/>
  <c r="Q51" i="38"/>
  <c r="Q66" i="38" s="1"/>
  <c r="B51" i="38"/>
  <c r="B66" i="38" s="1"/>
  <c r="AP50" i="38"/>
  <c r="AP65" i="38" s="1"/>
  <c r="AO50" i="38"/>
  <c r="AO65" i="38" s="1"/>
  <c r="AN50" i="38"/>
  <c r="AN65" i="38" s="1"/>
  <c r="AM50" i="38"/>
  <c r="AM65" i="38" s="1"/>
  <c r="AL50" i="38"/>
  <c r="AL65" i="38" s="1"/>
  <c r="AK50" i="38"/>
  <c r="AK65" i="38" s="1"/>
  <c r="AJ50" i="38"/>
  <c r="AJ65" i="38" s="1"/>
  <c r="AI50" i="38"/>
  <c r="AI65" i="38" s="1"/>
  <c r="AH50" i="38"/>
  <c r="AH65" i="38" s="1"/>
  <c r="AG50" i="38"/>
  <c r="AG65" i="38" s="1"/>
  <c r="AF50" i="38"/>
  <c r="AF65" i="38" s="1"/>
  <c r="AA50" i="38"/>
  <c r="AA65" i="38" s="1"/>
  <c r="Z50" i="38"/>
  <c r="Z65" i="38" s="1"/>
  <c r="Y50" i="38"/>
  <c r="Y65" i="38" s="1"/>
  <c r="X50" i="38"/>
  <c r="X65" i="38" s="1"/>
  <c r="W50" i="38"/>
  <c r="W65" i="38" s="1"/>
  <c r="V50" i="38"/>
  <c r="V65" i="38" s="1"/>
  <c r="U50" i="38"/>
  <c r="U65" i="38" s="1"/>
  <c r="T50" i="38"/>
  <c r="T65" i="38" s="1"/>
  <c r="S50" i="38"/>
  <c r="S65" i="38" s="1"/>
  <c r="R50" i="38"/>
  <c r="R65" i="38" s="1"/>
  <c r="Q50" i="38"/>
  <c r="Q65" i="38" s="1"/>
  <c r="L50" i="38"/>
  <c r="L65" i="38" s="1"/>
  <c r="K50" i="38"/>
  <c r="K65" i="38" s="1"/>
  <c r="J50" i="38"/>
  <c r="J65" i="38" s="1"/>
  <c r="I50" i="38"/>
  <c r="I65" i="38" s="1"/>
  <c r="H50" i="38"/>
  <c r="H65" i="38" s="1"/>
  <c r="G50" i="38"/>
  <c r="G65" i="38" s="1"/>
  <c r="F50" i="38"/>
  <c r="F65" i="38" s="1"/>
  <c r="E50" i="38"/>
  <c r="E65" i="38" s="1"/>
  <c r="D50" i="38"/>
  <c r="D65" i="38" s="1"/>
  <c r="C50" i="38"/>
  <c r="C65" i="38" s="1"/>
  <c r="B50" i="38"/>
  <c r="B65" i="38" s="1"/>
  <c r="AN49" i="38"/>
  <c r="AN64" i="38" s="1"/>
  <c r="AM49" i="38"/>
  <c r="AM64" i="38" s="1"/>
  <c r="AL49" i="38"/>
  <c r="AL64" i="38" s="1"/>
  <c r="AK49" i="38"/>
  <c r="AK64" i="38" s="1"/>
  <c r="AI49" i="38"/>
  <c r="AI64" i="38" s="1"/>
  <c r="AH49" i="38"/>
  <c r="AH64" i="38" s="1"/>
  <c r="Y49" i="38"/>
  <c r="Y64" i="38" s="1"/>
  <c r="X49" i="38"/>
  <c r="X64" i="38" s="1"/>
  <c r="W49" i="38"/>
  <c r="W64" i="38" s="1"/>
  <c r="V49" i="38"/>
  <c r="V64" i="38" s="1"/>
  <c r="T49" i="38"/>
  <c r="T64" i="38" s="1"/>
  <c r="S49" i="38"/>
  <c r="S64" i="38" s="1"/>
  <c r="J49" i="38"/>
  <c r="J64" i="38" s="1"/>
  <c r="I49" i="38"/>
  <c r="I64" i="38" s="1"/>
  <c r="H49" i="38"/>
  <c r="H64" i="38" s="1"/>
  <c r="G49" i="38"/>
  <c r="G64" i="38" s="1"/>
  <c r="E49" i="38"/>
  <c r="E64" i="38" s="1"/>
  <c r="D49" i="38"/>
  <c r="D64" i="38" s="1"/>
  <c r="AO48" i="38"/>
  <c r="AO63" i="38" s="1"/>
  <c r="AH48" i="38"/>
  <c r="AH63" i="38" s="1"/>
  <c r="Z48" i="38"/>
  <c r="Z63" i="38" s="1"/>
  <c r="S48" i="38"/>
  <c r="S63" i="38" s="1"/>
  <c r="K48" i="38"/>
  <c r="K63" i="38" s="1"/>
  <c r="D48" i="38"/>
  <c r="D63" i="38" s="1"/>
  <c r="AG55" i="38"/>
  <c r="AG70" i="38" s="1"/>
  <c r="AF55" i="38"/>
  <c r="AF70" i="38" s="1"/>
  <c r="R55" i="38"/>
  <c r="R70" i="38" s="1"/>
  <c r="Q55" i="38"/>
  <c r="Q70" i="38" s="1"/>
  <c r="C55" i="38"/>
  <c r="C70" i="38" s="1"/>
  <c r="B55" i="38"/>
  <c r="B70" i="38" s="1"/>
  <c r="AG54" i="38"/>
  <c r="AG69" i="38" s="1"/>
  <c r="AF54" i="38"/>
  <c r="AF69" i="38" s="1"/>
  <c r="R54" i="38"/>
  <c r="R69" i="38" s="1"/>
  <c r="Q54" i="38"/>
  <c r="Q69" i="38" s="1"/>
  <c r="C54" i="38"/>
  <c r="C69" i="38" s="1"/>
  <c r="B54" i="38"/>
  <c r="B69" i="38" s="1"/>
  <c r="AG53" i="38"/>
  <c r="AG68" i="38" s="1"/>
  <c r="AF53" i="38"/>
  <c r="AF68" i="38" s="1"/>
  <c r="R53" i="38"/>
  <c r="R68" i="38" s="1"/>
  <c r="Q53" i="38"/>
  <c r="Q68" i="38" s="1"/>
  <c r="C53" i="38"/>
  <c r="C68" i="38" s="1"/>
  <c r="B53" i="38"/>
  <c r="B68" i="38" s="1"/>
  <c r="AG52" i="38"/>
  <c r="AG67" i="38" s="1"/>
  <c r="AF52" i="38"/>
  <c r="AF67" i="38" s="1"/>
  <c r="R52" i="38"/>
  <c r="R67" i="38" s="1"/>
  <c r="Q52" i="38"/>
  <c r="Q67" i="38" s="1"/>
  <c r="C52" i="38"/>
  <c r="C67" i="38" s="1"/>
  <c r="B52" i="38"/>
  <c r="B67" i="38" s="1"/>
  <c r="R10" i="38"/>
  <c r="R9" i="38"/>
  <c r="R8" i="38"/>
  <c r="AF66" i="29"/>
  <c r="AP65" i="29"/>
  <c r="AO65" i="29"/>
  <c r="AN65" i="29"/>
  <c r="AM65" i="29"/>
  <c r="AL65" i="29"/>
  <c r="AK65" i="29"/>
  <c r="AJ65" i="29"/>
  <c r="AI65" i="29"/>
  <c r="AH65" i="29"/>
  <c r="AG65" i="29"/>
  <c r="AF65" i="29"/>
  <c r="AA65" i="29"/>
  <c r="Z65" i="29"/>
  <c r="Y65" i="29"/>
  <c r="X65" i="29"/>
  <c r="W65" i="29"/>
  <c r="V65" i="29"/>
  <c r="U65" i="29"/>
  <c r="T65" i="29"/>
  <c r="S65" i="29"/>
  <c r="R65" i="29"/>
  <c r="Q65" i="29"/>
  <c r="L65" i="29"/>
  <c r="K65" i="29"/>
  <c r="J65" i="29"/>
  <c r="I65" i="29"/>
  <c r="H65" i="29"/>
  <c r="G65" i="29"/>
  <c r="F65" i="29"/>
  <c r="E65" i="29"/>
  <c r="D65" i="29"/>
  <c r="C65" i="29"/>
  <c r="B65" i="29"/>
  <c r="AN64" i="29"/>
  <c r="AM64" i="29"/>
  <c r="AL64" i="29"/>
  <c r="AK64" i="29"/>
  <c r="AI64" i="29"/>
  <c r="AH64" i="29"/>
  <c r="Y64" i="29"/>
  <c r="X64" i="29"/>
  <c r="W64" i="29"/>
  <c r="V64" i="29"/>
  <c r="T64" i="29"/>
  <c r="S64" i="29"/>
  <c r="J64" i="29"/>
  <c r="I64" i="29"/>
  <c r="H64" i="29"/>
  <c r="G64" i="29"/>
  <c r="E64" i="29"/>
  <c r="D64" i="29"/>
  <c r="AO63" i="29"/>
  <c r="AH63" i="29"/>
  <c r="Z63" i="29"/>
  <c r="S63" i="29"/>
  <c r="K63" i="29"/>
  <c r="AF51" i="29"/>
  <c r="Q51" i="29"/>
  <c r="Q66" i="29" s="1"/>
  <c r="B51" i="29"/>
  <c r="B66" i="29" s="1"/>
  <c r="AP50" i="29"/>
  <c r="AO50" i="29"/>
  <c r="AN50" i="29"/>
  <c r="AM50" i="29"/>
  <c r="AL50" i="29"/>
  <c r="AK50" i="29"/>
  <c r="AJ50" i="29"/>
  <c r="AI50" i="29"/>
  <c r="AH50" i="29"/>
  <c r="AG50" i="29"/>
  <c r="AF50" i="29"/>
  <c r="AA50" i="29"/>
  <c r="Z50" i="29"/>
  <c r="Y50" i="29"/>
  <c r="X50" i="29"/>
  <c r="W50" i="29"/>
  <c r="V50" i="29"/>
  <c r="U50" i="29"/>
  <c r="T50" i="29"/>
  <c r="S50" i="29"/>
  <c r="R50" i="29"/>
  <c r="Q50" i="29"/>
  <c r="L50" i="29"/>
  <c r="K50" i="29"/>
  <c r="J50" i="29"/>
  <c r="I50" i="29"/>
  <c r="H50" i="29"/>
  <c r="G50" i="29"/>
  <c r="F50" i="29"/>
  <c r="E50" i="29"/>
  <c r="D50" i="29"/>
  <c r="C50" i="29"/>
  <c r="B50" i="29"/>
  <c r="AN49" i="29"/>
  <c r="AM49" i="29"/>
  <c r="AL49" i="29"/>
  <c r="AK49" i="29"/>
  <c r="AI49" i="29"/>
  <c r="AH49" i="29"/>
  <c r="Y49" i="29"/>
  <c r="X49" i="29"/>
  <c r="W49" i="29"/>
  <c r="V49" i="29"/>
  <c r="T49" i="29"/>
  <c r="S49" i="29"/>
  <c r="J49" i="29"/>
  <c r="I49" i="29"/>
  <c r="H49" i="29"/>
  <c r="G49" i="29"/>
  <c r="E49" i="29"/>
  <c r="D49" i="29"/>
  <c r="AO48" i="29"/>
  <c r="AH48" i="29"/>
  <c r="Z48" i="29"/>
  <c r="S48" i="29"/>
  <c r="K48" i="29"/>
  <c r="D48" i="29"/>
  <c r="D63" i="29" s="1"/>
  <c r="AG56" i="29"/>
  <c r="AG71" i="29" s="1"/>
  <c r="AF56" i="29"/>
  <c r="AF71" i="29" s="1"/>
  <c r="R56" i="29"/>
  <c r="R71" i="29" s="1"/>
  <c r="Q56" i="29"/>
  <c r="Q71" i="29" s="1"/>
  <c r="C56" i="29"/>
  <c r="C71" i="29" s="1"/>
  <c r="B56" i="29"/>
  <c r="B71" i="29" s="1"/>
  <c r="AG55" i="29"/>
  <c r="AG70" i="29" s="1"/>
  <c r="AF55" i="29"/>
  <c r="AF70" i="29" s="1"/>
  <c r="R55" i="29"/>
  <c r="R70" i="29" s="1"/>
  <c r="Q55" i="29"/>
  <c r="Q70" i="29" s="1"/>
  <c r="C55" i="29"/>
  <c r="C70" i="29" s="1"/>
  <c r="B55" i="29"/>
  <c r="B70" i="29" s="1"/>
  <c r="AG54" i="29"/>
  <c r="AG69" i="29" s="1"/>
  <c r="AF54" i="29"/>
  <c r="AF69" i="29" s="1"/>
  <c r="R54" i="29"/>
  <c r="R69" i="29" s="1"/>
  <c r="Q54" i="29"/>
  <c r="Q69" i="29" s="1"/>
  <c r="C54" i="29"/>
  <c r="C69" i="29" s="1"/>
  <c r="B54" i="29"/>
  <c r="B69" i="29" s="1"/>
  <c r="AG53" i="29"/>
  <c r="AG68" i="29" s="1"/>
  <c r="AF53" i="29"/>
  <c r="AF68" i="29" s="1"/>
  <c r="R53" i="29"/>
  <c r="R68" i="29" s="1"/>
  <c r="Q53" i="29"/>
  <c r="Q68" i="29" s="1"/>
  <c r="C53" i="29"/>
  <c r="C68" i="29" s="1"/>
  <c r="B53" i="29"/>
  <c r="B68" i="29" s="1"/>
  <c r="AG52" i="29"/>
  <c r="AG67" i="29" s="1"/>
  <c r="AF52" i="29"/>
  <c r="AF67" i="29" s="1"/>
  <c r="R52" i="29"/>
  <c r="R67" i="29" s="1"/>
  <c r="Q52" i="29"/>
  <c r="Q67" i="29" s="1"/>
  <c r="C52" i="29"/>
  <c r="C67" i="29" s="1"/>
  <c r="B52" i="29"/>
  <c r="B67" i="29" s="1"/>
  <c r="M40" i="34"/>
  <c r="L32" i="46" s="1"/>
  <c r="M27" i="32"/>
  <c r="M27" i="30"/>
  <c r="M27" i="31"/>
  <c r="AF66" i="28"/>
  <c r="Q66" i="28"/>
  <c r="B66" i="28"/>
  <c r="AP65" i="28"/>
  <c r="AO65" i="28"/>
  <c r="AN65" i="28"/>
  <c r="AM65" i="28"/>
  <c r="AL65" i="28"/>
  <c r="AK65" i="28"/>
  <c r="AJ65" i="28"/>
  <c r="AI65" i="28"/>
  <c r="AH65" i="28"/>
  <c r="AG65" i="28"/>
  <c r="AF65" i="28"/>
  <c r="AA65" i="28"/>
  <c r="Z65" i="28"/>
  <c r="Y65" i="28"/>
  <c r="X65" i="28"/>
  <c r="W65" i="28"/>
  <c r="V65" i="28"/>
  <c r="U65" i="28"/>
  <c r="T65" i="28"/>
  <c r="S65" i="28"/>
  <c r="R65" i="28"/>
  <c r="Q65" i="28"/>
  <c r="L65" i="28"/>
  <c r="K65" i="28"/>
  <c r="J65" i="28"/>
  <c r="I65" i="28"/>
  <c r="H65" i="28"/>
  <c r="G65" i="28"/>
  <c r="F65" i="28"/>
  <c r="E65" i="28"/>
  <c r="D65" i="28"/>
  <c r="C65" i="28"/>
  <c r="B65" i="28"/>
  <c r="AN64" i="28"/>
  <c r="AM64" i="28"/>
  <c r="AL64" i="28"/>
  <c r="AK64" i="28"/>
  <c r="AI64" i="28"/>
  <c r="AH64" i="28"/>
  <c r="Y64" i="28"/>
  <c r="X64" i="28"/>
  <c r="W64" i="28"/>
  <c r="V64" i="28"/>
  <c r="T64" i="28"/>
  <c r="S64" i="28"/>
  <c r="J64" i="28"/>
  <c r="I64" i="28"/>
  <c r="H64" i="28"/>
  <c r="G64" i="28"/>
  <c r="E64" i="28"/>
  <c r="D64" i="28"/>
  <c r="AO63" i="28"/>
  <c r="AH63" i="28"/>
  <c r="Z63" i="28"/>
  <c r="S63" i="28"/>
  <c r="K63" i="28"/>
  <c r="D63" i="28"/>
  <c r="L40" i="34"/>
  <c r="K32" i="46" s="1"/>
  <c r="L27" i="32"/>
  <c r="L27" i="30"/>
  <c r="AF51" i="28"/>
  <c r="Q51" i="28"/>
  <c r="B51" i="28"/>
  <c r="AP50" i="28"/>
  <c r="AO50" i="28"/>
  <c r="AN50" i="28"/>
  <c r="AM50" i="28"/>
  <c r="AL50" i="28"/>
  <c r="AK50" i="28"/>
  <c r="AJ50" i="28"/>
  <c r="AI50" i="28"/>
  <c r="AH50" i="28"/>
  <c r="AG50" i="28"/>
  <c r="AF50" i="28"/>
  <c r="AA50" i="28"/>
  <c r="Z50" i="28"/>
  <c r="Y50" i="28"/>
  <c r="X50" i="28"/>
  <c r="W50" i="28"/>
  <c r="V50" i="28"/>
  <c r="U50" i="28"/>
  <c r="T50" i="28"/>
  <c r="S50" i="28"/>
  <c r="R50" i="28"/>
  <c r="Q50" i="28"/>
  <c r="L50" i="28"/>
  <c r="K50" i="28"/>
  <c r="J50" i="28"/>
  <c r="I50" i="28"/>
  <c r="H50" i="28"/>
  <c r="G50" i="28"/>
  <c r="F50" i="28"/>
  <c r="E50" i="28"/>
  <c r="D50" i="28"/>
  <c r="C50" i="28"/>
  <c r="B50" i="28"/>
  <c r="AN49" i="28"/>
  <c r="AM49" i="28"/>
  <c r="AL49" i="28"/>
  <c r="AK49" i="28"/>
  <c r="AI49" i="28"/>
  <c r="AH49" i="28"/>
  <c r="Y49" i="28"/>
  <c r="X49" i="28"/>
  <c r="W49" i="28"/>
  <c r="V49" i="28"/>
  <c r="T49" i="28"/>
  <c r="S49" i="28"/>
  <c r="J49" i="28"/>
  <c r="I49" i="28"/>
  <c r="H49" i="28"/>
  <c r="G49" i="28"/>
  <c r="E49" i="28"/>
  <c r="D49" i="28"/>
  <c r="AO48" i="28"/>
  <c r="AH48" i="28"/>
  <c r="Z48" i="28"/>
  <c r="S48" i="28"/>
  <c r="K48" i="28"/>
  <c r="D48" i="28"/>
  <c r="K40" i="34"/>
  <c r="J32" i="46" s="1"/>
  <c r="AG56" i="28"/>
  <c r="AG71" i="28" s="1"/>
  <c r="AF56" i="28"/>
  <c r="AF71" i="28" s="1"/>
  <c r="R56" i="28"/>
  <c r="R71" i="28" s="1"/>
  <c r="Q56" i="28"/>
  <c r="Q71" i="28" s="1"/>
  <c r="E27" i="33"/>
  <c r="C56" i="28"/>
  <c r="C71" i="28" s="1"/>
  <c r="B56" i="28"/>
  <c r="B71" i="28" s="1"/>
  <c r="K29" i="34"/>
  <c r="J29" i="46" s="1"/>
  <c r="AG55" i="28"/>
  <c r="AG70" i="28" s="1"/>
  <c r="AF55" i="28"/>
  <c r="AF70" i="28" s="1"/>
  <c r="H29" i="34"/>
  <c r="G29" i="46" s="1"/>
  <c r="R55" i="28"/>
  <c r="R70" i="28" s="1"/>
  <c r="Q55" i="28"/>
  <c r="Q70" i="28" s="1"/>
  <c r="E27" i="32"/>
  <c r="C55" i="28"/>
  <c r="C70" i="28" s="1"/>
  <c r="B55" i="28"/>
  <c r="B70" i="28" s="1"/>
  <c r="K18" i="34"/>
  <c r="J26" i="46" s="1"/>
  <c r="AG54" i="28"/>
  <c r="AG69" i="28" s="1"/>
  <c r="AF54" i="28"/>
  <c r="AF69" i="28" s="1"/>
  <c r="H18" i="34"/>
  <c r="G26" i="46" s="1"/>
  <c r="R54" i="28"/>
  <c r="R69" i="28" s="1"/>
  <c r="Q54" i="28"/>
  <c r="Q69" i="28" s="1"/>
  <c r="E27" i="30"/>
  <c r="C54" i="28"/>
  <c r="C69" i="28" s="1"/>
  <c r="B54" i="28"/>
  <c r="B69" i="28" s="1"/>
  <c r="AG53" i="28"/>
  <c r="AG68" i="28" s="1"/>
  <c r="AF53" i="28"/>
  <c r="AF68" i="28" s="1"/>
  <c r="R53" i="28"/>
  <c r="R68" i="28" s="1"/>
  <c r="Q53" i="28"/>
  <c r="Q68" i="28" s="1"/>
  <c r="E27" i="31"/>
  <c r="C53" i="28"/>
  <c r="C68" i="28" s="1"/>
  <c r="B53" i="28"/>
  <c r="B68" i="28" s="1"/>
  <c r="AG52" i="28"/>
  <c r="AG67" i="28" s="1"/>
  <c r="AF52" i="28"/>
  <c r="AF67" i="28" s="1"/>
  <c r="R52" i="28"/>
  <c r="R67" i="28" s="1"/>
  <c r="Q52" i="28"/>
  <c r="Q67" i="28" s="1"/>
  <c r="C52" i="28"/>
  <c r="C67" i="28" s="1"/>
  <c r="B52" i="28"/>
  <c r="B67" i="28" s="1"/>
  <c r="J27" i="33"/>
  <c r="G27" i="33"/>
  <c r="D27" i="33"/>
  <c r="J27" i="32"/>
  <c r="G27" i="32"/>
  <c r="D29" i="34"/>
  <c r="C29" i="46" s="1"/>
  <c r="J18" i="34"/>
  <c r="I26" i="46" s="1"/>
  <c r="G27" i="30"/>
  <c r="J7" i="34"/>
  <c r="I23" i="46" s="1"/>
  <c r="G7" i="34"/>
  <c r="F23" i="46" s="1"/>
  <c r="D27" i="31"/>
  <c r="I40" i="34"/>
  <c r="H32" i="46" s="1"/>
  <c r="I27" i="32"/>
  <c r="F27" i="32"/>
  <c r="C27" i="32"/>
  <c r="AF26" i="35" s="1"/>
  <c r="I27" i="30"/>
  <c r="F27" i="30"/>
  <c r="C18" i="34"/>
  <c r="B26" i="46" s="1"/>
  <c r="I7" i="34"/>
  <c r="H23" i="46" s="1"/>
  <c r="F27" i="31"/>
  <c r="C7" i="34"/>
  <c r="B23" i="46" s="1"/>
  <c r="M26" i="33"/>
  <c r="M26" i="30"/>
  <c r="M26" i="31"/>
  <c r="AF66" i="27"/>
  <c r="Q66" i="27"/>
  <c r="B66" i="27"/>
  <c r="AP65" i="27"/>
  <c r="AO65" i="27"/>
  <c r="AN65" i="27"/>
  <c r="AM65" i="27"/>
  <c r="AL65" i="27"/>
  <c r="AK65" i="27"/>
  <c r="AJ65" i="27"/>
  <c r="AI65" i="27"/>
  <c r="AH65" i="27"/>
  <c r="AG65" i="27"/>
  <c r="AF65" i="27"/>
  <c r="AA65" i="27"/>
  <c r="Z65" i="27"/>
  <c r="Y65" i="27"/>
  <c r="X65" i="27"/>
  <c r="W65" i="27"/>
  <c r="V65" i="27"/>
  <c r="U65" i="27"/>
  <c r="T65" i="27"/>
  <c r="S65" i="27"/>
  <c r="R65" i="27"/>
  <c r="Q65" i="27"/>
  <c r="L65" i="27"/>
  <c r="K65" i="27"/>
  <c r="J65" i="27"/>
  <c r="I65" i="27"/>
  <c r="H65" i="27"/>
  <c r="G65" i="27"/>
  <c r="F65" i="27"/>
  <c r="E65" i="27"/>
  <c r="D65" i="27"/>
  <c r="C65" i="27"/>
  <c r="B65" i="27"/>
  <c r="AN64" i="27"/>
  <c r="AM64" i="27"/>
  <c r="AL64" i="27"/>
  <c r="AK64" i="27"/>
  <c r="AI64" i="27"/>
  <c r="AH64" i="27"/>
  <c r="Y64" i="27"/>
  <c r="X64" i="27"/>
  <c r="W64" i="27"/>
  <c r="V64" i="27"/>
  <c r="T64" i="27"/>
  <c r="S64" i="27"/>
  <c r="J64" i="27"/>
  <c r="I64" i="27"/>
  <c r="H64" i="27"/>
  <c r="G64" i="27"/>
  <c r="E64" i="27"/>
  <c r="D64" i="27"/>
  <c r="AO63" i="27"/>
  <c r="AH63" i="27"/>
  <c r="Z63" i="27"/>
  <c r="S63" i="27"/>
  <c r="K63" i="27"/>
  <c r="D63" i="27"/>
  <c r="L39" i="34"/>
  <c r="L28" i="34"/>
  <c r="L26" i="30"/>
  <c r="L26" i="31"/>
  <c r="AF51" i="27"/>
  <c r="Q51" i="27"/>
  <c r="B51" i="27"/>
  <c r="AP50" i="27"/>
  <c r="AO50" i="27"/>
  <c r="AN50" i="27"/>
  <c r="AM50" i="27"/>
  <c r="AL50" i="27"/>
  <c r="AK50" i="27"/>
  <c r="AJ50" i="27"/>
  <c r="AI50" i="27"/>
  <c r="AH50" i="27"/>
  <c r="AG50" i="27"/>
  <c r="AF50" i="27"/>
  <c r="AA50" i="27"/>
  <c r="Z50" i="27"/>
  <c r="Y50" i="27"/>
  <c r="X50" i="27"/>
  <c r="W50" i="27"/>
  <c r="V50" i="27"/>
  <c r="U50" i="27"/>
  <c r="T50" i="27"/>
  <c r="S50" i="27"/>
  <c r="R50" i="27"/>
  <c r="Q50" i="27"/>
  <c r="L50" i="27"/>
  <c r="K50" i="27"/>
  <c r="J50" i="27"/>
  <c r="I50" i="27"/>
  <c r="H50" i="27"/>
  <c r="G50" i="27"/>
  <c r="F50" i="27"/>
  <c r="E50" i="27"/>
  <c r="D50" i="27"/>
  <c r="C50" i="27"/>
  <c r="B50" i="27"/>
  <c r="AN49" i="27"/>
  <c r="AM49" i="27"/>
  <c r="AL49" i="27"/>
  <c r="AK49" i="27"/>
  <c r="AI49" i="27"/>
  <c r="AH49" i="27"/>
  <c r="Y49" i="27"/>
  <c r="X49" i="27"/>
  <c r="W49" i="27"/>
  <c r="V49" i="27"/>
  <c r="T49" i="27"/>
  <c r="S49" i="27"/>
  <c r="J49" i="27"/>
  <c r="I49" i="27"/>
  <c r="H49" i="27"/>
  <c r="G49" i="27"/>
  <c r="E49" i="27"/>
  <c r="D49" i="27"/>
  <c r="AO48" i="27"/>
  <c r="AH48" i="27"/>
  <c r="Z48" i="27"/>
  <c r="S48" i="27"/>
  <c r="K48" i="27"/>
  <c r="D48" i="27"/>
  <c r="K39" i="34"/>
  <c r="AG56" i="27"/>
  <c r="AG71" i="27" s="1"/>
  <c r="AF56" i="27"/>
  <c r="AF71" i="27" s="1"/>
  <c r="H26" i="33"/>
  <c r="R56" i="27"/>
  <c r="R71" i="27" s="1"/>
  <c r="Q56" i="27"/>
  <c r="Q71" i="27" s="1"/>
  <c r="E26" i="33"/>
  <c r="C56" i="27"/>
  <c r="C71" i="27" s="1"/>
  <c r="B56" i="27"/>
  <c r="B71" i="27" s="1"/>
  <c r="K28" i="34"/>
  <c r="AG55" i="27"/>
  <c r="AG70" i="27" s="1"/>
  <c r="AF55" i="27"/>
  <c r="AF70" i="27" s="1"/>
  <c r="H26" i="32"/>
  <c r="R55" i="27"/>
  <c r="R70" i="27" s="1"/>
  <c r="Q55" i="27"/>
  <c r="Q70" i="27" s="1"/>
  <c r="C55" i="27"/>
  <c r="C70" i="27" s="1"/>
  <c r="B55" i="27"/>
  <c r="B70" i="27" s="1"/>
  <c r="K26" i="30"/>
  <c r="AG54" i="27"/>
  <c r="AG69" i="27" s="1"/>
  <c r="AF54" i="27"/>
  <c r="AF69" i="27" s="1"/>
  <c r="H26" i="30"/>
  <c r="R54" i="27"/>
  <c r="R69" i="27" s="1"/>
  <c r="Q54" i="27"/>
  <c r="Q69" i="27" s="1"/>
  <c r="C54" i="27"/>
  <c r="C69" i="27" s="1"/>
  <c r="B54" i="27"/>
  <c r="B69" i="27" s="1"/>
  <c r="K26" i="31"/>
  <c r="AG53" i="27"/>
  <c r="AG68" i="27" s="1"/>
  <c r="AF53" i="27"/>
  <c r="AF68" i="27" s="1"/>
  <c r="H6" i="34"/>
  <c r="R53" i="27"/>
  <c r="R68" i="27" s="1"/>
  <c r="Q53" i="27"/>
  <c r="Q68" i="27" s="1"/>
  <c r="E26" i="31"/>
  <c r="C53" i="27"/>
  <c r="C68" i="27" s="1"/>
  <c r="B53" i="27"/>
  <c r="B68" i="27" s="1"/>
  <c r="AG52" i="27"/>
  <c r="AG67" i="27" s="1"/>
  <c r="AF52" i="27"/>
  <c r="AF67" i="27" s="1"/>
  <c r="R52" i="27"/>
  <c r="R67" i="27" s="1"/>
  <c r="Q52" i="27"/>
  <c r="Q67" i="27" s="1"/>
  <c r="C52" i="27"/>
  <c r="C67" i="27" s="1"/>
  <c r="B52" i="27"/>
  <c r="B67" i="27" s="1"/>
  <c r="J39" i="34"/>
  <c r="D26" i="33"/>
  <c r="J26" i="32"/>
  <c r="G26" i="32"/>
  <c r="J26" i="30"/>
  <c r="D26" i="30"/>
  <c r="G6" i="34"/>
  <c r="C26" i="33"/>
  <c r="AG25" i="35" s="1"/>
  <c r="I28" i="34"/>
  <c r="F28" i="34"/>
  <c r="C26" i="32"/>
  <c r="AF25" i="35" s="1"/>
  <c r="I26" i="30"/>
  <c r="F17" i="34"/>
  <c r="C26" i="30"/>
  <c r="AE25" i="35" s="1"/>
  <c r="I6" i="34"/>
  <c r="F26" i="31"/>
  <c r="M25" i="33"/>
  <c r="M25" i="32"/>
  <c r="M25" i="30"/>
  <c r="M25" i="31"/>
  <c r="AF66" i="26"/>
  <c r="Q66" i="26"/>
  <c r="B66" i="26"/>
  <c r="AP65" i="26"/>
  <c r="AO65" i="26"/>
  <c r="AN65" i="26"/>
  <c r="AM65" i="26"/>
  <c r="AL65" i="26"/>
  <c r="AK65" i="26"/>
  <c r="AJ65" i="26"/>
  <c r="AI65" i="26"/>
  <c r="AH65" i="26"/>
  <c r="AG65" i="26"/>
  <c r="AF65" i="26"/>
  <c r="AA65" i="26"/>
  <c r="Z65" i="26"/>
  <c r="Y65" i="26"/>
  <c r="X65" i="26"/>
  <c r="W65" i="26"/>
  <c r="V65" i="26"/>
  <c r="U65" i="26"/>
  <c r="T65" i="26"/>
  <c r="S65" i="26"/>
  <c r="R65" i="26"/>
  <c r="Q65" i="26"/>
  <c r="L65" i="26"/>
  <c r="K65" i="26"/>
  <c r="J65" i="26"/>
  <c r="I65" i="26"/>
  <c r="H65" i="26"/>
  <c r="G65" i="26"/>
  <c r="F65" i="26"/>
  <c r="E65" i="26"/>
  <c r="D65" i="26"/>
  <c r="C65" i="26"/>
  <c r="B65" i="26"/>
  <c r="AN64" i="26"/>
  <c r="AM64" i="26"/>
  <c r="AL64" i="26"/>
  <c r="AK64" i="26"/>
  <c r="AI64" i="26"/>
  <c r="AH64" i="26"/>
  <c r="Y64" i="26"/>
  <c r="X64" i="26"/>
  <c r="W64" i="26"/>
  <c r="V64" i="26"/>
  <c r="T64" i="26"/>
  <c r="S64" i="26"/>
  <c r="J64" i="26"/>
  <c r="I64" i="26"/>
  <c r="H64" i="26"/>
  <c r="G64" i="26"/>
  <c r="E64" i="26"/>
  <c r="D64" i="26"/>
  <c r="AO63" i="26"/>
  <c r="AH63" i="26"/>
  <c r="Z63" i="26"/>
  <c r="S63" i="26"/>
  <c r="K63" i="26"/>
  <c r="D63" i="26"/>
  <c r="L25" i="33"/>
  <c r="L25" i="32"/>
  <c r="L25" i="30"/>
  <c r="L25" i="31"/>
  <c r="AF51" i="26"/>
  <c r="Q51" i="26"/>
  <c r="B51" i="26"/>
  <c r="AP50" i="26"/>
  <c r="AO50" i="26"/>
  <c r="AN50" i="26"/>
  <c r="AM50" i="26"/>
  <c r="AL50" i="26"/>
  <c r="AK50" i="26"/>
  <c r="AJ50" i="26"/>
  <c r="AI50" i="26"/>
  <c r="AH50" i="26"/>
  <c r="AG50" i="26"/>
  <c r="AF50" i="26"/>
  <c r="AA50" i="26"/>
  <c r="Z50" i="26"/>
  <c r="Y50" i="26"/>
  <c r="X50" i="26"/>
  <c r="W50" i="26"/>
  <c r="V50" i="26"/>
  <c r="U50" i="26"/>
  <c r="T50" i="26"/>
  <c r="S50" i="26"/>
  <c r="R50" i="26"/>
  <c r="Q50" i="26"/>
  <c r="L50" i="26"/>
  <c r="K50" i="26"/>
  <c r="J50" i="26"/>
  <c r="I50" i="26"/>
  <c r="H50" i="26"/>
  <c r="G50" i="26"/>
  <c r="F50" i="26"/>
  <c r="E50" i="26"/>
  <c r="D50" i="26"/>
  <c r="C50" i="26"/>
  <c r="B50" i="26"/>
  <c r="AN49" i="26"/>
  <c r="AM49" i="26"/>
  <c r="AL49" i="26"/>
  <c r="AK49" i="26"/>
  <c r="AI49" i="26"/>
  <c r="AH49" i="26"/>
  <c r="Y49" i="26"/>
  <c r="X49" i="26"/>
  <c r="W49" i="26"/>
  <c r="V49" i="26"/>
  <c r="T49" i="26"/>
  <c r="S49" i="26"/>
  <c r="J49" i="26"/>
  <c r="I49" i="26"/>
  <c r="H49" i="26"/>
  <c r="G49" i="26"/>
  <c r="E49" i="26"/>
  <c r="D49" i="26"/>
  <c r="AO48" i="26"/>
  <c r="AH48" i="26"/>
  <c r="Z48" i="26"/>
  <c r="S48" i="26"/>
  <c r="K48" i="26"/>
  <c r="D48" i="26"/>
  <c r="K25" i="33"/>
  <c r="AG56" i="26"/>
  <c r="AG71" i="26" s="1"/>
  <c r="AF56" i="26"/>
  <c r="AF71" i="26" s="1"/>
  <c r="R56" i="26"/>
  <c r="R71" i="26" s="1"/>
  <c r="Q56" i="26"/>
  <c r="Q71" i="26" s="1"/>
  <c r="E25" i="33"/>
  <c r="C56" i="26"/>
  <c r="C71" i="26" s="1"/>
  <c r="B56" i="26"/>
  <c r="B71" i="26" s="1"/>
  <c r="K25" i="32"/>
  <c r="AG55" i="26"/>
  <c r="AG70" i="26" s="1"/>
  <c r="AF55" i="26"/>
  <c r="AF70" i="26" s="1"/>
  <c r="H25" i="32"/>
  <c r="R55" i="26"/>
  <c r="R70" i="26" s="1"/>
  <c r="Q55" i="26"/>
  <c r="Q70" i="26" s="1"/>
  <c r="E25" i="32"/>
  <c r="C55" i="26"/>
  <c r="C70" i="26" s="1"/>
  <c r="B55" i="26"/>
  <c r="B70" i="26" s="1"/>
  <c r="K25" i="30"/>
  <c r="AG54" i="26"/>
  <c r="AG69" i="26" s="1"/>
  <c r="AF54" i="26"/>
  <c r="AF69" i="26" s="1"/>
  <c r="H25" i="30"/>
  <c r="R54" i="26"/>
  <c r="R69" i="26" s="1"/>
  <c r="Q54" i="26"/>
  <c r="Q69" i="26" s="1"/>
  <c r="E25" i="30"/>
  <c r="C54" i="26"/>
  <c r="C69" i="26" s="1"/>
  <c r="B54" i="26"/>
  <c r="B69" i="26" s="1"/>
  <c r="K25" i="31"/>
  <c r="AG53" i="26"/>
  <c r="AG68" i="26" s="1"/>
  <c r="AF53" i="26"/>
  <c r="AF68" i="26" s="1"/>
  <c r="H25" i="31"/>
  <c r="R53" i="26"/>
  <c r="R68" i="26" s="1"/>
  <c r="Q53" i="26"/>
  <c r="Q68" i="26" s="1"/>
  <c r="E25" i="31"/>
  <c r="C53" i="26"/>
  <c r="C68" i="26" s="1"/>
  <c r="B53" i="26"/>
  <c r="B68" i="26" s="1"/>
  <c r="AG52" i="26"/>
  <c r="AG67" i="26" s="1"/>
  <c r="AF52" i="26"/>
  <c r="AF67" i="26" s="1"/>
  <c r="R52" i="26"/>
  <c r="R67" i="26" s="1"/>
  <c r="Q52" i="26"/>
  <c r="Q67" i="26" s="1"/>
  <c r="C52" i="26"/>
  <c r="C67" i="26" s="1"/>
  <c r="B52" i="26"/>
  <c r="B67" i="26" s="1"/>
  <c r="J25" i="33"/>
  <c r="G25" i="33"/>
  <c r="D25" i="33"/>
  <c r="J25" i="32"/>
  <c r="G25" i="32"/>
  <c r="D25" i="32"/>
  <c r="J25" i="30"/>
  <c r="G25" i="30"/>
  <c r="D25" i="30"/>
  <c r="J25" i="31"/>
  <c r="G25" i="31"/>
  <c r="D25" i="31"/>
  <c r="I25" i="33"/>
  <c r="F25" i="33"/>
  <c r="C25" i="33"/>
  <c r="AG24" i="35" s="1"/>
  <c r="I25" i="32"/>
  <c r="F25" i="32"/>
  <c r="C25" i="32"/>
  <c r="AF24" i="35" s="1"/>
  <c r="I25" i="30"/>
  <c r="F25" i="30"/>
  <c r="C25" i="30"/>
  <c r="AE24" i="35" s="1"/>
  <c r="I25" i="31"/>
  <c r="F25" i="31"/>
  <c r="C25" i="31"/>
  <c r="AD24" i="35" s="1"/>
  <c r="M24" i="33"/>
  <c r="M24" i="32"/>
  <c r="M24" i="30"/>
  <c r="M24" i="31"/>
  <c r="AF66" i="25"/>
  <c r="Q66" i="25"/>
  <c r="B66" i="25"/>
  <c r="AP65" i="25"/>
  <c r="AO65" i="25"/>
  <c r="AN65" i="25"/>
  <c r="AM65" i="25"/>
  <c r="AL65" i="25"/>
  <c r="AK65" i="25"/>
  <c r="AJ65" i="25"/>
  <c r="AI65" i="25"/>
  <c r="AH65" i="25"/>
  <c r="AG65" i="25"/>
  <c r="AF65" i="25"/>
  <c r="AA65" i="25"/>
  <c r="Z65" i="25"/>
  <c r="Y65" i="25"/>
  <c r="X65" i="25"/>
  <c r="W65" i="25"/>
  <c r="V65" i="25"/>
  <c r="U65" i="25"/>
  <c r="T65" i="25"/>
  <c r="S65" i="25"/>
  <c r="R65" i="25"/>
  <c r="Q65" i="25"/>
  <c r="L65" i="25"/>
  <c r="K65" i="25"/>
  <c r="J65" i="25"/>
  <c r="I65" i="25"/>
  <c r="H65" i="25"/>
  <c r="G65" i="25"/>
  <c r="F65" i="25"/>
  <c r="E65" i="25"/>
  <c r="D65" i="25"/>
  <c r="C65" i="25"/>
  <c r="B65" i="25"/>
  <c r="AN64" i="25"/>
  <c r="AM64" i="25"/>
  <c r="AL64" i="25"/>
  <c r="AK64" i="25"/>
  <c r="AI64" i="25"/>
  <c r="AH64" i="25"/>
  <c r="Y64" i="25"/>
  <c r="X64" i="25"/>
  <c r="W64" i="25"/>
  <c r="V64" i="25"/>
  <c r="T64" i="25"/>
  <c r="S64" i="25"/>
  <c r="J64" i="25"/>
  <c r="I64" i="25"/>
  <c r="H64" i="25"/>
  <c r="G64" i="25"/>
  <c r="E64" i="25"/>
  <c r="D64" i="25"/>
  <c r="AO63" i="25"/>
  <c r="AH63" i="25"/>
  <c r="Z63" i="25"/>
  <c r="S63" i="25"/>
  <c r="K63" i="25"/>
  <c r="D63" i="25"/>
  <c r="L24" i="33"/>
  <c r="L24" i="32"/>
  <c r="L24" i="30"/>
  <c r="L24" i="31"/>
  <c r="AF51" i="25"/>
  <c r="Q51" i="25"/>
  <c r="B51" i="25"/>
  <c r="AP50" i="25"/>
  <c r="AO50" i="25"/>
  <c r="AN50" i="25"/>
  <c r="AM50" i="25"/>
  <c r="AL50" i="25"/>
  <c r="AK50" i="25"/>
  <c r="AJ50" i="25"/>
  <c r="AI50" i="25"/>
  <c r="AH50" i="25"/>
  <c r="AG50" i="25"/>
  <c r="AF50" i="25"/>
  <c r="AA50" i="25"/>
  <c r="Z50" i="25"/>
  <c r="Y50" i="25"/>
  <c r="X50" i="25"/>
  <c r="W50" i="25"/>
  <c r="V50" i="25"/>
  <c r="U50" i="25"/>
  <c r="T50" i="25"/>
  <c r="S50" i="25"/>
  <c r="R50" i="25"/>
  <c r="Q50" i="25"/>
  <c r="L50" i="25"/>
  <c r="K50" i="25"/>
  <c r="J50" i="25"/>
  <c r="I50" i="25"/>
  <c r="H50" i="25"/>
  <c r="G50" i="25"/>
  <c r="F50" i="25"/>
  <c r="E50" i="25"/>
  <c r="D50" i="25"/>
  <c r="C50" i="25"/>
  <c r="B50" i="25"/>
  <c r="AN49" i="25"/>
  <c r="AM49" i="25"/>
  <c r="AL49" i="25"/>
  <c r="AK49" i="25"/>
  <c r="AI49" i="25"/>
  <c r="AH49" i="25"/>
  <c r="Y49" i="25"/>
  <c r="X49" i="25"/>
  <c r="W49" i="25"/>
  <c r="V49" i="25"/>
  <c r="T49" i="25"/>
  <c r="S49" i="25"/>
  <c r="J49" i="25"/>
  <c r="I49" i="25"/>
  <c r="H49" i="25"/>
  <c r="G49" i="25"/>
  <c r="E49" i="25"/>
  <c r="D49" i="25"/>
  <c r="AO48" i="25"/>
  <c r="AH48" i="25"/>
  <c r="Z48" i="25"/>
  <c r="S48" i="25"/>
  <c r="K48" i="25"/>
  <c r="D48" i="25"/>
  <c r="K24" i="33"/>
  <c r="AG56" i="25"/>
  <c r="AG71" i="25" s="1"/>
  <c r="AF56" i="25"/>
  <c r="AF71" i="25" s="1"/>
  <c r="H24" i="33"/>
  <c r="R56" i="25"/>
  <c r="R71" i="25" s="1"/>
  <c r="Q56" i="25"/>
  <c r="Q71" i="25" s="1"/>
  <c r="E24" i="33"/>
  <c r="C56" i="25"/>
  <c r="C71" i="25" s="1"/>
  <c r="B56" i="25"/>
  <c r="B71" i="25" s="1"/>
  <c r="K24" i="32"/>
  <c r="AG55" i="25"/>
  <c r="AG70" i="25" s="1"/>
  <c r="AF55" i="25"/>
  <c r="AF70" i="25" s="1"/>
  <c r="H24" i="32"/>
  <c r="R55" i="25"/>
  <c r="R70" i="25" s="1"/>
  <c r="Q55" i="25"/>
  <c r="Q70" i="25" s="1"/>
  <c r="E24" i="32"/>
  <c r="C55" i="25"/>
  <c r="C70" i="25" s="1"/>
  <c r="B55" i="25"/>
  <c r="B70" i="25" s="1"/>
  <c r="K24" i="30"/>
  <c r="AG54" i="25"/>
  <c r="AG69" i="25" s="1"/>
  <c r="AF54" i="25"/>
  <c r="AF69" i="25" s="1"/>
  <c r="H24" i="30"/>
  <c r="R54" i="25"/>
  <c r="R69" i="25" s="1"/>
  <c r="Q54" i="25"/>
  <c r="Q69" i="25" s="1"/>
  <c r="E24" i="30"/>
  <c r="C54" i="25"/>
  <c r="C69" i="25" s="1"/>
  <c r="B54" i="25"/>
  <c r="B69" i="25" s="1"/>
  <c r="K24" i="31"/>
  <c r="AG53" i="25"/>
  <c r="AG68" i="25" s="1"/>
  <c r="AF53" i="25"/>
  <c r="AF68" i="25" s="1"/>
  <c r="H24" i="31"/>
  <c r="R53" i="25"/>
  <c r="R68" i="25" s="1"/>
  <c r="Q53" i="25"/>
  <c r="Q68" i="25" s="1"/>
  <c r="E24" i="31"/>
  <c r="C53" i="25"/>
  <c r="C68" i="25" s="1"/>
  <c r="B53" i="25"/>
  <c r="B68" i="25" s="1"/>
  <c r="AG52" i="25"/>
  <c r="AG67" i="25" s="1"/>
  <c r="AF52" i="25"/>
  <c r="AF67" i="25" s="1"/>
  <c r="R52" i="25"/>
  <c r="R67" i="25" s="1"/>
  <c r="Q52" i="25"/>
  <c r="Q67" i="25" s="1"/>
  <c r="C52" i="25"/>
  <c r="C67" i="25" s="1"/>
  <c r="B52" i="25"/>
  <c r="B67" i="25" s="1"/>
  <c r="J24" i="33"/>
  <c r="G24" i="33"/>
  <c r="D24" i="33"/>
  <c r="J24" i="32"/>
  <c r="G24" i="32"/>
  <c r="D24" i="32"/>
  <c r="J24" i="30"/>
  <c r="G24" i="30"/>
  <c r="D24" i="30"/>
  <c r="J24" i="31"/>
  <c r="G24" i="31"/>
  <c r="D24" i="31"/>
  <c r="I24" i="33"/>
  <c r="F24" i="33"/>
  <c r="C24" i="33"/>
  <c r="AG23" i="35" s="1"/>
  <c r="I24" i="32"/>
  <c r="F24" i="32"/>
  <c r="C24" i="32"/>
  <c r="AF23" i="35" s="1"/>
  <c r="I24" i="30"/>
  <c r="F24" i="30"/>
  <c r="C24" i="30"/>
  <c r="AE23" i="35" s="1"/>
  <c r="I24" i="31"/>
  <c r="F24" i="31"/>
  <c r="C24" i="31"/>
  <c r="AD23" i="35" s="1"/>
  <c r="M23" i="33"/>
  <c r="M23" i="32"/>
  <c r="M23" i="30"/>
  <c r="M23" i="31"/>
  <c r="AF66" i="24"/>
  <c r="Q66" i="24"/>
  <c r="B66" i="24"/>
  <c r="AP65" i="24"/>
  <c r="AO65" i="24"/>
  <c r="AN65" i="24"/>
  <c r="AM65" i="24"/>
  <c r="AL65" i="24"/>
  <c r="AK65" i="24"/>
  <c r="AJ65" i="24"/>
  <c r="AI65" i="24"/>
  <c r="AH65" i="24"/>
  <c r="AG65" i="24"/>
  <c r="AF65" i="24"/>
  <c r="AA65" i="24"/>
  <c r="Z65" i="24"/>
  <c r="Y65" i="24"/>
  <c r="X65" i="24"/>
  <c r="W65" i="24"/>
  <c r="V65" i="24"/>
  <c r="U65" i="24"/>
  <c r="T65" i="24"/>
  <c r="S65" i="24"/>
  <c r="R65" i="24"/>
  <c r="Q65" i="24"/>
  <c r="L65" i="24"/>
  <c r="K65" i="24"/>
  <c r="J65" i="24"/>
  <c r="I65" i="24"/>
  <c r="H65" i="24"/>
  <c r="G65" i="24"/>
  <c r="F65" i="24"/>
  <c r="E65" i="24"/>
  <c r="D65" i="24"/>
  <c r="C65" i="24"/>
  <c r="B65" i="24"/>
  <c r="AN64" i="24"/>
  <c r="AM64" i="24"/>
  <c r="AL64" i="24"/>
  <c r="AK64" i="24"/>
  <c r="AI64" i="24"/>
  <c r="AH64" i="24"/>
  <c r="Y64" i="24"/>
  <c r="X64" i="24"/>
  <c r="W64" i="24"/>
  <c r="V64" i="24"/>
  <c r="T64" i="24"/>
  <c r="S64" i="24"/>
  <c r="J64" i="24"/>
  <c r="I64" i="24"/>
  <c r="H64" i="24"/>
  <c r="G64" i="24"/>
  <c r="E64" i="24"/>
  <c r="D64" i="24"/>
  <c r="AO63" i="24"/>
  <c r="AH63" i="24"/>
  <c r="Z63" i="24"/>
  <c r="S63" i="24"/>
  <c r="K63" i="24"/>
  <c r="D63" i="24"/>
  <c r="L23" i="33"/>
  <c r="L23" i="32"/>
  <c r="L23" i="30"/>
  <c r="L23" i="31"/>
  <c r="AF51" i="24"/>
  <c r="Q51" i="24"/>
  <c r="B51" i="24"/>
  <c r="AP50" i="24"/>
  <c r="AO50" i="24"/>
  <c r="AN50" i="24"/>
  <c r="AM50" i="24"/>
  <c r="AL50" i="24"/>
  <c r="AK50" i="24"/>
  <c r="AJ50" i="24"/>
  <c r="AI50" i="24"/>
  <c r="AH50" i="24"/>
  <c r="AG50" i="24"/>
  <c r="AF50" i="24"/>
  <c r="AA50" i="24"/>
  <c r="Z50" i="24"/>
  <c r="Y50" i="24"/>
  <c r="X50" i="24"/>
  <c r="W50" i="24"/>
  <c r="V50" i="24"/>
  <c r="U50" i="24"/>
  <c r="T50" i="24"/>
  <c r="S50" i="24"/>
  <c r="R50" i="24"/>
  <c r="Q50" i="24"/>
  <c r="L50" i="24"/>
  <c r="K50" i="24"/>
  <c r="J50" i="24"/>
  <c r="I50" i="24"/>
  <c r="H50" i="24"/>
  <c r="G50" i="24"/>
  <c r="F50" i="24"/>
  <c r="E50" i="24"/>
  <c r="D50" i="24"/>
  <c r="C50" i="24"/>
  <c r="B50" i="24"/>
  <c r="AN49" i="24"/>
  <c r="AM49" i="24"/>
  <c r="AL49" i="24"/>
  <c r="AK49" i="24"/>
  <c r="AI49" i="24"/>
  <c r="AH49" i="24"/>
  <c r="Y49" i="24"/>
  <c r="X49" i="24"/>
  <c r="W49" i="24"/>
  <c r="V49" i="24"/>
  <c r="T49" i="24"/>
  <c r="S49" i="24"/>
  <c r="J49" i="24"/>
  <c r="I49" i="24"/>
  <c r="H49" i="24"/>
  <c r="G49" i="24"/>
  <c r="E49" i="24"/>
  <c r="D49" i="24"/>
  <c r="AO48" i="24"/>
  <c r="AH48" i="24"/>
  <c r="Z48" i="24"/>
  <c r="S48" i="24"/>
  <c r="K48" i="24"/>
  <c r="D48" i="24"/>
  <c r="K23" i="33"/>
  <c r="AG56" i="24"/>
  <c r="AG71" i="24" s="1"/>
  <c r="AF56" i="24"/>
  <c r="AF71" i="24" s="1"/>
  <c r="H23" i="33"/>
  <c r="R56" i="24"/>
  <c r="R71" i="24" s="1"/>
  <c r="Q56" i="24"/>
  <c r="Q71" i="24" s="1"/>
  <c r="E23" i="33"/>
  <c r="C56" i="24"/>
  <c r="C71" i="24" s="1"/>
  <c r="B56" i="24"/>
  <c r="B71" i="24" s="1"/>
  <c r="K23" i="32"/>
  <c r="AG55" i="24"/>
  <c r="AG70" i="24" s="1"/>
  <c r="AF55" i="24"/>
  <c r="AF70" i="24" s="1"/>
  <c r="H23" i="32"/>
  <c r="R55" i="24"/>
  <c r="R70" i="24" s="1"/>
  <c r="Q55" i="24"/>
  <c r="Q70" i="24" s="1"/>
  <c r="E23" i="32"/>
  <c r="C55" i="24"/>
  <c r="C70" i="24" s="1"/>
  <c r="B55" i="24"/>
  <c r="B70" i="24" s="1"/>
  <c r="K23" i="30"/>
  <c r="AG54" i="24"/>
  <c r="AG69" i="24" s="1"/>
  <c r="AF54" i="24"/>
  <c r="AF69" i="24" s="1"/>
  <c r="H23" i="30"/>
  <c r="R54" i="24"/>
  <c r="R69" i="24" s="1"/>
  <c r="Q54" i="24"/>
  <c r="Q69" i="24" s="1"/>
  <c r="E23" i="30"/>
  <c r="C54" i="24"/>
  <c r="C69" i="24" s="1"/>
  <c r="B54" i="24"/>
  <c r="B69" i="24" s="1"/>
  <c r="K23" i="31"/>
  <c r="AG53" i="24"/>
  <c r="AG68" i="24" s="1"/>
  <c r="AF53" i="24"/>
  <c r="AF68" i="24" s="1"/>
  <c r="H23" i="31"/>
  <c r="R53" i="24"/>
  <c r="R68" i="24" s="1"/>
  <c r="Q53" i="24"/>
  <c r="Q68" i="24" s="1"/>
  <c r="E23" i="31"/>
  <c r="C53" i="24"/>
  <c r="C68" i="24" s="1"/>
  <c r="B53" i="24"/>
  <c r="B68" i="24" s="1"/>
  <c r="AG52" i="24"/>
  <c r="AG67" i="24" s="1"/>
  <c r="AF52" i="24"/>
  <c r="AF67" i="24" s="1"/>
  <c r="R52" i="24"/>
  <c r="R67" i="24" s="1"/>
  <c r="Q52" i="24"/>
  <c r="Q67" i="24" s="1"/>
  <c r="C52" i="24"/>
  <c r="C67" i="24" s="1"/>
  <c r="B52" i="24"/>
  <c r="B67" i="24" s="1"/>
  <c r="J23" i="33"/>
  <c r="G23" i="33"/>
  <c r="D23" i="33"/>
  <c r="J23" i="32"/>
  <c r="G23" i="32"/>
  <c r="D23" i="32"/>
  <c r="J23" i="30"/>
  <c r="G23" i="30"/>
  <c r="D23" i="30"/>
  <c r="J23" i="31"/>
  <c r="G23" i="31"/>
  <c r="D23" i="31"/>
  <c r="I23" i="33"/>
  <c r="F23" i="33"/>
  <c r="C23" i="33"/>
  <c r="AG22" i="35" s="1"/>
  <c r="I23" i="32"/>
  <c r="F23" i="32"/>
  <c r="C23" i="32"/>
  <c r="AF22" i="35" s="1"/>
  <c r="I23" i="30"/>
  <c r="F23" i="30"/>
  <c r="C23" i="30"/>
  <c r="AE22" i="35" s="1"/>
  <c r="I23" i="31"/>
  <c r="F23" i="31"/>
  <c r="C23" i="31"/>
  <c r="AD22" i="35" s="1"/>
  <c r="M22" i="33"/>
  <c r="M22" i="32"/>
  <c r="M22" i="30"/>
  <c r="M22" i="31"/>
  <c r="AF66" i="23"/>
  <c r="Q66" i="23"/>
  <c r="B66" i="23"/>
  <c r="AP65" i="23"/>
  <c r="AO65" i="23"/>
  <c r="AN65" i="23"/>
  <c r="AM65" i="23"/>
  <c r="AL65" i="23"/>
  <c r="AK65" i="23"/>
  <c r="AJ65" i="23"/>
  <c r="AI65" i="23"/>
  <c r="AH65" i="23"/>
  <c r="AG65" i="23"/>
  <c r="AF65" i="23"/>
  <c r="AA65" i="23"/>
  <c r="Z65" i="23"/>
  <c r="Y65" i="23"/>
  <c r="X65" i="23"/>
  <c r="W65" i="23"/>
  <c r="V65" i="23"/>
  <c r="U65" i="23"/>
  <c r="T65" i="23"/>
  <c r="S65" i="23"/>
  <c r="R65" i="23"/>
  <c r="Q65" i="23"/>
  <c r="L65" i="23"/>
  <c r="K65" i="23"/>
  <c r="J65" i="23"/>
  <c r="I65" i="23"/>
  <c r="H65" i="23"/>
  <c r="G65" i="23"/>
  <c r="F65" i="23"/>
  <c r="E65" i="23"/>
  <c r="D65" i="23"/>
  <c r="C65" i="23"/>
  <c r="B65" i="23"/>
  <c r="AN64" i="23"/>
  <c r="AM64" i="23"/>
  <c r="AL64" i="23"/>
  <c r="AK64" i="23"/>
  <c r="AI64" i="23"/>
  <c r="AH64" i="23"/>
  <c r="Y64" i="23"/>
  <c r="X64" i="23"/>
  <c r="W64" i="23"/>
  <c r="V64" i="23"/>
  <c r="T64" i="23"/>
  <c r="S64" i="23"/>
  <c r="J64" i="23"/>
  <c r="I64" i="23"/>
  <c r="H64" i="23"/>
  <c r="G64" i="23"/>
  <c r="E64" i="23"/>
  <c r="D64" i="23"/>
  <c r="AO63" i="23"/>
  <c r="AH63" i="23"/>
  <c r="Z63" i="23"/>
  <c r="S63" i="23"/>
  <c r="K63" i="23"/>
  <c r="D63" i="23"/>
  <c r="L22" i="33"/>
  <c r="L22" i="32"/>
  <c r="L22" i="30"/>
  <c r="L22" i="31"/>
  <c r="AF51" i="23"/>
  <c r="Q51" i="23"/>
  <c r="B51" i="23"/>
  <c r="AP50" i="23"/>
  <c r="AO50" i="23"/>
  <c r="AN50" i="23"/>
  <c r="AM50" i="23"/>
  <c r="AL50" i="23"/>
  <c r="AK50" i="23"/>
  <c r="AJ50" i="23"/>
  <c r="AI50" i="23"/>
  <c r="AH50" i="23"/>
  <c r="AG50" i="23"/>
  <c r="AF50" i="23"/>
  <c r="AA50" i="23"/>
  <c r="Z50" i="23"/>
  <c r="Y50" i="23"/>
  <c r="X50" i="23"/>
  <c r="W50" i="23"/>
  <c r="V50" i="23"/>
  <c r="U50" i="23"/>
  <c r="T50" i="23"/>
  <c r="S50" i="23"/>
  <c r="R50" i="23"/>
  <c r="Q50" i="23"/>
  <c r="L50" i="23"/>
  <c r="K50" i="23"/>
  <c r="J50" i="23"/>
  <c r="I50" i="23"/>
  <c r="H50" i="23"/>
  <c r="G50" i="23"/>
  <c r="F50" i="23"/>
  <c r="E50" i="23"/>
  <c r="D50" i="23"/>
  <c r="C50" i="23"/>
  <c r="B50" i="23"/>
  <c r="AN49" i="23"/>
  <c r="AM49" i="23"/>
  <c r="AL49" i="23"/>
  <c r="AK49" i="23"/>
  <c r="AI49" i="23"/>
  <c r="AH49" i="23"/>
  <c r="Y49" i="23"/>
  <c r="X49" i="23"/>
  <c r="W49" i="23"/>
  <c r="V49" i="23"/>
  <c r="T49" i="23"/>
  <c r="S49" i="23"/>
  <c r="J49" i="23"/>
  <c r="I49" i="23"/>
  <c r="H49" i="23"/>
  <c r="G49" i="23"/>
  <c r="E49" i="23"/>
  <c r="D49" i="23"/>
  <c r="AO48" i="23"/>
  <c r="AH48" i="23"/>
  <c r="Z48" i="23"/>
  <c r="S48" i="23"/>
  <c r="K48" i="23"/>
  <c r="D48" i="23"/>
  <c r="K22" i="33"/>
  <c r="AG56" i="23"/>
  <c r="AG71" i="23" s="1"/>
  <c r="AF56" i="23"/>
  <c r="AF71" i="23" s="1"/>
  <c r="H22" i="33"/>
  <c r="R56" i="23"/>
  <c r="R71" i="23" s="1"/>
  <c r="Q56" i="23"/>
  <c r="Q71" i="23" s="1"/>
  <c r="E22" i="33"/>
  <c r="C56" i="23"/>
  <c r="C71" i="23" s="1"/>
  <c r="B56" i="23"/>
  <c r="B71" i="23" s="1"/>
  <c r="K22" i="32"/>
  <c r="AG55" i="23"/>
  <c r="AG70" i="23" s="1"/>
  <c r="AF55" i="23"/>
  <c r="AF70" i="23" s="1"/>
  <c r="H22" i="32"/>
  <c r="R55" i="23"/>
  <c r="R70" i="23" s="1"/>
  <c r="Q55" i="23"/>
  <c r="Q70" i="23" s="1"/>
  <c r="E22" i="32"/>
  <c r="C55" i="23"/>
  <c r="C70" i="23" s="1"/>
  <c r="B55" i="23"/>
  <c r="B70" i="23" s="1"/>
  <c r="K22" i="30"/>
  <c r="AG54" i="23"/>
  <c r="AG69" i="23" s="1"/>
  <c r="AF54" i="23"/>
  <c r="AF69" i="23" s="1"/>
  <c r="H22" i="30"/>
  <c r="R54" i="23"/>
  <c r="R69" i="23" s="1"/>
  <c r="Q54" i="23"/>
  <c r="Q69" i="23" s="1"/>
  <c r="E22" i="30"/>
  <c r="C54" i="23"/>
  <c r="C69" i="23" s="1"/>
  <c r="B54" i="23"/>
  <c r="B69" i="23" s="1"/>
  <c r="K22" i="31"/>
  <c r="AG53" i="23"/>
  <c r="AG68" i="23" s="1"/>
  <c r="AF53" i="23"/>
  <c r="AF68" i="23" s="1"/>
  <c r="H22" i="31"/>
  <c r="R53" i="23"/>
  <c r="R68" i="23" s="1"/>
  <c r="Q53" i="23"/>
  <c r="Q68" i="23" s="1"/>
  <c r="E22" i="31"/>
  <c r="C53" i="23"/>
  <c r="C68" i="23" s="1"/>
  <c r="B53" i="23"/>
  <c r="B68" i="23" s="1"/>
  <c r="AG52" i="23"/>
  <c r="AG67" i="23" s="1"/>
  <c r="AF52" i="23"/>
  <c r="AF67" i="23" s="1"/>
  <c r="R52" i="23"/>
  <c r="R67" i="23" s="1"/>
  <c r="Q52" i="23"/>
  <c r="Q67" i="23" s="1"/>
  <c r="C52" i="23"/>
  <c r="C67" i="23" s="1"/>
  <c r="B52" i="23"/>
  <c r="B67" i="23" s="1"/>
  <c r="J22" i="33"/>
  <c r="G22" i="33"/>
  <c r="D22" i="33"/>
  <c r="J22" i="32"/>
  <c r="G22" i="32"/>
  <c r="D22" i="32"/>
  <c r="J22" i="30"/>
  <c r="G22" i="30"/>
  <c r="D22" i="30"/>
  <c r="J22" i="31"/>
  <c r="G22" i="31"/>
  <c r="D22" i="31"/>
  <c r="I22" i="33"/>
  <c r="F22" i="33"/>
  <c r="C22" i="33"/>
  <c r="AG21" i="35" s="1"/>
  <c r="I22" i="32"/>
  <c r="F22" i="32"/>
  <c r="C22" i="32"/>
  <c r="AF21" i="35" s="1"/>
  <c r="I22" i="30"/>
  <c r="F22" i="30"/>
  <c r="C22" i="30"/>
  <c r="AE21" i="35" s="1"/>
  <c r="I22" i="31"/>
  <c r="F22" i="31"/>
  <c r="C22" i="31"/>
  <c r="AD21" i="35" s="1"/>
  <c r="M21" i="33"/>
  <c r="M21" i="30"/>
  <c r="M21" i="31"/>
  <c r="AF66" i="22"/>
  <c r="Q66" i="22"/>
  <c r="B66" i="22"/>
  <c r="AP65" i="22"/>
  <c r="AO65" i="22"/>
  <c r="AN65" i="22"/>
  <c r="AM65" i="22"/>
  <c r="AL65" i="22"/>
  <c r="AK65" i="22"/>
  <c r="AJ65" i="22"/>
  <c r="AI65" i="22"/>
  <c r="AH65" i="22"/>
  <c r="AG65" i="22"/>
  <c r="AF65" i="22"/>
  <c r="AA65" i="22"/>
  <c r="Z65" i="22"/>
  <c r="Y65" i="22"/>
  <c r="X65" i="22"/>
  <c r="W65" i="22"/>
  <c r="V65" i="22"/>
  <c r="U65" i="22"/>
  <c r="T65" i="22"/>
  <c r="S65" i="22"/>
  <c r="R65" i="22"/>
  <c r="Q65" i="22"/>
  <c r="L65" i="22"/>
  <c r="K65" i="22"/>
  <c r="J65" i="22"/>
  <c r="I65" i="22"/>
  <c r="H65" i="22"/>
  <c r="G65" i="22"/>
  <c r="F65" i="22"/>
  <c r="E65" i="22"/>
  <c r="D65" i="22"/>
  <c r="C65" i="22"/>
  <c r="B65" i="22"/>
  <c r="AN64" i="22"/>
  <c r="AM64" i="22"/>
  <c r="AL64" i="22"/>
  <c r="AK64" i="22"/>
  <c r="AI64" i="22"/>
  <c r="AH64" i="22"/>
  <c r="Y64" i="22"/>
  <c r="X64" i="22"/>
  <c r="W64" i="22"/>
  <c r="V64" i="22"/>
  <c r="T64" i="22"/>
  <c r="S64" i="22"/>
  <c r="J64" i="22"/>
  <c r="I64" i="22"/>
  <c r="H64" i="22"/>
  <c r="G64" i="22"/>
  <c r="E64" i="22"/>
  <c r="D64" i="22"/>
  <c r="AO63" i="22"/>
  <c r="AH63" i="22"/>
  <c r="Z63" i="22"/>
  <c r="S63" i="22"/>
  <c r="K63" i="22"/>
  <c r="D63" i="22"/>
  <c r="L21" i="33"/>
  <c r="L26" i="34"/>
  <c r="AF51" i="22"/>
  <c r="Q51" i="22"/>
  <c r="B51" i="22"/>
  <c r="AP50" i="22"/>
  <c r="AO50" i="22"/>
  <c r="AN50" i="22"/>
  <c r="AM50" i="22"/>
  <c r="AL50" i="22"/>
  <c r="AK50" i="22"/>
  <c r="AJ50" i="22"/>
  <c r="AI50" i="22"/>
  <c r="AH50" i="22"/>
  <c r="AG50" i="22"/>
  <c r="AF50" i="22"/>
  <c r="AA50" i="22"/>
  <c r="Z50" i="22"/>
  <c r="Y50" i="22"/>
  <c r="X50" i="22"/>
  <c r="W50" i="22"/>
  <c r="V50" i="22"/>
  <c r="U50" i="22"/>
  <c r="T50" i="22"/>
  <c r="S50" i="22"/>
  <c r="R50" i="22"/>
  <c r="Q50" i="22"/>
  <c r="L50" i="22"/>
  <c r="K50" i="22"/>
  <c r="J50" i="22"/>
  <c r="I50" i="22"/>
  <c r="H50" i="22"/>
  <c r="G50" i="22"/>
  <c r="F50" i="22"/>
  <c r="E50" i="22"/>
  <c r="D50" i="22"/>
  <c r="C50" i="22"/>
  <c r="B50" i="22"/>
  <c r="AN49" i="22"/>
  <c r="AM49" i="22"/>
  <c r="AL49" i="22"/>
  <c r="AK49" i="22"/>
  <c r="AI49" i="22"/>
  <c r="AH49" i="22"/>
  <c r="Y49" i="22"/>
  <c r="X49" i="22"/>
  <c r="W49" i="22"/>
  <c r="V49" i="22"/>
  <c r="T49" i="22"/>
  <c r="S49" i="22"/>
  <c r="J49" i="22"/>
  <c r="I49" i="22"/>
  <c r="H49" i="22"/>
  <c r="G49" i="22"/>
  <c r="E49" i="22"/>
  <c r="D49" i="22"/>
  <c r="AO48" i="22"/>
  <c r="AH48" i="22"/>
  <c r="Z48" i="22"/>
  <c r="S48" i="22"/>
  <c r="K48" i="22"/>
  <c r="D48" i="22"/>
  <c r="AG56" i="22"/>
  <c r="AG71" i="22" s="1"/>
  <c r="AF56" i="22"/>
  <c r="AF71" i="22" s="1"/>
  <c r="H21" i="33"/>
  <c r="R56" i="22"/>
  <c r="R71" i="22" s="1"/>
  <c r="Q56" i="22"/>
  <c r="Q71" i="22" s="1"/>
  <c r="E37" i="34"/>
  <c r="C56" i="22"/>
  <c r="C71" i="22" s="1"/>
  <c r="B56" i="22"/>
  <c r="B71" i="22" s="1"/>
  <c r="K21" i="32"/>
  <c r="AG55" i="22"/>
  <c r="AG70" i="22" s="1"/>
  <c r="AF55" i="22"/>
  <c r="AF70" i="22" s="1"/>
  <c r="H26" i="34"/>
  <c r="R55" i="22"/>
  <c r="R70" i="22" s="1"/>
  <c r="Q55" i="22"/>
  <c r="Q70" i="22" s="1"/>
  <c r="E21" i="32"/>
  <c r="C55" i="22"/>
  <c r="C70" i="22" s="1"/>
  <c r="B55" i="22"/>
  <c r="B70" i="22" s="1"/>
  <c r="K21" i="30"/>
  <c r="AG54" i="22"/>
  <c r="AG69" i="22" s="1"/>
  <c r="AF54" i="22"/>
  <c r="AF69" i="22" s="1"/>
  <c r="H15" i="34"/>
  <c r="R54" i="22"/>
  <c r="R69" i="22" s="1"/>
  <c r="Q54" i="22"/>
  <c r="Q69" i="22" s="1"/>
  <c r="E15" i="34"/>
  <c r="C54" i="22"/>
  <c r="C69" i="22" s="1"/>
  <c r="B54" i="22"/>
  <c r="B69" i="22" s="1"/>
  <c r="K21" i="31"/>
  <c r="AG53" i="22"/>
  <c r="AG68" i="22" s="1"/>
  <c r="AF53" i="22"/>
  <c r="AF68" i="22" s="1"/>
  <c r="H4" i="34"/>
  <c r="R53" i="22"/>
  <c r="R68" i="22" s="1"/>
  <c r="Q53" i="22"/>
  <c r="Q68" i="22" s="1"/>
  <c r="E21" i="31"/>
  <c r="C53" i="22"/>
  <c r="C68" i="22" s="1"/>
  <c r="B53" i="22"/>
  <c r="B68" i="22" s="1"/>
  <c r="AG52" i="22"/>
  <c r="AG67" i="22" s="1"/>
  <c r="AF52" i="22"/>
  <c r="AF67" i="22" s="1"/>
  <c r="R52" i="22"/>
  <c r="R67" i="22" s="1"/>
  <c r="Q52" i="22"/>
  <c r="Q67" i="22" s="1"/>
  <c r="C52" i="22"/>
  <c r="C67" i="22" s="1"/>
  <c r="B52" i="22"/>
  <c r="B67" i="22" s="1"/>
  <c r="D21" i="33"/>
  <c r="J21" i="32"/>
  <c r="D21" i="32"/>
  <c r="G15" i="34"/>
  <c r="D21" i="30"/>
  <c r="J21" i="31"/>
  <c r="G4" i="34"/>
  <c r="D21" i="31"/>
  <c r="I37" i="34"/>
  <c r="F37" i="34"/>
  <c r="C21" i="33"/>
  <c r="AG20" i="35" s="1"/>
  <c r="C21" i="32"/>
  <c r="AF20" i="35" s="1"/>
  <c r="F15" i="34"/>
  <c r="C21" i="30"/>
  <c r="AE20" i="35" s="1"/>
  <c r="F21" i="31"/>
  <c r="C4" i="34"/>
  <c r="M20" i="33"/>
  <c r="M20" i="30"/>
  <c r="AF66" i="21"/>
  <c r="Q66" i="21"/>
  <c r="B66" i="21"/>
  <c r="AP65" i="21"/>
  <c r="AO65" i="21"/>
  <c r="AN65" i="21"/>
  <c r="AM65" i="21"/>
  <c r="AL65" i="21"/>
  <c r="AK65" i="21"/>
  <c r="AJ65" i="21"/>
  <c r="AI65" i="21"/>
  <c r="AH65" i="21"/>
  <c r="AG65" i="21"/>
  <c r="AF65" i="21"/>
  <c r="AA65" i="21"/>
  <c r="Z65" i="21"/>
  <c r="Y65" i="21"/>
  <c r="X65" i="21"/>
  <c r="W65" i="21"/>
  <c r="V65" i="21"/>
  <c r="U65" i="21"/>
  <c r="T65" i="21"/>
  <c r="S65" i="21"/>
  <c r="R65" i="21"/>
  <c r="Q65" i="21"/>
  <c r="L65" i="21"/>
  <c r="K65" i="21"/>
  <c r="J65" i="21"/>
  <c r="I65" i="21"/>
  <c r="H65" i="21"/>
  <c r="G65" i="21"/>
  <c r="F65" i="21"/>
  <c r="E65" i="21"/>
  <c r="D65" i="21"/>
  <c r="C65" i="21"/>
  <c r="B65" i="21"/>
  <c r="AN64" i="21"/>
  <c r="AM64" i="21"/>
  <c r="AL64" i="21"/>
  <c r="AK64" i="21"/>
  <c r="AI64" i="21"/>
  <c r="AH64" i="21"/>
  <c r="Y64" i="21"/>
  <c r="X64" i="21"/>
  <c r="W64" i="21"/>
  <c r="V64" i="21"/>
  <c r="T64" i="21"/>
  <c r="S64" i="21"/>
  <c r="J64" i="21"/>
  <c r="I64" i="21"/>
  <c r="H64" i="21"/>
  <c r="G64" i="21"/>
  <c r="E64" i="21"/>
  <c r="D64" i="21"/>
  <c r="AO63" i="21"/>
  <c r="AH63" i="21"/>
  <c r="Z63" i="21"/>
  <c r="S63" i="21"/>
  <c r="K63" i="21"/>
  <c r="D63" i="21"/>
  <c r="L38" i="34"/>
  <c r="L20" i="32"/>
  <c r="AF51" i="21"/>
  <c r="Q51" i="21"/>
  <c r="B51" i="21"/>
  <c r="AP50" i="21"/>
  <c r="AO50" i="21"/>
  <c r="AN50" i="21"/>
  <c r="AM50" i="21"/>
  <c r="AL50" i="21"/>
  <c r="AK50" i="21"/>
  <c r="AJ50" i="21"/>
  <c r="AI50" i="21"/>
  <c r="AH50" i="21"/>
  <c r="AG50" i="21"/>
  <c r="AF50" i="21"/>
  <c r="AA50" i="21"/>
  <c r="Z50" i="21"/>
  <c r="Y50" i="21"/>
  <c r="X50" i="21"/>
  <c r="W50" i="21"/>
  <c r="V50" i="21"/>
  <c r="U50" i="21"/>
  <c r="T50" i="21"/>
  <c r="S50" i="21"/>
  <c r="R50" i="21"/>
  <c r="Q50" i="21"/>
  <c r="L50" i="21"/>
  <c r="K50" i="21"/>
  <c r="J50" i="21"/>
  <c r="I50" i="21"/>
  <c r="H50" i="21"/>
  <c r="G50" i="21"/>
  <c r="F50" i="21"/>
  <c r="E50" i="21"/>
  <c r="D50" i="21"/>
  <c r="C50" i="21"/>
  <c r="B50" i="21"/>
  <c r="AN49" i="21"/>
  <c r="AM49" i="21"/>
  <c r="AL49" i="21"/>
  <c r="AK49" i="21"/>
  <c r="AI49" i="21"/>
  <c r="AH49" i="21"/>
  <c r="Y49" i="21"/>
  <c r="X49" i="21"/>
  <c r="W49" i="21"/>
  <c r="V49" i="21"/>
  <c r="T49" i="21"/>
  <c r="S49" i="21"/>
  <c r="J49" i="21"/>
  <c r="I49" i="21"/>
  <c r="H49" i="21"/>
  <c r="G49" i="21"/>
  <c r="E49" i="21"/>
  <c r="D49" i="21"/>
  <c r="AO48" i="21"/>
  <c r="AH48" i="21"/>
  <c r="Z48" i="21"/>
  <c r="S48" i="21"/>
  <c r="K48" i="21"/>
  <c r="D48" i="21"/>
  <c r="K38" i="34"/>
  <c r="AG56" i="21"/>
  <c r="AG71" i="21" s="1"/>
  <c r="AF56" i="21"/>
  <c r="AF71" i="21" s="1"/>
  <c r="H38" i="34"/>
  <c r="R56" i="21"/>
  <c r="R71" i="21" s="1"/>
  <c r="Q56" i="21"/>
  <c r="Q71" i="21" s="1"/>
  <c r="E38" i="34"/>
  <c r="C56" i="21"/>
  <c r="C71" i="21" s="1"/>
  <c r="B56" i="21"/>
  <c r="B71" i="21" s="1"/>
  <c r="K20" i="32"/>
  <c r="AG55" i="21"/>
  <c r="AG70" i="21" s="1"/>
  <c r="AF55" i="21"/>
  <c r="AF70" i="21" s="1"/>
  <c r="H20" i="32"/>
  <c r="R55" i="21"/>
  <c r="R70" i="21" s="1"/>
  <c r="Q55" i="21"/>
  <c r="Q70" i="21" s="1"/>
  <c r="C55" i="21"/>
  <c r="C70" i="21" s="1"/>
  <c r="B55" i="21"/>
  <c r="B70" i="21" s="1"/>
  <c r="K16" i="34"/>
  <c r="AG54" i="21"/>
  <c r="AG69" i="21" s="1"/>
  <c r="AF54" i="21"/>
  <c r="AF69" i="21" s="1"/>
  <c r="H20" i="30"/>
  <c r="R54" i="21"/>
  <c r="R69" i="21" s="1"/>
  <c r="Q54" i="21"/>
  <c r="Q69" i="21" s="1"/>
  <c r="E20" i="30"/>
  <c r="C54" i="21"/>
  <c r="C69" i="21" s="1"/>
  <c r="B54" i="21"/>
  <c r="B69" i="21" s="1"/>
  <c r="K20" i="31"/>
  <c r="AG53" i="21"/>
  <c r="AG68" i="21" s="1"/>
  <c r="AF53" i="21"/>
  <c r="AF68" i="21" s="1"/>
  <c r="R53" i="21"/>
  <c r="R68" i="21" s="1"/>
  <c r="Q53" i="21"/>
  <c r="Q68" i="21" s="1"/>
  <c r="C53" i="21"/>
  <c r="C68" i="21" s="1"/>
  <c r="B53" i="21"/>
  <c r="B68" i="21" s="1"/>
  <c r="AG52" i="21"/>
  <c r="AG67" i="21" s="1"/>
  <c r="AF52" i="21"/>
  <c r="AF67" i="21" s="1"/>
  <c r="R52" i="21"/>
  <c r="R67" i="21" s="1"/>
  <c r="Q52" i="21"/>
  <c r="Q67" i="21" s="1"/>
  <c r="C52" i="21"/>
  <c r="C67" i="21" s="1"/>
  <c r="B52" i="21"/>
  <c r="B67" i="21" s="1"/>
  <c r="J20" i="33"/>
  <c r="G20" i="33"/>
  <c r="J20" i="32"/>
  <c r="J16" i="34"/>
  <c r="G20" i="30"/>
  <c r="D16" i="34"/>
  <c r="J5" i="34"/>
  <c r="G5" i="34"/>
  <c r="D20" i="31"/>
  <c r="I20" i="33"/>
  <c r="F20" i="33"/>
  <c r="C38" i="34"/>
  <c r="I20" i="32"/>
  <c r="F20" i="32"/>
  <c r="C27" i="34"/>
  <c r="I20" i="30"/>
  <c r="C16" i="34"/>
  <c r="I5" i="34"/>
  <c r="F5" i="34"/>
  <c r="C20" i="31"/>
  <c r="AD19" i="35" s="1"/>
  <c r="M19" i="33"/>
  <c r="M19" i="32"/>
  <c r="M19" i="30"/>
  <c r="M19" i="31"/>
  <c r="AF66" i="20"/>
  <c r="Q66" i="20"/>
  <c r="B66" i="20"/>
  <c r="AP65" i="20"/>
  <c r="AO65" i="20"/>
  <c r="AN65" i="20"/>
  <c r="AM65" i="20"/>
  <c r="AL65" i="20"/>
  <c r="AK65" i="20"/>
  <c r="AJ65" i="20"/>
  <c r="AI65" i="20"/>
  <c r="AH65" i="20"/>
  <c r="AG65" i="20"/>
  <c r="AF65" i="20"/>
  <c r="AA65" i="20"/>
  <c r="Z65" i="20"/>
  <c r="Y65" i="20"/>
  <c r="X65" i="20"/>
  <c r="W65" i="20"/>
  <c r="V65" i="20"/>
  <c r="U65" i="20"/>
  <c r="T65" i="20"/>
  <c r="S65" i="20"/>
  <c r="R65" i="20"/>
  <c r="Q65" i="20"/>
  <c r="L65" i="20"/>
  <c r="K65" i="20"/>
  <c r="J65" i="20"/>
  <c r="I65" i="20"/>
  <c r="H65" i="20"/>
  <c r="G65" i="20"/>
  <c r="F65" i="20"/>
  <c r="E65" i="20"/>
  <c r="D65" i="20"/>
  <c r="C65" i="20"/>
  <c r="B65" i="20"/>
  <c r="AN64" i="20"/>
  <c r="AM64" i="20"/>
  <c r="AL64" i="20"/>
  <c r="AK64" i="20"/>
  <c r="AI64" i="20"/>
  <c r="AH64" i="20"/>
  <c r="Y64" i="20"/>
  <c r="X64" i="20"/>
  <c r="W64" i="20"/>
  <c r="V64" i="20"/>
  <c r="T64" i="20"/>
  <c r="S64" i="20"/>
  <c r="J64" i="20"/>
  <c r="I64" i="20"/>
  <c r="H64" i="20"/>
  <c r="G64" i="20"/>
  <c r="E64" i="20"/>
  <c r="D64" i="20"/>
  <c r="AO63" i="20"/>
  <c r="AH63" i="20"/>
  <c r="Z63" i="20"/>
  <c r="S63" i="20"/>
  <c r="K63" i="20"/>
  <c r="D63" i="20"/>
  <c r="L19" i="33"/>
  <c r="L19" i="32"/>
  <c r="L19" i="30"/>
  <c r="L19" i="31"/>
  <c r="AF51" i="20"/>
  <c r="Q51" i="20"/>
  <c r="B51" i="20"/>
  <c r="AP50" i="20"/>
  <c r="AO50" i="20"/>
  <c r="AN50" i="20"/>
  <c r="AM50" i="20"/>
  <c r="AL50" i="20"/>
  <c r="AK50" i="20"/>
  <c r="AJ50" i="20"/>
  <c r="AI50" i="20"/>
  <c r="AH50" i="20"/>
  <c r="AG50" i="20"/>
  <c r="AF50" i="20"/>
  <c r="AA50" i="20"/>
  <c r="Z50" i="20"/>
  <c r="Y50" i="20"/>
  <c r="X50" i="20"/>
  <c r="W50" i="20"/>
  <c r="V50" i="20"/>
  <c r="U50" i="20"/>
  <c r="T50" i="20"/>
  <c r="S50" i="20"/>
  <c r="R50" i="20"/>
  <c r="Q50" i="20"/>
  <c r="L50" i="20"/>
  <c r="K50" i="20"/>
  <c r="J50" i="20"/>
  <c r="I50" i="20"/>
  <c r="H50" i="20"/>
  <c r="G50" i="20"/>
  <c r="F50" i="20"/>
  <c r="E50" i="20"/>
  <c r="D50" i="20"/>
  <c r="C50" i="20"/>
  <c r="B50" i="20"/>
  <c r="AN49" i="20"/>
  <c r="AM49" i="20"/>
  <c r="AL49" i="20"/>
  <c r="AK49" i="20"/>
  <c r="AI49" i="20"/>
  <c r="AH49" i="20"/>
  <c r="Y49" i="20"/>
  <c r="X49" i="20"/>
  <c r="W49" i="20"/>
  <c r="V49" i="20"/>
  <c r="T49" i="20"/>
  <c r="S49" i="20"/>
  <c r="J49" i="20"/>
  <c r="I49" i="20"/>
  <c r="H49" i="20"/>
  <c r="G49" i="20"/>
  <c r="E49" i="20"/>
  <c r="D49" i="20"/>
  <c r="AO48" i="20"/>
  <c r="AH48" i="20"/>
  <c r="Z48" i="20"/>
  <c r="S48" i="20"/>
  <c r="K48" i="20"/>
  <c r="D48" i="20"/>
  <c r="K19" i="33"/>
  <c r="AG56" i="20"/>
  <c r="AG71" i="20" s="1"/>
  <c r="AF56" i="20"/>
  <c r="AF71" i="20" s="1"/>
  <c r="H19" i="33"/>
  <c r="R56" i="20"/>
  <c r="R71" i="20" s="1"/>
  <c r="Q56" i="20"/>
  <c r="Q71" i="20" s="1"/>
  <c r="E19" i="33"/>
  <c r="C56" i="20"/>
  <c r="C71" i="20" s="1"/>
  <c r="B56" i="20"/>
  <c r="B71" i="20" s="1"/>
  <c r="K19" i="32"/>
  <c r="AG55" i="20"/>
  <c r="AG70" i="20" s="1"/>
  <c r="AF55" i="20"/>
  <c r="AF70" i="20" s="1"/>
  <c r="H19" i="32"/>
  <c r="R55" i="20"/>
  <c r="R70" i="20" s="1"/>
  <c r="Q55" i="20"/>
  <c r="Q70" i="20" s="1"/>
  <c r="E19" i="32"/>
  <c r="C55" i="20"/>
  <c r="C70" i="20" s="1"/>
  <c r="B55" i="20"/>
  <c r="B70" i="20" s="1"/>
  <c r="K19" i="30"/>
  <c r="AG54" i="20"/>
  <c r="AG69" i="20" s="1"/>
  <c r="AF54" i="20"/>
  <c r="AF69" i="20" s="1"/>
  <c r="H19" i="30"/>
  <c r="R54" i="20"/>
  <c r="R69" i="20" s="1"/>
  <c r="Q54" i="20"/>
  <c r="Q69" i="20" s="1"/>
  <c r="E19" i="30"/>
  <c r="C54" i="20"/>
  <c r="C69" i="20" s="1"/>
  <c r="B54" i="20"/>
  <c r="B69" i="20" s="1"/>
  <c r="K19" i="31"/>
  <c r="AG53" i="20"/>
  <c r="AG68" i="20" s="1"/>
  <c r="AF53" i="20"/>
  <c r="AF68" i="20" s="1"/>
  <c r="H19" i="31"/>
  <c r="R53" i="20"/>
  <c r="R68" i="20" s="1"/>
  <c r="Q53" i="20"/>
  <c r="Q68" i="20" s="1"/>
  <c r="E19" i="31"/>
  <c r="C53" i="20"/>
  <c r="C68" i="20" s="1"/>
  <c r="B53" i="20"/>
  <c r="B68" i="20" s="1"/>
  <c r="AG52" i="20"/>
  <c r="AG67" i="20" s="1"/>
  <c r="AF52" i="20"/>
  <c r="AF67" i="20" s="1"/>
  <c r="R52" i="20"/>
  <c r="R67" i="20" s="1"/>
  <c r="Q52" i="20"/>
  <c r="Q67" i="20" s="1"/>
  <c r="C52" i="20"/>
  <c r="C67" i="20" s="1"/>
  <c r="B52" i="20"/>
  <c r="B67" i="20" s="1"/>
  <c r="J19" i="33"/>
  <c r="G19" i="33"/>
  <c r="D19" i="33"/>
  <c r="J19" i="32"/>
  <c r="G19" i="32"/>
  <c r="D19" i="32"/>
  <c r="J19" i="30"/>
  <c r="G19" i="30"/>
  <c r="D19" i="30"/>
  <c r="J19" i="31"/>
  <c r="G19" i="31"/>
  <c r="D19" i="31"/>
  <c r="I19" i="33"/>
  <c r="F19" i="33"/>
  <c r="C19" i="33"/>
  <c r="AG18" i="35" s="1"/>
  <c r="I19" i="32"/>
  <c r="F19" i="32"/>
  <c r="C19" i="32"/>
  <c r="AF18" i="35" s="1"/>
  <c r="I19" i="30"/>
  <c r="F19" i="30"/>
  <c r="C19" i="30"/>
  <c r="AE18" i="35" s="1"/>
  <c r="I19" i="31"/>
  <c r="F19" i="31"/>
  <c r="C19" i="31"/>
  <c r="AD18" i="35" s="1"/>
  <c r="M18" i="33"/>
  <c r="M18" i="32"/>
  <c r="M18" i="30"/>
  <c r="M18" i="31"/>
  <c r="AF66" i="19"/>
  <c r="Q66" i="19"/>
  <c r="B66" i="19"/>
  <c r="AP65" i="19"/>
  <c r="AO65" i="19"/>
  <c r="AN65" i="19"/>
  <c r="AM65" i="19"/>
  <c r="AL65" i="19"/>
  <c r="AK65" i="19"/>
  <c r="AJ65" i="19"/>
  <c r="AI65" i="19"/>
  <c r="AH65" i="19"/>
  <c r="AG65" i="19"/>
  <c r="AF65" i="19"/>
  <c r="AA65" i="19"/>
  <c r="Z65" i="19"/>
  <c r="Y65" i="19"/>
  <c r="X65" i="19"/>
  <c r="W65" i="19"/>
  <c r="V65" i="19"/>
  <c r="U65" i="19"/>
  <c r="T65" i="19"/>
  <c r="S65" i="19"/>
  <c r="R65" i="19"/>
  <c r="Q65" i="19"/>
  <c r="L65" i="19"/>
  <c r="K65" i="19"/>
  <c r="J65" i="19"/>
  <c r="I65" i="19"/>
  <c r="H65" i="19"/>
  <c r="G65" i="19"/>
  <c r="F65" i="19"/>
  <c r="E65" i="19"/>
  <c r="D65" i="19"/>
  <c r="C65" i="19"/>
  <c r="B65" i="19"/>
  <c r="AN64" i="19"/>
  <c r="AM64" i="19"/>
  <c r="AL64" i="19"/>
  <c r="AK64" i="19"/>
  <c r="AI64" i="19"/>
  <c r="AH64" i="19"/>
  <c r="Y64" i="19"/>
  <c r="X64" i="19"/>
  <c r="W64" i="19"/>
  <c r="V64" i="19"/>
  <c r="T64" i="19"/>
  <c r="S64" i="19"/>
  <c r="J64" i="19"/>
  <c r="I64" i="19"/>
  <c r="H64" i="19"/>
  <c r="G64" i="19"/>
  <c r="E64" i="19"/>
  <c r="D64" i="19"/>
  <c r="AO63" i="19"/>
  <c r="AH63" i="19"/>
  <c r="Z63" i="19"/>
  <c r="S63" i="19"/>
  <c r="K63" i="19"/>
  <c r="D63" i="19"/>
  <c r="L18" i="33"/>
  <c r="L18" i="32"/>
  <c r="L18" i="30"/>
  <c r="L18" i="31"/>
  <c r="AF51" i="19"/>
  <c r="Q51" i="19"/>
  <c r="B51" i="19"/>
  <c r="AP50" i="19"/>
  <c r="AO50" i="19"/>
  <c r="AN50" i="19"/>
  <c r="AM50" i="19"/>
  <c r="AL50" i="19"/>
  <c r="AK50" i="19"/>
  <c r="AJ50" i="19"/>
  <c r="AI50" i="19"/>
  <c r="AH50" i="19"/>
  <c r="AG50" i="19"/>
  <c r="AF50" i="19"/>
  <c r="AA50" i="19"/>
  <c r="Z50" i="19"/>
  <c r="Y50" i="19"/>
  <c r="X50" i="19"/>
  <c r="W50" i="19"/>
  <c r="V50" i="19"/>
  <c r="U50" i="19"/>
  <c r="T50" i="19"/>
  <c r="S50" i="19"/>
  <c r="R50" i="19"/>
  <c r="Q50" i="19"/>
  <c r="L50" i="19"/>
  <c r="K50" i="19"/>
  <c r="J50" i="19"/>
  <c r="I50" i="19"/>
  <c r="H50" i="19"/>
  <c r="G50" i="19"/>
  <c r="F50" i="19"/>
  <c r="E50" i="19"/>
  <c r="D50" i="19"/>
  <c r="C50" i="19"/>
  <c r="B50" i="19"/>
  <c r="AN49" i="19"/>
  <c r="AM49" i="19"/>
  <c r="AL49" i="19"/>
  <c r="AK49" i="19"/>
  <c r="AI49" i="19"/>
  <c r="AH49" i="19"/>
  <c r="Y49" i="19"/>
  <c r="X49" i="19"/>
  <c r="W49" i="19"/>
  <c r="V49" i="19"/>
  <c r="T49" i="19"/>
  <c r="S49" i="19"/>
  <c r="J49" i="19"/>
  <c r="I49" i="19"/>
  <c r="H49" i="19"/>
  <c r="G49" i="19"/>
  <c r="E49" i="19"/>
  <c r="D49" i="19"/>
  <c r="AO48" i="19"/>
  <c r="AH48" i="19"/>
  <c r="Z48" i="19"/>
  <c r="S48" i="19"/>
  <c r="K48" i="19"/>
  <c r="D48" i="19"/>
  <c r="K18" i="33"/>
  <c r="AG56" i="19"/>
  <c r="AG71" i="19" s="1"/>
  <c r="AF56" i="19"/>
  <c r="AF71" i="19" s="1"/>
  <c r="H18" i="33"/>
  <c r="R56" i="19"/>
  <c r="R71" i="19" s="1"/>
  <c r="Q56" i="19"/>
  <c r="Q71" i="19" s="1"/>
  <c r="E18" i="33"/>
  <c r="C56" i="19"/>
  <c r="C71" i="19" s="1"/>
  <c r="B56" i="19"/>
  <c r="B71" i="19" s="1"/>
  <c r="K18" i="32"/>
  <c r="AG55" i="19"/>
  <c r="AG70" i="19" s="1"/>
  <c r="AF55" i="19"/>
  <c r="AF70" i="19" s="1"/>
  <c r="H18" i="32"/>
  <c r="R55" i="19"/>
  <c r="R70" i="19" s="1"/>
  <c r="Q55" i="19"/>
  <c r="Q70" i="19" s="1"/>
  <c r="E18" i="32"/>
  <c r="C55" i="19"/>
  <c r="C70" i="19" s="1"/>
  <c r="B55" i="19"/>
  <c r="B70" i="19" s="1"/>
  <c r="K18" i="30"/>
  <c r="AG54" i="19"/>
  <c r="AG69" i="19" s="1"/>
  <c r="AF54" i="19"/>
  <c r="AF69" i="19" s="1"/>
  <c r="H18" i="30"/>
  <c r="R54" i="19"/>
  <c r="R69" i="19" s="1"/>
  <c r="Q54" i="19"/>
  <c r="Q69" i="19" s="1"/>
  <c r="E18" i="30"/>
  <c r="C54" i="19"/>
  <c r="C69" i="19" s="1"/>
  <c r="B54" i="19"/>
  <c r="B69" i="19" s="1"/>
  <c r="K18" i="31"/>
  <c r="AG53" i="19"/>
  <c r="AG68" i="19" s="1"/>
  <c r="AF53" i="19"/>
  <c r="AF68" i="19" s="1"/>
  <c r="H18" i="31"/>
  <c r="R53" i="19"/>
  <c r="R68" i="19" s="1"/>
  <c r="Q53" i="19"/>
  <c r="Q68" i="19" s="1"/>
  <c r="E18" i="31"/>
  <c r="C53" i="19"/>
  <c r="C68" i="19" s="1"/>
  <c r="B53" i="19"/>
  <c r="B68" i="19" s="1"/>
  <c r="AG52" i="19"/>
  <c r="AG67" i="19" s="1"/>
  <c r="AF52" i="19"/>
  <c r="AF67" i="19" s="1"/>
  <c r="R52" i="19"/>
  <c r="R67" i="19" s="1"/>
  <c r="Q52" i="19"/>
  <c r="Q67" i="19" s="1"/>
  <c r="C52" i="19"/>
  <c r="C67" i="19" s="1"/>
  <c r="B52" i="19"/>
  <c r="B67" i="19" s="1"/>
  <c r="J18" i="33"/>
  <c r="G18" i="33"/>
  <c r="D18" i="33"/>
  <c r="J18" i="32"/>
  <c r="G18" i="32"/>
  <c r="D18" i="32"/>
  <c r="J18" i="30"/>
  <c r="G18" i="30"/>
  <c r="D18" i="30"/>
  <c r="J18" i="31"/>
  <c r="G18" i="31"/>
  <c r="D18" i="31"/>
  <c r="I18" i="33"/>
  <c r="F18" i="33"/>
  <c r="C18" i="33"/>
  <c r="AG17" i="35" s="1"/>
  <c r="I18" i="32"/>
  <c r="F18" i="32"/>
  <c r="C18" i="32"/>
  <c r="AF17" i="35" s="1"/>
  <c r="I18" i="30"/>
  <c r="F18" i="30"/>
  <c r="C18" i="30"/>
  <c r="AE17" i="35" s="1"/>
  <c r="I18" i="31"/>
  <c r="F18" i="31"/>
  <c r="C18" i="31"/>
  <c r="AD17" i="35" s="1"/>
  <c r="M17" i="33"/>
  <c r="M17" i="32"/>
  <c r="M17" i="30"/>
  <c r="M17" i="31"/>
  <c r="AF66" i="18"/>
  <c r="Q66" i="18"/>
  <c r="B66" i="18"/>
  <c r="AP65" i="18"/>
  <c r="AO65" i="18"/>
  <c r="AN65" i="18"/>
  <c r="AM65" i="18"/>
  <c r="AL65" i="18"/>
  <c r="AK65" i="18"/>
  <c r="AJ65" i="18"/>
  <c r="AI65" i="18"/>
  <c r="AH65" i="18"/>
  <c r="AG65" i="18"/>
  <c r="AF65" i="18"/>
  <c r="AA65" i="18"/>
  <c r="Z65" i="18"/>
  <c r="Y65" i="18"/>
  <c r="X65" i="18"/>
  <c r="W65" i="18"/>
  <c r="V65" i="18"/>
  <c r="U65" i="18"/>
  <c r="T65" i="18"/>
  <c r="S65" i="18"/>
  <c r="R65" i="18"/>
  <c r="Q65" i="18"/>
  <c r="L65" i="18"/>
  <c r="K65" i="18"/>
  <c r="J65" i="18"/>
  <c r="I65" i="18"/>
  <c r="H65" i="18"/>
  <c r="G65" i="18"/>
  <c r="F65" i="18"/>
  <c r="E65" i="18"/>
  <c r="D65" i="18"/>
  <c r="C65" i="18"/>
  <c r="B65" i="18"/>
  <c r="AN64" i="18"/>
  <c r="AM64" i="18"/>
  <c r="AL64" i="18"/>
  <c r="AK64" i="18"/>
  <c r="AI64" i="18"/>
  <c r="AH64" i="18"/>
  <c r="Y64" i="18"/>
  <c r="X64" i="18"/>
  <c r="W64" i="18"/>
  <c r="V64" i="18"/>
  <c r="T64" i="18"/>
  <c r="S64" i="18"/>
  <c r="J64" i="18"/>
  <c r="I64" i="18"/>
  <c r="H64" i="18"/>
  <c r="G64" i="18"/>
  <c r="E64" i="18"/>
  <c r="D64" i="18"/>
  <c r="AO63" i="18"/>
  <c r="AH63" i="18"/>
  <c r="Z63" i="18"/>
  <c r="S63" i="18"/>
  <c r="K63" i="18"/>
  <c r="D63" i="18"/>
  <c r="L17" i="33"/>
  <c r="L17" i="32"/>
  <c r="L17" i="30"/>
  <c r="L17" i="31"/>
  <c r="AF51" i="18"/>
  <c r="Q51" i="18"/>
  <c r="B51" i="18"/>
  <c r="AP50" i="18"/>
  <c r="AO50" i="18"/>
  <c r="AN50" i="18"/>
  <c r="AM50" i="18"/>
  <c r="AL50" i="18"/>
  <c r="AK50" i="18"/>
  <c r="AJ50" i="18"/>
  <c r="AI50" i="18"/>
  <c r="AH50" i="18"/>
  <c r="AG50" i="18"/>
  <c r="AF50" i="18"/>
  <c r="AA50" i="18"/>
  <c r="Z50" i="18"/>
  <c r="Y50" i="18"/>
  <c r="X50" i="18"/>
  <c r="W50" i="18"/>
  <c r="V50" i="18"/>
  <c r="U50" i="18"/>
  <c r="T50" i="18"/>
  <c r="S50" i="18"/>
  <c r="R50" i="18"/>
  <c r="Q50" i="18"/>
  <c r="L50" i="18"/>
  <c r="K50" i="18"/>
  <c r="J50" i="18"/>
  <c r="I50" i="18"/>
  <c r="H50" i="18"/>
  <c r="G50" i="18"/>
  <c r="F50" i="18"/>
  <c r="E50" i="18"/>
  <c r="D50" i="18"/>
  <c r="C50" i="18"/>
  <c r="B50" i="18"/>
  <c r="AN49" i="18"/>
  <c r="AM49" i="18"/>
  <c r="AL49" i="18"/>
  <c r="AK49" i="18"/>
  <c r="AI49" i="18"/>
  <c r="AH49" i="18"/>
  <c r="Y49" i="18"/>
  <c r="X49" i="18"/>
  <c r="W49" i="18"/>
  <c r="V49" i="18"/>
  <c r="T49" i="18"/>
  <c r="S49" i="18"/>
  <c r="J49" i="18"/>
  <c r="I49" i="18"/>
  <c r="H49" i="18"/>
  <c r="G49" i="18"/>
  <c r="E49" i="18"/>
  <c r="D49" i="18"/>
  <c r="AO48" i="18"/>
  <c r="AH48" i="18"/>
  <c r="Z48" i="18"/>
  <c r="S48" i="18"/>
  <c r="K48" i="18"/>
  <c r="D48" i="18"/>
  <c r="K17" i="33"/>
  <c r="AG56" i="18"/>
  <c r="AG71" i="18" s="1"/>
  <c r="AF56" i="18"/>
  <c r="AF71" i="18" s="1"/>
  <c r="H17" i="33"/>
  <c r="R56" i="18"/>
  <c r="R71" i="18" s="1"/>
  <c r="Q56" i="18"/>
  <c r="Q71" i="18" s="1"/>
  <c r="C56" i="18"/>
  <c r="C71" i="18" s="1"/>
  <c r="B56" i="18"/>
  <c r="B71" i="18" s="1"/>
  <c r="K17" i="32"/>
  <c r="AG55" i="18"/>
  <c r="AG70" i="18" s="1"/>
  <c r="AF55" i="18"/>
  <c r="AF70" i="18" s="1"/>
  <c r="H17" i="32"/>
  <c r="R55" i="18"/>
  <c r="R70" i="18" s="1"/>
  <c r="Q55" i="18"/>
  <c r="Q70" i="18" s="1"/>
  <c r="E17" i="32"/>
  <c r="C55" i="18"/>
  <c r="C70" i="18" s="1"/>
  <c r="B55" i="18"/>
  <c r="B70" i="18" s="1"/>
  <c r="K17" i="30"/>
  <c r="AG54" i="18"/>
  <c r="AG69" i="18" s="1"/>
  <c r="AF54" i="18"/>
  <c r="AF69" i="18" s="1"/>
  <c r="H17" i="30"/>
  <c r="R54" i="18"/>
  <c r="R69" i="18" s="1"/>
  <c r="Q54" i="18"/>
  <c r="Q69" i="18" s="1"/>
  <c r="E17" i="30"/>
  <c r="C54" i="18"/>
  <c r="C69" i="18" s="1"/>
  <c r="B54" i="18"/>
  <c r="B69" i="18" s="1"/>
  <c r="K17" i="31"/>
  <c r="AG53" i="18"/>
  <c r="AG68" i="18" s="1"/>
  <c r="AF53" i="18"/>
  <c r="AF68" i="18" s="1"/>
  <c r="H17" i="31"/>
  <c r="R53" i="18"/>
  <c r="R68" i="18" s="1"/>
  <c r="Q53" i="18"/>
  <c r="Q68" i="18" s="1"/>
  <c r="E17" i="31"/>
  <c r="C53" i="18"/>
  <c r="C68" i="18" s="1"/>
  <c r="B53" i="18"/>
  <c r="B68" i="18" s="1"/>
  <c r="AG52" i="18"/>
  <c r="AG67" i="18" s="1"/>
  <c r="AF52" i="18"/>
  <c r="AF67" i="18" s="1"/>
  <c r="R52" i="18"/>
  <c r="R67" i="18" s="1"/>
  <c r="Q52" i="18"/>
  <c r="Q67" i="18" s="1"/>
  <c r="C52" i="18"/>
  <c r="C67" i="18" s="1"/>
  <c r="B52" i="18"/>
  <c r="B67" i="18" s="1"/>
  <c r="J17" i="33"/>
  <c r="G17" i="33"/>
  <c r="D17" i="33"/>
  <c r="J17" i="32"/>
  <c r="G17" i="32"/>
  <c r="D17" i="32"/>
  <c r="J17" i="30"/>
  <c r="G17" i="30"/>
  <c r="D17" i="30"/>
  <c r="J17" i="31"/>
  <c r="G17" i="31"/>
  <c r="D17" i="31"/>
  <c r="I17" i="33"/>
  <c r="F17" i="33"/>
  <c r="C17" i="33"/>
  <c r="AG16" i="35" s="1"/>
  <c r="I17" i="32"/>
  <c r="F17" i="32"/>
  <c r="C17" i="32"/>
  <c r="AF16" i="35" s="1"/>
  <c r="I17" i="30"/>
  <c r="F17" i="30"/>
  <c r="C17" i="30"/>
  <c r="AE16" i="35" s="1"/>
  <c r="I17" i="31"/>
  <c r="F17" i="31"/>
  <c r="C17" i="31"/>
  <c r="AD16" i="35" s="1"/>
  <c r="M16" i="33"/>
  <c r="M16" i="32"/>
  <c r="M16" i="30"/>
  <c r="M16" i="31"/>
  <c r="AF66" i="17"/>
  <c r="Q66" i="17"/>
  <c r="B66" i="17"/>
  <c r="AP65" i="17"/>
  <c r="AO65" i="17"/>
  <c r="AN65" i="17"/>
  <c r="AM65" i="17"/>
  <c r="AL65" i="17"/>
  <c r="AK65" i="17"/>
  <c r="AJ65" i="17"/>
  <c r="AI65" i="17"/>
  <c r="AH65" i="17"/>
  <c r="AG65" i="17"/>
  <c r="AF65" i="17"/>
  <c r="AA65" i="17"/>
  <c r="Z65" i="17"/>
  <c r="Y65" i="17"/>
  <c r="X65" i="17"/>
  <c r="W65" i="17"/>
  <c r="V65" i="17"/>
  <c r="U65" i="17"/>
  <c r="T65" i="17"/>
  <c r="S65" i="17"/>
  <c r="R65" i="17"/>
  <c r="Q65" i="17"/>
  <c r="L65" i="17"/>
  <c r="K65" i="17"/>
  <c r="J65" i="17"/>
  <c r="I65" i="17"/>
  <c r="H65" i="17"/>
  <c r="G65" i="17"/>
  <c r="F65" i="17"/>
  <c r="E65" i="17"/>
  <c r="D65" i="17"/>
  <c r="C65" i="17"/>
  <c r="B65" i="17"/>
  <c r="AN64" i="17"/>
  <c r="AM64" i="17"/>
  <c r="AL64" i="17"/>
  <c r="AK64" i="17"/>
  <c r="AI64" i="17"/>
  <c r="AH64" i="17"/>
  <c r="Y64" i="17"/>
  <c r="X64" i="17"/>
  <c r="W64" i="17"/>
  <c r="V64" i="17"/>
  <c r="T64" i="17"/>
  <c r="S64" i="17"/>
  <c r="J64" i="17"/>
  <c r="I64" i="17"/>
  <c r="H64" i="17"/>
  <c r="G64" i="17"/>
  <c r="E64" i="17"/>
  <c r="D64" i="17"/>
  <c r="AO63" i="17"/>
  <c r="AH63" i="17"/>
  <c r="Z63" i="17"/>
  <c r="S63" i="17"/>
  <c r="K63" i="17"/>
  <c r="D63" i="17"/>
  <c r="L16" i="33"/>
  <c r="L16" i="32"/>
  <c r="L16" i="30"/>
  <c r="L16" i="31"/>
  <c r="AF51" i="17"/>
  <c r="Q51" i="17"/>
  <c r="B51" i="17"/>
  <c r="AP50" i="17"/>
  <c r="AO50" i="17"/>
  <c r="AN50" i="17"/>
  <c r="AM50" i="17"/>
  <c r="AL50" i="17"/>
  <c r="AK50" i="17"/>
  <c r="AJ50" i="17"/>
  <c r="AI50" i="17"/>
  <c r="AH50" i="17"/>
  <c r="AG50" i="17"/>
  <c r="AF50" i="17"/>
  <c r="AA50" i="17"/>
  <c r="Z50" i="17"/>
  <c r="Y50" i="17"/>
  <c r="X50" i="17"/>
  <c r="W50" i="17"/>
  <c r="V50" i="17"/>
  <c r="U50" i="17"/>
  <c r="T50" i="17"/>
  <c r="S50" i="17"/>
  <c r="R50" i="17"/>
  <c r="Q50" i="17"/>
  <c r="L50" i="17"/>
  <c r="K50" i="17"/>
  <c r="J50" i="17"/>
  <c r="I50" i="17"/>
  <c r="H50" i="17"/>
  <c r="G50" i="17"/>
  <c r="F50" i="17"/>
  <c r="E50" i="17"/>
  <c r="D50" i="17"/>
  <c r="C50" i="17"/>
  <c r="B50" i="17"/>
  <c r="AN49" i="17"/>
  <c r="AM49" i="17"/>
  <c r="AL49" i="17"/>
  <c r="AK49" i="17"/>
  <c r="AI49" i="17"/>
  <c r="AH49" i="17"/>
  <c r="Y49" i="17"/>
  <c r="X49" i="17"/>
  <c r="W49" i="17"/>
  <c r="V49" i="17"/>
  <c r="T49" i="17"/>
  <c r="S49" i="17"/>
  <c r="J49" i="17"/>
  <c r="I49" i="17"/>
  <c r="H49" i="17"/>
  <c r="G49" i="17"/>
  <c r="E49" i="17"/>
  <c r="D49" i="17"/>
  <c r="AO48" i="17"/>
  <c r="AH48" i="17"/>
  <c r="Z48" i="17"/>
  <c r="S48" i="17"/>
  <c r="K48" i="17"/>
  <c r="D48" i="17"/>
  <c r="K16" i="33"/>
  <c r="AG56" i="17"/>
  <c r="AG71" i="17" s="1"/>
  <c r="AF56" i="17"/>
  <c r="AF71" i="17" s="1"/>
  <c r="H16" i="33"/>
  <c r="R56" i="17"/>
  <c r="R71" i="17" s="1"/>
  <c r="Q56" i="17"/>
  <c r="Q71" i="17" s="1"/>
  <c r="E16" i="33"/>
  <c r="C56" i="17"/>
  <c r="C71" i="17" s="1"/>
  <c r="B56" i="17"/>
  <c r="B71" i="17" s="1"/>
  <c r="K16" i="32"/>
  <c r="AG55" i="17"/>
  <c r="AG70" i="17" s="1"/>
  <c r="AF55" i="17"/>
  <c r="AF70" i="17" s="1"/>
  <c r="H16" i="32"/>
  <c r="R55" i="17"/>
  <c r="R70" i="17" s="1"/>
  <c r="Q55" i="17"/>
  <c r="Q70" i="17" s="1"/>
  <c r="E16" i="32"/>
  <c r="C55" i="17"/>
  <c r="C70" i="17" s="1"/>
  <c r="B55" i="17"/>
  <c r="B70" i="17" s="1"/>
  <c r="K16" i="30"/>
  <c r="AG54" i="17"/>
  <c r="AG69" i="17" s="1"/>
  <c r="AF54" i="17"/>
  <c r="AF69" i="17" s="1"/>
  <c r="H16" i="30"/>
  <c r="R54" i="17"/>
  <c r="R69" i="17" s="1"/>
  <c r="Q54" i="17"/>
  <c r="Q69" i="17" s="1"/>
  <c r="E16" i="30"/>
  <c r="C54" i="17"/>
  <c r="C69" i="17" s="1"/>
  <c r="B54" i="17"/>
  <c r="B69" i="17" s="1"/>
  <c r="K16" i="31"/>
  <c r="AG53" i="17"/>
  <c r="AG68" i="17" s="1"/>
  <c r="AF53" i="17"/>
  <c r="AF68" i="17" s="1"/>
  <c r="H16" i="31"/>
  <c r="R53" i="17"/>
  <c r="R68" i="17" s="1"/>
  <c r="Q53" i="17"/>
  <c r="Q68" i="17" s="1"/>
  <c r="E16" i="31"/>
  <c r="C53" i="17"/>
  <c r="C68" i="17" s="1"/>
  <c r="B53" i="17"/>
  <c r="B68" i="17" s="1"/>
  <c r="AG52" i="17"/>
  <c r="AG67" i="17" s="1"/>
  <c r="AF52" i="17"/>
  <c r="AF67" i="17" s="1"/>
  <c r="R52" i="17"/>
  <c r="R67" i="17" s="1"/>
  <c r="Q52" i="17"/>
  <c r="Q67" i="17" s="1"/>
  <c r="C52" i="17"/>
  <c r="C67" i="17" s="1"/>
  <c r="B52" i="17"/>
  <c r="B67" i="17" s="1"/>
  <c r="J16" i="33"/>
  <c r="G16" i="33"/>
  <c r="D16" i="33"/>
  <c r="J16" i="32"/>
  <c r="G16" i="32"/>
  <c r="D16" i="32"/>
  <c r="J16" i="30"/>
  <c r="G16" i="30"/>
  <c r="D16" i="30"/>
  <c r="J16" i="31"/>
  <c r="G16" i="31"/>
  <c r="D16" i="31"/>
  <c r="I16" i="33"/>
  <c r="F16" i="33"/>
  <c r="C16" i="33"/>
  <c r="AG15" i="35" s="1"/>
  <c r="I16" i="32"/>
  <c r="F16" i="32"/>
  <c r="C16" i="32"/>
  <c r="AF15" i="35" s="1"/>
  <c r="I16" i="30"/>
  <c r="F16" i="30"/>
  <c r="C16" i="30"/>
  <c r="AE15" i="35" s="1"/>
  <c r="I16" i="31"/>
  <c r="F16" i="31"/>
  <c r="C16" i="31"/>
  <c r="AD15" i="35" s="1"/>
  <c r="M15" i="33"/>
  <c r="M15" i="32"/>
  <c r="M15" i="30"/>
  <c r="M15" i="31"/>
  <c r="AF66" i="16"/>
  <c r="Q66" i="16"/>
  <c r="B66" i="16"/>
  <c r="AP65" i="16"/>
  <c r="AO65" i="16"/>
  <c r="AN65" i="16"/>
  <c r="AM65" i="16"/>
  <c r="AL65" i="16"/>
  <c r="AK65" i="16"/>
  <c r="AJ65" i="16"/>
  <c r="AI65" i="16"/>
  <c r="AH65" i="16"/>
  <c r="AG65" i="16"/>
  <c r="AF65" i="16"/>
  <c r="AA65" i="16"/>
  <c r="Z65" i="16"/>
  <c r="Y65" i="16"/>
  <c r="X65" i="16"/>
  <c r="W65" i="16"/>
  <c r="V65" i="16"/>
  <c r="U65" i="16"/>
  <c r="T65" i="16"/>
  <c r="S65" i="16"/>
  <c r="R65" i="16"/>
  <c r="Q65" i="16"/>
  <c r="L65" i="16"/>
  <c r="K65" i="16"/>
  <c r="J65" i="16"/>
  <c r="I65" i="16"/>
  <c r="H65" i="16"/>
  <c r="G65" i="16"/>
  <c r="F65" i="16"/>
  <c r="E65" i="16"/>
  <c r="D65" i="16"/>
  <c r="C65" i="16"/>
  <c r="B65" i="16"/>
  <c r="AN64" i="16"/>
  <c r="AM64" i="16"/>
  <c r="AL64" i="16"/>
  <c r="AK64" i="16"/>
  <c r="AI64" i="16"/>
  <c r="AH64" i="16"/>
  <c r="Y64" i="16"/>
  <c r="X64" i="16"/>
  <c r="W64" i="16"/>
  <c r="V64" i="16"/>
  <c r="T64" i="16"/>
  <c r="S64" i="16"/>
  <c r="J64" i="16"/>
  <c r="I64" i="16"/>
  <c r="H64" i="16"/>
  <c r="G64" i="16"/>
  <c r="E64" i="16"/>
  <c r="D64" i="16"/>
  <c r="AO63" i="16"/>
  <c r="AH63" i="16"/>
  <c r="Z63" i="16"/>
  <c r="S63" i="16"/>
  <c r="K63" i="16"/>
  <c r="D63" i="16"/>
  <c r="L15" i="33"/>
  <c r="L15" i="32"/>
  <c r="L15" i="30"/>
  <c r="L15" i="31"/>
  <c r="AF51" i="16"/>
  <c r="Q51" i="16"/>
  <c r="B51" i="16"/>
  <c r="AP50" i="16"/>
  <c r="AO50" i="16"/>
  <c r="AN50" i="16"/>
  <c r="AM50" i="16"/>
  <c r="AL50" i="16"/>
  <c r="AK50" i="16"/>
  <c r="AJ50" i="16"/>
  <c r="AI50" i="16"/>
  <c r="AH50" i="16"/>
  <c r="AG50" i="16"/>
  <c r="AF50" i="16"/>
  <c r="AA50" i="16"/>
  <c r="Z50" i="16"/>
  <c r="Y50" i="16"/>
  <c r="X50" i="16"/>
  <c r="W50" i="16"/>
  <c r="V50" i="16"/>
  <c r="U50" i="16"/>
  <c r="T50" i="16"/>
  <c r="S50" i="16"/>
  <c r="R50" i="16"/>
  <c r="Q50" i="16"/>
  <c r="L50" i="16"/>
  <c r="K50" i="16"/>
  <c r="J50" i="16"/>
  <c r="I50" i="16"/>
  <c r="H50" i="16"/>
  <c r="G50" i="16"/>
  <c r="F50" i="16"/>
  <c r="E50" i="16"/>
  <c r="D50" i="16"/>
  <c r="C50" i="16"/>
  <c r="B50" i="16"/>
  <c r="AN49" i="16"/>
  <c r="AM49" i="16"/>
  <c r="AL49" i="16"/>
  <c r="AK49" i="16"/>
  <c r="AI49" i="16"/>
  <c r="AH49" i="16"/>
  <c r="Y49" i="16"/>
  <c r="X49" i="16"/>
  <c r="W49" i="16"/>
  <c r="V49" i="16"/>
  <c r="T49" i="16"/>
  <c r="S49" i="16"/>
  <c r="J49" i="16"/>
  <c r="I49" i="16"/>
  <c r="H49" i="16"/>
  <c r="G49" i="16"/>
  <c r="E49" i="16"/>
  <c r="D49" i="16"/>
  <c r="AO48" i="16"/>
  <c r="AH48" i="16"/>
  <c r="Z48" i="16"/>
  <c r="S48" i="16"/>
  <c r="K48" i="16"/>
  <c r="D48" i="16"/>
  <c r="K15" i="33"/>
  <c r="AG56" i="16"/>
  <c r="AG71" i="16" s="1"/>
  <c r="AF56" i="16"/>
  <c r="AF71" i="16" s="1"/>
  <c r="H15" i="33"/>
  <c r="R56" i="16"/>
  <c r="R71" i="16" s="1"/>
  <c r="Q56" i="16"/>
  <c r="Q71" i="16" s="1"/>
  <c r="E15" i="33"/>
  <c r="C56" i="16"/>
  <c r="C71" i="16" s="1"/>
  <c r="B56" i="16"/>
  <c r="B71" i="16" s="1"/>
  <c r="K15" i="32"/>
  <c r="AG55" i="16"/>
  <c r="AG70" i="16" s="1"/>
  <c r="AF55" i="16"/>
  <c r="AF70" i="16" s="1"/>
  <c r="H15" i="32"/>
  <c r="R55" i="16"/>
  <c r="R70" i="16" s="1"/>
  <c r="Q55" i="16"/>
  <c r="Q70" i="16" s="1"/>
  <c r="E15" i="32"/>
  <c r="C55" i="16"/>
  <c r="C70" i="16" s="1"/>
  <c r="B55" i="16"/>
  <c r="B70" i="16" s="1"/>
  <c r="K15" i="30"/>
  <c r="AG54" i="16"/>
  <c r="AG69" i="16" s="1"/>
  <c r="AF54" i="16"/>
  <c r="AF69" i="16" s="1"/>
  <c r="H15" i="30"/>
  <c r="R54" i="16"/>
  <c r="R69" i="16" s="1"/>
  <c r="Q54" i="16"/>
  <c r="Q69" i="16" s="1"/>
  <c r="E15" i="30"/>
  <c r="C54" i="16"/>
  <c r="C69" i="16" s="1"/>
  <c r="B54" i="16"/>
  <c r="B69" i="16" s="1"/>
  <c r="K15" i="31"/>
  <c r="AG53" i="16"/>
  <c r="AG68" i="16" s="1"/>
  <c r="AF53" i="16"/>
  <c r="AF68" i="16" s="1"/>
  <c r="H15" i="31"/>
  <c r="R53" i="16"/>
  <c r="R68" i="16" s="1"/>
  <c r="Q53" i="16"/>
  <c r="Q68" i="16" s="1"/>
  <c r="E15" i="31"/>
  <c r="C53" i="16"/>
  <c r="C68" i="16" s="1"/>
  <c r="B53" i="16"/>
  <c r="B68" i="16" s="1"/>
  <c r="AG52" i="16"/>
  <c r="AG67" i="16" s="1"/>
  <c r="AF52" i="16"/>
  <c r="AF67" i="16" s="1"/>
  <c r="R52" i="16"/>
  <c r="R67" i="16" s="1"/>
  <c r="Q52" i="16"/>
  <c r="Q67" i="16" s="1"/>
  <c r="C52" i="16"/>
  <c r="C67" i="16" s="1"/>
  <c r="B52" i="16"/>
  <c r="B67" i="16" s="1"/>
  <c r="J15" i="33"/>
  <c r="G15" i="33"/>
  <c r="D15" i="33"/>
  <c r="J15" i="32"/>
  <c r="G15" i="32"/>
  <c r="D15" i="32"/>
  <c r="J15" i="30"/>
  <c r="G15" i="30"/>
  <c r="D15" i="30"/>
  <c r="J15" i="31"/>
  <c r="G15" i="31"/>
  <c r="D15" i="31"/>
  <c r="I15" i="33"/>
  <c r="F15" i="33"/>
  <c r="C15" i="33"/>
  <c r="AG14" i="35" s="1"/>
  <c r="I15" i="32"/>
  <c r="F15" i="32"/>
  <c r="C15" i="32"/>
  <c r="AF14" i="35" s="1"/>
  <c r="I15" i="30"/>
  <c r="F15" i="30"/>
  <c r="C15" i="30"/>
  <c r="AE14" i="35" s="1"/>
  <c r="I15" i="31"/>
  <c r="F15" i="31"/>
  <c r="C15" i="31"/>
  <c r="AD14" i="35" s="1"/>
  <c r="M14" i="32"/>
  <c r="M19" i="34"/>
  <c r="AF66" i="15"/>
  <c r="Q66" i="15"/>
  <c r="B66" i="15"/>
  <c r="AP65" i="15"/>
  <c r="AO65" i="15"/>
  <c r="AN65" i="15"/>
  <c r="AM65" i="15"/>
  <c r="AL65" i="15"/>
  <c r="AK65" i="15"/>
  <c r="AJ65" i="15"/>
  <c r="AI65" i="15"/>
  <c r="AH65" i="15"/>
  <c r="AG65" i="15"/>
  <c r="AF65" i="15"/>
  <c r="AA65" i="15"/>
  <c r="Z65" i="15"/>
  <c r="Y65" i="15"/>
  <c r="X65" i="15"/>
  <c r="W65" i="15"/>
  <c r="V65" i="15"/>
  <c r="U65" i="15"/>
  <c r="T65" i="15"/>
  <c r="S65" i="15"/>
  <c r="R65" i="15"/>
  <c r="Q65" i="15"/>
  <c r="L65" i="15"/>
  <c r="K65" i="15"/>
  <c r="J65" i="15"/>
  <c r="I65" i="15"/>
  <c r="H65" i="15"/>
  <c r="G65" i="15"/>
  <c r="F65" i="15"/>
  <c r="E65" i="15"/>
  <c r="D65" i="15"/>
  <c r="C65" i="15"/>
  <c r="B65" i="15"/>
  <c r="AN64" i="15"/>
  <c r="AM64" i="15"/>
  <c r="AL64" i="15"/>
  <c r="AK64" i="15"/>
  <c r="AI64" i="15"/>
  <c r="AH64" i="15"/>
  <c r="Y64" i="15"/>
  <c r="X64" i="15"/>
  <c r="W64" i="15"/>
  <c r="V64" i="15"/>
  <c r="T64" i="15"/>
  <c r="S64" i="15"/>
  <c r="J64" i="15"/>
  <c r="I64" i="15"/>
  <c r="H64" i="15"/>
  <c r="G64" i="15"/>
  <c r="E64" i="15"/>
  <c r="D64" i="15"/>
  <c r="AO63" i="15"/>
  <c r="AH63" i="15"/>
  <c r="Z63" i="15"/>
  <c r="S63" i="15"/>
  <c r="K63" i="15"/>
  <c r="D63" i="15"/>
  <c r="L41" i="34"/>
  <c r="L14" i="32"/>
  <c r="L8" i="34"/>
  <c r="AF51" i="15"/>
  <c r="Q51" i="15"/>
  <c r="B51" i="15"/>
  <c r="AP50" i="15"/>
  <c r="AO50" i="15"/>
  <c r="AN50" i="15"/>
  <c r="AM50" i="15"/>
  <c r="AL50" i="15"/>
  <c r="AK50" i="15"/>
  <c r="AJ50" i="15"/>
  <c r="AI50" i="15"/>
  <c r="AH50" i="15"/>
  <c r="AG50" i="15"/>
  <c r="AF50" i="15"/>
  <c r="AA50" i="15"/>
  <c r="Z50" i="15"/>
  <c r="Y50" i="15"/>
  <c r="X50" i="15"/>
  <c r="W50" i="15"/>
  <c r="V50" i="15"/>
  <c r="U50" i="15"/>
  <c r="T50" i="15"/>
  <c r="S50" i="15"/>
  <c r="R50" i="15"/>
  <c r="Q50" i="15"/>
  <c r="L50" i="15"/>
  <c r="K50" i="15"/>
  <c r="J50" i="15"/>
  <c r="I50" i="15"/>
  <c r="H50" i="15"/>
  <c r="G50" i="15"/>
  <c r="F50" i="15"/>
  <c r="E50" i="15"/>
  <c r="D50" i="15"/>
  <c r="C50" i="15"/>
  <c r="B50" i="15"/>
  <c r="AN49" i="15"/>
  <c r="AM49" i="15"/>
  <c r="AL49" i="15"/>
  <c r="AK49" i="15"/>
  <c r="AI49" i="15"/>
  <c r="AH49" i="15"/>
  <c r="Y49" i="15"/>
  <c r="X49" i="15"/>
  <c r="W49" i="15"/>
  <c r="V49" i="15"/>
  <c r="T49" i="15"/>
  <c r="S49" i="15"/>
  <c r="J49" i="15"/>
  <c r="I49" i="15"/>
  <c r="H49" i="15"/>
  <c r="G49" i="15"/>
  <c r="E49" i="15"/>
  <c r="D49" i="15"/>
  <c r="AO48" i="15"/>
  <c r="AH48" i="15"/>
  <c r="Z48" i="15"/>
  <c r="S48" i="15"/>
  <c r="K48" i="15"/>
  <c r="D48" i="15"/>
  <c r="AG56" i="15"/>
  <c r="AG71" i="15" s="1"/>
  <c r="AF56" i="15"/>
  <c r="AF71" i="15" s="1"/>
  <c r="H14" i="33"/>
  <c r="R56" i="15"/>
  <c r="R71" i="15" s="1"/>
  <c r="Q56" i="15"/>
  <c r="Q71" i="15" s="1"/>
  <c r="E14" i="33"/>
  <c r="C56" i="15"/>
  <c r="C71" i="15" s="1"/>
  <c r="B56" i="15"/>
  <c r="B71" i="15" s="1"/>
  <c r="AG55" i="15"/>
  <c r="AG70" i="15" s="1"/>
  <c r="AF55" i="15"/>
  <c r="AF70" i="15" s="1"/>
  <c r="H14" i="32"/>
  <c r="R55" i="15"/>
  <c r="R70" i="15" s="1"/>
  <c r="Q55" i="15"/>
  <c r="Q70" i="15" s="1"/>
  <c r="C55" i="15"/>
  <c r="C70" i="15" s="1"/>
  <c r="B55" i="15"/>
  <c r="B70" i="15" s="1"/>
  <c r="K14" i="30"/>
  <c r="AG54" i="15"/>
  <c r="AG69" i="15" s="1"/>
  <c r="AF54" i="15"/>
  <c r="AF69" i="15" s="1"/>
  <c r="H14" i="30"/>
  <c r="R54" i="15"/>
  <c r="R69" i="15" s="1"/>
  <c r="Q54" i="15"/>
  <c r="Q69" i="15" s="1"/>
  <c r="C54" i="15"/>
  <c r="C69" i="15" s="1"/>
  <c r="B54" i="15"/>
  <c r="B69" i="15" s="1"/>
  <c r="K14" i="31"/>
  <c r="AG53" i="15"/>
  <c r="AG68" i="15" s="1"/>
  <c r="AF53" i="15"/>
  <c r="AF68" i="15" s="1"/>
  <c r="H14" i="31"/>
  <c r="R53" i="15"/>
  <c r="R68" i="15" s="1"/>
  <c r="Q53" i="15"/>
  <c r="Q68" i="15" s="1"/>
  <c r="E14" i="31"/>
  <c r="C53" i="15"/>
  <c r="C68" i="15" s="1"/>
  <c r="B53" i="15"/>
  <c r="B68" i="15" s="1"/>
  <c r="AG52" i="15"/>
  <c r="AG67" i="15" s="1"/>
  <c r="AF52" i="15"/>
  <c r="AF67" i="15" s="1"/>
  <c r="R52" i="15"/>
  <c r="R67" i="15" s="1"/>
  <c r="Q52" i="15"/>
  <c r="Q67" i="15" s="1"/>
  <c r="C52" i="15"/>
  <c r="C67" i="15" s="1"/>
  <c r="B52" i="15"/>
  <c r="B67" i="15" s="1"/>
  <c r="J14" i="33"/>
  <c r="G14" i="33"/>
  <c r="J30" i="34"/>
  <c r="G14" i="32"/>
  <c r="G19" i="34"/>
  <c r="D14" i="30"/>
  <c r="I14" i="33"/>
  <c r="F41" i="34"/>
  <c r="F30" i="34"/>
  <c r="C14" i="32"/>
  <c r="AF13" i="35" s="1"/>
  <c r="I19" i="34"/>
  <c r="F14" i="30"/>
  <c r="C14" i="30"/>
  <c r="AE13" i="35" s="1"/>
  <c r="I14" i="31"/>
  <c r="F14" i="31"/>
  <c r="C14" i="31"/>
  <c r="AD13" i="35" s="1"/>
  <c r="M13" i="33"/>
  <c r="M13" i="32"/>
  <c r="M13" i="30"/>
  <c r="M9" i="34"/>
  <c r="AF66" i="14"/>
  <c r="Q66" i="14"/>
  <c r="B66" i="14"/>
  <c r="AP65" i="14"/>
  <c r="AO65" i="14"/>
  <c r="AN65" i="14"/>
  <c r="AM65" i="14"/>
  <c r="AL65" i="14"/>
  <c r="AK65" i="14"/>
  <c r="AJ65" i="14"/>
  <c r="AI65" i="14"/>
  <c r="AH65" i="14"/>
  <c r="AG65" i="14"/>
  <c r="AF65" i="14"/>
  <c r="AA65" i="14"/>
  <c r="Z65" i="14"/>
  <c r="Y65" i="14"/>
  <c r="X65" i="14"/>
  <c r="W65" i="14"/>
  <c r="V65" i="14"/>
  <c r="U65" i="14"/>
  <c r="T65" i="14"/>
  <c r="S65" i="14"/>
  <c r="R65" i="14"/>
  <c r="Q65" i="14"/>
  <c r="L65" i="14"/>
  <c r="K65" i="14"/>
  <c r="J65" i="14"/>
  <c r="I65" i="14"/>
  <c r="H65" i="14"/>
  <c r="G65" i="14"/>
  <c r="F65" i="14"/>
  <c r="E65" i="14"/>
  <c r="D65" i="14"/>
  <c r="C65" i="14"/>
  <c r="B65" i="14"/>
  <c r="AN64" i="14"/>
  <c r="AM64" i="14"/>
  <c r="AL64" i="14"/>
  <c r="AK64" i="14"/>
  <c r="AI64" i="14"/>
  <c r="AH64" i="14"/>
  <c r="Y64" i="14"/>
  <c r="X64" i="14"/>
  <c r="W64" i="14"/>
  <c r="V64" i="14"/>
  <c r="T64" i="14"/>
  <c r="S64" i="14"/>
  <c r="J64" i="14"/>
  <c r="I64" i="14"/>
  <c r="H64" i="14"/>
  <c r="G64" i="14"/>
  <c r="E64" i="14"/>
  <c r="D64" i="14"/>
  <c r="AO63" i="14"/>
  <c r="AH63" i="14"/>
  <c r="Z63" i="14"/>
  <c r="S63" i="14"/>
  <c r="K63" i="14"/>
  <c r="D63" i="14"/>
  <c r="L42" i="34"/>
  <c r="L13" i="32"/>
  <c r="L13" i="30"/>
  <c r="L9" i="34"/>
  <c r="AF51" i="14"/>
  <c r="Q51" i="14"/>
  <c r="B51" i="14"/>
  <c r="AP50" i="14"/>
  <c r="AO50" i="14"/>
  <c r="AN50" i="14"/>
  <c r="AM50" i="14"/>
  <c r="AL50" i="14"/>
  <c r="AK50" i="14"/>
  <c r="AJ50" i="14"/>
  <c r="AI50" i="14"/>
  <c r="AH50" i="14"/>
  <c r="AG50" i="14"/>
  <c r="AF50" i="14"/>
  <c r="AA50" i="14"/>
  <c r="Z50" i="14"/>
  <c r="Y50" i="14"/>
  <c r="X50" i="14"/>
  <c r="W50" i="14"/>
  <c r="V50" i="14"/>
  <c r="U50" i="14"/>
  <c r="T50" i="14"/>
  <c r="S50" i="14"/>
  <c r="R50" i="14"/>
  <c r="Q50" i="14"/>
  <c r="L50" i="14"/>
  <c r="K50" i="14"/>
  <c r="J50" i="14"/>
  <c r="I50" i="14"/>
  <c r="H50" i="14"/>
  <c r="G50" i="14"/>
  <c r="F50" i="14"/>
  <c r="E50" i="14"/>
  <c r="D50" i="14"/>
  <c r="C50" i="14"/>
  <c r="B50" i="14"/>
  <c r="AN49" i="14"/>
  <c r="AM49" i="14"/>
  <c r="AL49" i="14"/>
  <c r="AK49" i="14"/>
  <c r="AI49" i="14"/>
  <c r="AH49" i="14"/>
  <c r="Y49" i="14"/>
  <c r="X49" i="14"/>
  <c r="W49" i="14"/>
  <c r="V49" i="14"/>
  <c r="T49" i="14"/>
  <c r="S49" i="14"/>
  <c r="J49" i="14"/>
  <c r="I49" i="14"/>
  <c r="H49" i="14"/>
  <c r="G49" i="14"/>
  <c r="E49" i="14"/>
  <c r="D49" i="14"/>
  <c r="AO48" i="14"/>
  <c r="AH48" i="14"/>
  <c r="Z48" i="14"/>
  <c r="S48" i="14"/>
  <c r="K48" i="14"/>
  <c r="D48" i="14"/>
  <c r="K42" i="34"/>
  <c r="AG56" i="14"/>
  <c r="AG71" i="14" s="1"/>
  <c r="AF56" i="14"/>
  <c r="AF71" i="14" s="1"/>
  <c r="H13" i="33"/>
  <c r="R56" i="14"/>
  <c r="R71" i="14" s="1"/>
  <c r="Q56" i="14"/>
  <c r="Q71" i="14" s="1"/>
  <c r="C56" i="14"/>
  <c r="C71" i="14" s="1"/>
  <c r="B56" i="14"/>
  <c r="B71" i="14" s="1"/>
  <c r="AG55" i="14"/>
  <c r="AG70" i="14" s="1"/>
  <c r="AF55" i="14"/>
  <c r="AF70" i="14" s="1"/>
  <c r="H31" i="34"/>
  <c r="R55" i="14"/>
  <c r="R70" i="14" s="1"/>
  <c r="Q55" i="14"/>
  <c r="Q70" i="14" s="1"/>
  <c r="E13" i="32"/>
  <c r="C55" i="14"/>
  <c r="C70" i="14" s="1"/>
  <c r="B55" i="14"/>
  <c r="B70" i="14" s="1"/>
  <c r="AG54" i="14"/>
  <c r="AG69" i="14" s="1"/>
  <c r="AF54" i="14"/>
  <c r="AF69" i="14" s="1"/>
  <c r="H13" i="30"/>
  <c r="R54" i="14"/>
  <c r="R69" i="14" s="1"/>
  <c r="Q54" i="14"/>
  <c r="Q69" i="14" s="1"/>
  <c r="E13" i="30"/>
  <c r="C54" i="14"/>
  <c r="C69" i="14" s="1"/>
  <c r="B54" i="14"/>
  <c r="B69" i="14" s="1"/>
  <c r="K13" i="31"/>
  <c r="AG53" i="14"/>
  <c r="AG68" i="14" s="1"/>
  <c r="AF53" i="14"/>
  <c r="AF68" i="14" s="1"/>
  <c r="H13" i="31"/>
  <c r="R53" i="14"/>
  <c r="R68" i="14" s="1"/>
  <c r="Q53" i="14"/>
  <c r="Q68" i="14" s="1"/>
  <c r="E13" i="31"/>
  <c r="C53" i="14"/>
  <c r="C68" i="14" s="1"/>
  <c r="B53" i="14"/>
  <c r="B68" i="14" s="1"/>
  <c r="AG52" i="14"/>
  <c r="AG67" i="14" s="1"/>
  <c r="AF52" i="14"/>
  <c r="AF67" i="14" s="1"/>
  <c r="R52" i="14"/>
  <c r="R67" i="14" s="1"/>
  <c r="Q52" i="14"/>
  <c r="Q67" i="14" s="1"/>
  <c r="C52" i="14"/>
  <c r="C67" i="14" s="1"/>
  <c r="B52" i="14"/>
  <c r="B67" i="14" s="1"/>
  <c r="J13" i="33"/>
  <c r="G42" i="34"/>
  <c r="J31" i="34"/>
  <c r="G31" i="34"/>
  <c r="D13" i="32"/>
  <c r="J20" i="34"/>
  <c r="G13" i="30"/>
  <c r="D13" i="30"/>
  <c r="J13" i="31"/>
  <c r="G13" i="31"/>
  <c r="D13" i="31"/>
  <c r="I13" i="33"/>
  <c r="F13" i="33"/>
  <c r="C13" i="33"/>
  <c r="AG12" i="35" s="1"/>
  <c r="I31" i="34"/>
  <c r="F13" i="32"/>
  <c r="I20" i="34"/>
  <c r="F13" i="30"/>
  <c r="F9" i="34"/>
  <c r="C9" i="34"/>
  <c r="M12" i="33"/>
  <c r="M12" i="32"/>
  <c r="M12" i="30"/>
  <c r="M12" i="31"/>
  <c r="AF66" i="13"/>
  <c r="Q66" i="13"/>
  <c r="B66" i="13"/>
  <c r="AP65" i="13"/>
  <c r="AO65" i="13"/>
  <c r="AN65" i="13"/>
  <c r="AM65" i="13"/>
  <c r="AL65" i="13"/>
  <c r="AK65" i="13"/>
  <c r="AJ65" i="13"/>
  <c r="AI65" i="13"/>
  <c r="AH65" i="13"/>
  <c r="AG65" i="13"/>
  <c r="AF65" i="13"/>
  <c r="AA65" i="13"/>
  <c r="Z65" i="13"/>
  <c r="Y65" i="13"/>
  <c r="X65" i="13"/>
  <c r="W65" i="13"/>
  <c r="V65" i="13"/>
  <c r="U65" i="13"/>
  <c r="T65" i="13"/>
  <c r="S65" i="13"/>
  <c r="R65" i="13"/>
  <c r="Q65" i="13"/>
  <c r="L65" i="13"/>
  <c r="K65" i="13"/>
  <c r="J65" i="13"/>
  <c r="I65" i="13"/>
  <c r="H65" i="13"/>
  <c r="G65" i="13"/>
  <c r="F65" i="13"/>
  <c r="E65" i="13"/>
  <c r="D65" i="13"/>
  <c r="C65" i="13"/>
  <c r="B65" i="13"/>
  <c r="AN64" i="13"/>
  <c r="AM64" i="13"/>
  <c r="AL64" i="13"/>
  <c r="AK64" i="13"/>
  <c r="AI64" i="13"/>
  <c r="AH64" i="13"/>
  <c r="Y64" i="13"/>
  <c r="X64" i="13"/>
  <c r="W64" i="13"/>
  <c r="V64" i="13"/>
  <c r="T64" i="13"/>
  <c r="S64" i="13"/>
  <c r="J64" i="13"/>
  <c r="I64" i="13"/>
  <c r="H64" i="13"/>
  <c r="G64" i="13"/>
  <c r="E64" i="13"/>
  <c r="D64" i="13"/>
  <c r="AO63" i="13"/>
  <c r="AH63" i="13"/>
  <c r="Z63" i="13"/>
  <c r="S63" i="13"/>
  <c r="K63" i="13"/>
  <c r="D63" i="13"/>
  <c r="L12" i="33"/>
  <c r="L12" i="32"/>
  <c r="L12" i="30"/>
  <c r="L12" i="31"/>
  <c r="AF51" i="13"/>
  <c r="Q51" i="13"/>
  <c r="B51" i="13"/>
  <c r="AP50" i="13"/>
  <c r="AO50" i="13"/>
  <c r="AN50" i="13"/>
  <c r="AM50" i="13"/>
  <c r="AL50" i="13"/>
  <c r="AK50" i="13"/>
  <c r="AJ50" i="13"/>
  <c r="AI50" i="13"/>
  <c r="AH50" i="13"/>
  <c r="AG50" i="13"/>
  <c r="AF50" i="13"/>
  <c r="AA50" i="13"/>
  <c r="Z50" i="13"/>
  <c r="Y50" i="13"/>
  <c r="X50" i="13"/>
  <c r="W50" i="13"/>
  <c r="V50" i="13"/>
  <c r="U50" i="13"/>
  <c r="T50" i="13"/>
  <c r="S50" i="13"/>
  <c r="R50" i="13"/>
  <c r="Q50" i="13"/>
  <c r="L50" i="13"/>
  <c r="K50" i="13"/>
  <c r="J50" i="13"/>
  <c r="I50" i="13"/>
  <c r="H50" i="13"/>
  <c r="G50" i="13"/>
  <c r="F50" i="13"/>
  <c r="E50" i="13"/>
  <c r="D50" i="13"/>
  <c r="C50" i="13"/>
  <c r="B50" i="13"/>
  <c r="AN49" i="13"/>
  <c r="AM49" i="13"/>
  <c r="AL49" i="13"/>
  <c r="AK49" i="13"/>
  <c r="AI49" i="13"/>
  <c r="AH49" i="13"/>
  <c r="Y49" i="13"/>
  <c r="X49" i="13"/>
  <c r="W49" i="13"/>
  <c r="V49" i="13"/>
  <c r="T49" i="13"/>
  <c r="S49" i="13"/>
  <c r="J49" i="13"/>
  <c r="I49" i="13"/>
  <c r="H49" i="13"/>
  <c r="G49" i="13"/>
  <c r="E49" i="13"/>
  <c r="D49" i="13"/>
  <c r="AO48" i="13"/>
  <c r="AH48" i="13"/>
  <c r="Z48" i="13"/>
  <c r="S48" i="13"/>
  <c r="K48" i="13"/>
  <c r="D48" i="13"/>
  <c r="K12" i="33"/>
  <c r="AG56" i="13"/>
  <c r="AG71" i="13" s="1"/>
  <c r="AF56" i="13"/>
  <c r="AF71" i="13" s="1"/>
  <c r="H12" i="33"/>
  <c r="R56" i="13"/>
  <c r="R71" i="13" s="1"/>
  <c r="Q56" i="13"/>
  <c r="Q71" i="13" s="1"/>
  <c r="E12" i="33"/>
  <c r="C56" i="13"/>
  <c r="C71" i="13" s="1"/>
  <c r="B56" i="13"/>
  <c r="B71" i="13" s="1"/>
  <c r="K12" i="32"/>
  <c r="AG55" i="13"/>
  <c r="AG70" i="13" s="1"/>
  <c r="AF55" i="13"/>
  <c r="AF70" i="13" s="1"/>
  <c r="H12" i="32"/>
  <c r="R55" i="13"/>
  <c r="R70" i="13" s="1"/>
  <c r="Q55" i="13"/>
  <c r="Q70" i="13" s="1"/>
  <c r="E12" i="32"/>
  <c r="C55" i="13"/>
  <c r="C70" i="13" s="1"/>
  <c r="B55" i="13"/>
  <c r="B70" i="13" s="1"/>
  <c r="K12" i="30"/>
  <c r="AG54" i="13"/>
  <c r="AG69" i="13" s="1"/>
  <c r="AF54" i="13"/>
  <c r="AF69" i="13" s="1"/>
  <c r="H12" i="30"/>
  <c r="R54" i="13"/>
  <c r="R69" i="13" s="1"/>
  <c r="Q54" i="13"/>
  <c r="Q69" i="13" s="1"/>
  <c r="E12" i="30"/>
  <c r="C54" i="13"/>
  <c r="C69" i="13" s="1"/>
  <c r="B54" i="13"/>
  <c r="B69" i="13" s="1"/>
  <c r="K12" i="31"/>
  <c r="AG53" i="13"/>
  <c r="AG68" i="13" s="1"/>
  <c r="AF53" i="13"/>
  <c r="AF68" i="13" s="1"/>
  <c r="H12" i="31"/>
  <c r="R53" i="13"/>
  <c r="R68" i="13" s="1"/>
  <c r="Q53" i="13"/>
  <c r="Q68" i="13" s="1"/>
  <c r="E12" i="31"/>
  <c r="C53" i="13"/>
  <c r="C68" i="13" s="1"/>
  <c r="B53" i="13"/>
  <c r="B68" i="13" s="1"/>
  <c r="AG52" i="13"/>
  <c r="AG67" i="13" s="1"/>
  <c r="AF52" i="13"/>
  <c r="AF67" i="13" s="1"/>
  <c r="R52" i="13"/>
  <c r="R67" i="13" s="1"/>
  <c r="Q52" i="13"/>
  <c r="Q67" i="13" s="1"/>
  <c r="C52" i="13"/>
  <c r="C67" i="13" s="1"/>
  <c r="B52" i="13"/>
  <c r="B67" i="13" s="1"/>
  <c r="J12" i="33"/>
  <c r="G12" i="33"/>
  <c r="D12" i="33"/>
  <c r="J12" i="32"/>
  <c r="G12" i="32"/>
  <c r="D12" i="32"/>
  <c r="J12" i="30"/>
  <c r="G12" i="30"/>
  <c r="D12" i="30"/>
  <c r="J12" i="31"/>
  <c r="G12" i="31"/>
  <c r="D12" i="31"/>
  <c r="I12" i="33"/>
  <c r="F12" i="33"/>
  <c r="C12" i="33"/>
  <c r="AG11" i="35" s="1"/>
  <c r="I12" i="32"/>
  <c r="F12" i="32"/>
  <c r="C12" i="32"/>
  <c r="AF11" i="35" s="1"/>
  <c r="I12" i="30"/>
  <c r="F12" i="30"/>
  <c r="C12" i="30"/>
  <c r="AE11" i="35" s="1"/>
  <c r="I12" i="31"/>
  <c r="F12" i="31"/>
  <c r="C12" i="31"/>
  <c r="AD11" i="35" s="1"/>
  <c r="M11" i="33"/>
  <c r="M11" i="32"/>
  <c r="M11" i="30"/>
  <c r="M11" i="31"/>
  <c r="AF66" i="11"/>
  <c r="Q66" i="11"/>
  <c r="B66" i="11"/>
  <c r="AP65" i="11"/>
  <c r="AO65" i="11"/>
  <c r="AN65" i="11"/>
  <c r="AM65" i="11"/>
  <c r="AL65" i="11"/>
  <c r="AK65" i="11"/>
  <c r="AJ65" i="11"/>
  <c r="AI65" i="11"/>
  <c r="AH65" i="11"/>
  <c r="AG65" i="11"/>
  <c r="AF65" i="11"/>
  <c r="AA65" i="11"/>
  <c r="Z65" i="11"/>
  <c r="Y65" i="11"/>
  <c r="X65" i="11"/>
  <c r="W65" i="11"/>
  <c r="V65" i="11"/>
  <c r="U65" i="11"/>
  <c r="T65" i="11"/>
  <c r="S65" i="11"/>
  <c r="R65" i="11"/>
  <c r="Q65" i="11"/>
  <c r="L65" i="11"/>
  <c r="K65" i="11"/>
  <c r="J65" i="11"/>
  <c r="I65" i="11"/>
  <c r="H65" i="11"/>
  <c r="G65" i="11"/>
  <c r="F65" i="11"/>
  <c r="E65" i="11"/>
  <c r="D65" i="11"/>
  <c r="C65" i="11"/>
  <c r="B65" i="11"/>
  <c r="AN64" i="11"/>
  <c r="AM64" i="11"/>
  <c r="AL64" i="11"/>
  <c r="AK64" i="11"/>
  <c r="AI64" i="11"/>
  <c r="AH64" i="11"/>
  <c r="Y64" i="11"/>
  <c r="X64" i="11"/>
  <c r="W64" i="11"/>
  <c r="V64" i="11"/>
  <c r="T64" i="11"/>
  <c r="S64" i="11"/>
  <c r="J64" i="11"/>
  <c r="I64" i="11"/>
  <c r="H64" i="11"/>
  <c r="G64" i="11"/>
  <c r="E64" i="11"/>
  <c r="D64" i="11"/>
  <c r="AO63" i="11"/>
  <c r="AH63" i="11"/>
  <c r="Z63" i="11"/>
  <c r="S63" i="11"/>
  <c r="K63" i="11"/>
  <c r="D63" i="11"/>
  <c r="L11" i="33"/>
  <c r="L11" i="32"/>
  <c r="L11" i="30"/>
  <c r="L11" i="31"/>
  <c r="AF51" i="11"/>
  <c r="Q51" i="11"/>
  <c r="B51" i="11"/>
  <c r="AP50" i="11"/>
  <c r="AO50" i="11"/>
  <c r="AN50" i="11"/>
  <c r="AM50" i="11"/>
  <c r="AL50" i="11"/>
  <c r="AK50" i="11"/>
  <c r="AJ50" i="11"/>
  <c r="AI50" i="11"/>
  <c r="AH50" i="11"/>
  <c r="AG50" i="11"/>
  <c r="AF50" i="11"/>
  <c r="AA50" i="11"/>
  <c r="Z50" i="11"/>
  <c r="Y50" i="11"/>
  <c r="X50" i="11"/>
  <c r="W50" i="11"/>
  <c r="V50" i="11"/>
  <c r="U50" i="11"/>
  <c r="T50" i="11"/>
  <c r="S50" i="11"/>
  <c r="R50" i="11"/>
  <c r="Q50" i="11"/>
  <c r="L50" i="11"/>
  <c r="K50" i="11"/>
  <c r="J50" i="11"/>
  <c r="I50" i="11"/>
  <c r="H50" i="11"/>
  <c r="G50" i="11"/>
  <c r="F50" i="11"/>
  <c r="E50" i="11"/>
  <c r="D50" i="11"/>
  <c r="C50" i="11"/>
  <c r="B50" i="11"/>
  <c r="AN49" i="11"/>
  <c r="AM49" i="11"/>
  <c r="AL49" i="11"/>
  <c r="AK49" i="11"/>
  <c r="AI49" i="11"/>
  <c r="AH49" i="11"/>
  <c r="Y49" i="11"/>
  <c r="X49" i="11"/>
  <c r="W49" i="11"/>
  <c r="V49" i="11"/>
  <c r="T49" i="11"/>
  <c r="S49" i="11"/>
  <c r="J49" i="11"/>
  <c r="I49" i="11"/>
  <c r="H49" i="11"/>
  <c r="G49" i="11"/>
  <c r="E49" i="11"/>
  <c r="D49" i="11"/>
  <c r="AO48" i="11"/>
  <c r="AH48" i="11"/>
  <c r="Z48" i="11"/>
  <c r="S48" i="11"/>
  <c r="K48" i="11"/>
  <c r="D48" i="11"/>
  <c r="K11" i="33"/>
  <c r="AG56" i="11"/>
  <c r="AG71" i="11" s="1"/>
  <c r="AF56" i="11"/>
  <c r="AF71" i="11" s="1"/>
  <c r="H11" i="33"/>
  <c r="R56" i="11"/>
  <c r="R71" i="11" s="1"/>
  <c r="Q56" i="11"/>
  <c r="Q71" i="11" s="1"/>
  <c r="E11" i="33"/>
  <c r="C56" i="11"/>
  <c r="C71" i="11" s="1"/>
  <c r="B56" i="11"/>
  <c r="B71" i="11" s="1"/>
  <c r="K11" i="32"/>
  <c r="AG55" i="11"/>
  <c r="AG70" i="11" s="1"/>
  <c r="AF55" i="11"/>
  <c r="AF70" i="11" s="1"/>
  <c r="H11" i="32"/>
  <c r="R55" i="11"/>
  <c r="R70" i="11" s="1"/>
  <c r="Q55" i="11"/>
  <c r="Q70" i="11" s="1"/>
  <c r="E11" i="32"/>
  <c r="C55" i="11"/>
  <c r="C70" i="11" s="1"/>
  <c r="B55" i="11"/>
  <c r="B70" i="11" s="1"/>
  <c r="K11" i="30"/>
  <c r="AG54" i="11"/>
  <c r="AG69" i="11" s="1"/>
  <c r="AF54" i="11"/>
  <c r="AF69" i="11" s="1"/>
  <c r="H11" i="30"/>
  <c r="R54" i="11"/>
  <c r="R69" i="11" s="1"/>
  <c r="Q54" i="11"/>
  <c r="Q69" i="11" s="1"/>
  <c r="E11" i="30"/>
  <c r="C54" i="11"/>
  <c r="C69" i="11" s="1"/>
  <c r="B54" i="11"/>
  <c r="B69" i="11" s="1"/>
  <c r="K11" i="31"/>
  <c r="AG53" i="11"/>
  <c r="AG68" i="11" s="1"/>
  <c r="AF53" i="11"/>
  <c r="AF68" i="11" s="1"/>
  <c r="H11" i="31"/>
  <c r="R53" i="11"/>
  <c r="R68" i="11" s="1"/>
  <c r="Q53" i="11"/>
  <c r="Q68" i="11" s="1"/>
  <c r="E11" i="31"/>
  <c r="C53" i="11"/>
  <c r="C68" i="11" s="1"/>
  <c r="B53" i="11"/>
  <c r="B68" i="11" s="1"/>
  <c r="AG52" i="11"/>
  <c r="AG67" i="11" s="1"/>
  <c r="AF52" i="11"/>
  <c r="AF67" i="11" s="1"/>
  <c r="R52" i="11"/>
  <c r="R67" i="11" s="1"/>
  <c r="Q52" i="11"/>
  <c r="Q67" i="11" s="1"/>
  <c r="C52" i="11"/>
  <c r="C67" i="11" s="1"/>
  <c r="B52" i="11"/>
  <c r="B67" i="11" s="1"/>
  <c r="J11" i="33"/>
  <c r="G11" i="33"/>
  <c r="D11" i="33"/>
  <c r="J11" i="32"/>
  <c r="G11" i="32"/>
  <c r="D11" i="32"/>
  <c r="J11" i="30"/>
  <c r="G11" i="30"/>
  <c r="D11" i="30"/>
  <c r="J11" i="31"/>
  <c r="G11" i="31"/>
  <c r="D11" i="31"/>
  <c r="I11" i="33"/>
  <c r="F11" i="33"/>
  <c r="C11" i="33"/>
  <c r="AG10" i="35" s="1"/>
  <c r="I11" i="32"/>
  <c r="F11" i="32"/>
  <c r="C11" i="32"/>
  <c r="AF10" i="35" s="1"/>
  <c r="I11" i="30"/>
  <c r="F11" i="30"/>
  <c r="C11" i="30"/>
  <c r="AE10" i="35" s="1"/>
  <c r="I11" i="31"/>
  <c r="F11" i="31"/>
  <c r="C11" i="31"/>
  <c r="AD10" i="35" s="1"/>
  <c r="M10" i="33"/>
  <c r="M10" i="32"/>
  <c r="M10" i="30"/>
  <c r="M10" i="31"/>
  <c r="AF66" i="10"/>
  <c r="Q66" i="10"/>
  <c r="B66" i="10"/>
  <c r="AP65" i="10"/>
  <c r="AO65" i="10"/>
  <c r="AN65" i="10"/>
  <c r="AM65" i="10"/>
  <c r="AL65" i="10"/>
  <c r="AK65" i="10"/>
  <c r="AJ65" i="10"/>
  <c r="AI65" i="10"/>
  <c r="AH65" i="10"/>
  <c r="AG65" i="10"/>
  <c r="AF65" i="10"/>
  <c r="AA65" i="10"/>
  <c r="Z65" i="10"/>
  <c r="Y65" i="10"/>
  <c r="X65" i="10"/>
  <c r="W65" i="10"/>
  <c r="V65" i="10"/>
  <c r="U65" i="10"/>
  <c r="T65" i="10"/>
  <c r="S65" i="10"/>
  <c r="R65" i="10"/>
  <c r="Q65" i="10"/>
  <c r="L65" i="10"/>
  <c r="K65" i="10"/>
  <c r="J65" i="10"/>
  <c r="I65" i="10"/>
  <c r="H65" i="10"/>
  <c r="G65" i="10"/>
  <c r="F65" i="10"/>
  <c r="E65" i="10"/>
  <c r="D65" i="10"/>
  <c r="C65" i="10"/>
  <c r="B65" i="10"/>
  <c r="AN64" i="10"/>
  <c r="AM64" i="10"/>
  <c r="AL64" i="10"/>
  <c r="AK64" i="10"/>
  <c r="AI64" i="10"/>
  <c r="AH64" i="10"/>
  <c r="Y64" i="10"/>
  <c r="X64" i="10"/>
  <c r="W64" i="10"/>
  <c r="V64" i="10"/>
  <c r="T64" i="10"/>
  <c r="S64" i="10"/>
  <c r="J64" i="10"/>
  <c r="I64" i="10"/>
  <c r="H64" i="10"/>
  <c r="G64" i="10"/>
  <c r="E64" i="10"/>
  <c r="D64" i="10"/>
  <c r="AO63" i="10"/>
  <c r="AH63" i="10"/>
  <c r="Z63" i="10"/>
  <c r="S63" i="10"/>
  <c r="K63" i="10"/>
  <c r="D63" i="10"/>
  <c r="L10" i="33"/>
  <c r="L10" i="32"/>
  <c r="L10" i="30"/>
  <c r="L10" i="31"/>
  <c r="AF51" i="10"/>
  <c r="Q51" i="10"/>
  <c r="B51" i="10"/>
  <c r="AP50" i="10"/>
  <c r="AO50" i="10"/>
  <c r="AN50" i="10"/>
  <c r="AM50" i="10"/>
  <c r="AL50" i="10"/>
  <c r="AK50" i="10"/>
  <c r="AJ50" i="10"/>
  <c r="AI50" i="10"/>
  <c r="AH50" i="10"/>
  <c r="AG50" i="10"/>
  <c r="AF50" i="10"/>
  <c r="AA50" i="10"/>
  <c r="Z50" i="10"/>
  <c r="Y50" i="10"/>
  <c r="X50" i="10"/>
  <c r="W50" i="10"/>
  <c r="V50" i="10"/>
  <c r="U50" i="10"/>
  <c r="T50" i="10"/>
  <c r="S50" i="10"/>
  <c r="R50" i="10"/>
  <c r="Q50" i="10"/>
  <c r="L50" i="10"/>
  <c r="K50" i="10"/>
  <c r="J50" i="10"/>
  <c r="I50" i="10"/>
  <c r="H50" i="10"/>
  <c r="G50" i="10"/>
  <c r="F50" i="10"/>
  <c r="E50" i="10"/>
  <c r="D50" i="10"/>
  <c r="C50" i="10"/>
  <c r="B50" i="10"/>
  <c r="AN49" i="10"/>
  <c r="AM49" i="10"/>
  <c r="AL49" i="10"/>
  <c r="AK49" i="10"/>
  <c r="AI49" i="10"/>
  <c r="AH49" i="10"/>
  <c r="Y49" i="10"/>
  <c r="X49" i="10"/>
  <c r="W49" i="10"/>
  <c r="V49" i="10"/>
  <c r="T49" i="10"/>
  <c r="S49" i="10"/>
  <c r="J49" i="10"/>
  <c r="I49" i="10"/>
  <c r="H49" i="10"/>
  <c r="G49" i="10"/>
  <c r="E49" i="10"/>
  <c r="D49" i="10"/>
  <c r="AO48" i="10"/>
  <c r="AH48" i="10"/>
  <c r="Z48" i="10"/>
  <c r="S48" i="10"/>
  <c r="K48" i="10"/>
  <c r="D48" i="10"/>
  <c r="K10" i="33"/>
  <c r="AG56" i="10"/>
  <c r="AG71" i="10" s="1"/>
  <c r="AF56" i="10"/>
  <c r="AF71" i="10" s="1"/>
  <c r="H10" i="33"/>
  <c r="R56" i="10"/>
  <c r="R71" i="10" s="1"/>
  <c r="Q56" i="10"/>
  <c r="Q71" i="10" s="1"/>
  <c r="E10" i="33"/>
  <c r="C56" i="10"/>
  <c r="C71" i="10" s="1"/>
  <c r="B56" i="10"/>
  <c r="B71" i="10" s="1"/>
  <c r="K10" i="32"/>
  <c r="AG55" i="10"/>
  <c r="AG70" i="10" s="1"/>
  <c r="AF55" i="10"/>
  <c r="AF70" i="10" s="1"/>
  <c r="H10" i="32"/>
  <c r="R55" i="10"/>
  <c r="R70" i="10" s="1"/>
  <c r="Q55" i="10"/>
  <c r="Q70" i="10" s="1"/>
  <c r="E10" i="32"/>
  <c r="C55" i="10"/>
  <c r="C70" i="10" s="1"/>
  <c r="B55" i="10"/>
  <c r="B70" i="10" s="1"/>
  <c r="K10" i="30"/>
  <c r="AG54" i="10"/>
  <c r="AG69" i="10" s="1"/>
  <c r="AF54" i="10"/>
  <c r="AF69" i="10" s="1"/>
  <c r="H10" i="30"/>
  <c r="R54" i="10"/>
  <c r="R69" i="10" s="1"/>
  <c r="Q54" i="10"/>
  <c r="Q69" i="10" s="1"/>
  <c r="E10" i="30"/>
  <c r="C54" i="10"/>
  <c r="C69" i="10" s="1"/>
  <c r="B54" i="10"/>
  <c r="B69" i="10" s="1"/>
  <c r="K10" i="31"/>
  <c r="AG53" i="10"/>
  <c r="AG68" i="10" s="1"/>
  <c r="AF53" i="10"/>
  <c r="AF68" i="10" s="1"/>
  <c r="H10" i="31"/>
  <c r="R53" i="10"/>
  <c r="R68" i="10" s="1"/>
  <c r="Q53" i="10"/>
  <c r="Q68" i="10" s="1"/>
  <c r="E10" i="31"/>
  <c r="C53" i="10"/>
  <c r="C68" i="10" s="1"/>
  <c r="B53" i="10"/>
  <c r="B68" i="10" s="1"/>
  <c r="AG52" i="10"/>
  <c r="AG67" i="10" s="1"/>
  <c r="AF52" i="10"/>
  <c r="AF67" i="10" s="1"/>
  <c r="R52" i="10"/>
  <c r="R67" i="10" s="1"/>
  <c r="Q52" i="10"/>
  <c r="Q67" i="10" s="1"/>
  <c r="C52" i="10"/>
  <c r="C67" i="10" s="1"/>
  <c r="B52" i="10"/>
  <c r="B67" i="10" s="1"/>
  <c r="J10" i="33"/>
  <c r="G10" i="33"/>
  <c r="D10" i="33"/>
  <c r="J10" i="32"/>
  <c r="G10" i="32"/>
  <c r="D10" i="32"/>
  <c r="J10" i="30"/>
  <c r="G10" i="30"/>
  <c r="D10" i="30"/>
  <c r="J10" i="31"/>
  <c r="G10" i="31"/>
  <c r="D10" i="31"/>
  <c r="I10" i="33"/>
  <c r="F10" i="33"/>
  <c r="C10" i="33"/>
  <c r="AG9" i="35" s="1"/>
  <c r="I10" i="32"/>
  <c r="F10" i="32"/>
  <c r="C10" i="32"/>
  <c r="AF9" i="35" s="1"/>
  <c r="I10" i="30"/>
  <c r="F10" i="30"/>
  <c r="C10" i="30"/>
  <c r="AE9" i="35" s="1"/>
  <c r="I10" i="31"/>
  <c r="F10" i="31"/>
  <c r="C10" i="31"/>
  <c r="AD9" i="35" s="1"/>
  <c r="M9" i="33"/>
  <c r="M9" i="32"/>
  <c r="M9" i="30"/>
  <c r="M9" i="31"/>
  <c r="AF66" i="9"/>
  <c r="Q66" i="9"/>
  <c r="B66" i="9"/>
  <c r="AP65" i="9"/>
  <c r="AO65" i="9"/>
  <c r="AN65" i="9"/>
  <c r="AM65" i="9"/>
  <c r="AL65" i="9"/>
  <c r="AK65" i="9"/>
  <c r="AJ65" i="9"/>
  <c r="AI65" i="9"/>
  <c r="AH65" i="9"/>
  <c r="AG65" i="9"/>
  <c r="AF65" i="9"/>
  <c r="AA65" i="9"/>
  <c r="Z65" i="9"/>
  <c r="Y65" i="9"/>
  <c r="X65" i="9"/>
  <c r="W65" i="9"/>
  <c r="V65" i="9"/>
  <c r="U65" i="9"/>
  <c r="T65" i="9"/>
  <c r="S65" i="9"/>
  <c r="R65" i="9"/>
  <c r="Q65" i="9"/>
  <c r="L65" i="9"/>
  <c r="K65" i="9"/>
  <c r="J65" i="9"/>
  <c r="I65" i="9"/>
  <c r="H65" i="9"/>
  <c r="G65" i="9"/>
  <c r="F65" i="9"/>
  <c r="E65" i="9"/>
  <c r="D65" i="9"/>
  <c r="C65" i="9"/>
  <c r="B65" i="9"/>
  <c r="AN64" i="9"/>
  <c r="AM64" i="9"/>
  <c r="AL64" i="9"/>
  <c r="AK64" i="9"/>
  <c r="AI64" i="9"/>
  <c r="AH64" i="9"/>
  <c r="Y64" i="9"/>
  <c r="X64" i="9"/>
  <c r="W64" i="9"/>
  <c r="V64" i="9"/>
  <c r="T64" i="9"/>
  <c r="S64" i="9"/>
  <c r="J64" i="9"/>
  <c r="I64" i="9"/>
  <c r="H64" i="9"/>
  <c r="G64" i="9"/>
  <c r="E64" i="9"/>
  <c r="D64" i="9"/>
  <c r="AO63" i="9"/>
  <c r="AH63" i="9"/>
  <c r="Z63" i="9"/>
  <c r="S63" i="9"/>
  <c r="K63" i="9"/>
  <c r="D63" i="9"/>
  <c r="L9" i="33"/>
  <c r="L9" i="32"/>
  <c r="L9" i="30"/>
  <c r="L9" i="31"/>
  <c r="AF51" i="9"/>
  <c r="Q51" i="9"/>
  <c r="B51" i="9"/>
  <c r="AP50" i="9"/>
  <c r="AO50" i="9"/>
  <c r="AN50" i="9"/>
  <c r="AM50" i="9"/>
  <c r="AL50" i="9"/>
  <c r="AK50" i="9"/>
  <c r="AJ50" i="9"/>
  <c r="AI50" i="9"/>
  <c r="AH50" i="9"/>
  <c r="AG50" i="9"/>
  <c r="AF50" i="9"/>
  <c r="AA50" i="9"/>
  <c r="Z50" i="9"/>
  <c r="Y50" i="9"/>
  <c r="X50" i="9"/>
  <c r="W50" i="9"/>
  <c r="V50" i="9"/>
  <c r="U50" i="9"/>
  <c r="T50" i="9"/>
  <c r="S50" i="9"/>
  <c r="R50" i="9"/>
  <c r="Q50" i="9"/>
  <c r="L50" i="9"/>
  <c r="K50" i="9"/>
  <c r="J50" i="9"/>
  <c r="I50" i="9"/>
  <c r="H50" i="9"/>
  <c r="G50" i="9"/>
  <c r="F50" i="9"/>
  <c r="E50" i="9"/>
  <c r="D50" i="9"/>
  <c r="C50" i="9"/>
  <c r="B50" i="9"/>
  <c r="AN49" i="9"/>
  <c r="AM49" i="9"/>
  <c r="AL49" i="9"/>
  <c r="AK49" i="9"/>
  <c r="AI49" i="9"/>
  <c r="AH49" i="9"/>
  <c r="Y49" i="9"/>
  <c r="X49" i="9"/>
  <c r="W49" i="9"/>
  <c r="V49" i="9"/>
  <c r="T49" i="9"/>
  <c r="S49" i="9"/>
  <c r="J49" i="9"/>
  <c r="I49" i="9"/>
  <c r="H49" i="9"/>
  <c r="G49" i="9"/>
  <c r="E49" i="9"/>
  <c r="D49" i="9"/>
  <c r="AO48" i="9"/>
  <c r="AH48" i="9"/>
  <c r="Z48" i="9"/>
  <c r="S48" i="9"/>
  <c r="K48" i="9"/>
  <c r="D48" i="9"/>
  <c r="K9" i="33"/>
  <c r="AG56" i="9"/>
  <c r="AG71" i="9" s="1"/>
  <c r="AF56" i="9"/>
  <c r="AF71" i="9" s="1"/>
  <c r="H9" i="33"/>
  <c r="R56" i="9"/>
  <c r="R71" i="9" s="1"/>
  <c r="Q56" i="9"/>
  <c r="Q71" i="9" s="1"/>
  <c r="E9" i="33"/>
  <c r="C56" i="9"/>
  <c r="C71" i="9" s="1"/>
  <c r="B56" i="9"/>
  <c r="B71" i="9" s="1"/>
  <c r="K9" i="32"/>
  <c r="AG55" i="9"/>
  <c r="AG70" i="9" s="1"/>
  <c r="AF55" i="9"/>
  <c r="AF70" i="9" s="1"/>
  <c r="H9" i="32"/>
  <c r="R55" i="9"/>
  <c r="R70" i="9" s="1"/>
  <c r="Q55" i="9"/>
  <c r="Q70" i="9" s="1"/>
  <c r="E9" i="32"/>
  <c r="C55" i="9"/>
  <c r="C70" i="9" s="1"/>
  <c r="B55" i="9"/>
  <c r="B70" i="9" s="1"/>
  <c r="K9" i="30"/>
  <c r="AG54" i="9"/>
  <c r="AG69" i="9" s="1"/>
  <c r="AF54" i="9"/>
  <c r="AF69" i="9" s="1"/>
  <c r="H9" i="30"/>
  <c r="R54" i="9"/>
  <c r="R69" i="9" s="1"/>
  <c r="Q54" i="9"/>
  <c r="Q69" i="9" s="1"/>
  <c r="E9" i="30"/>
  <c r="C54" i="9"/>
  <c r="C69" i="9" s="1"/>
  <c r="B54" i="9"/>
  <c r="B69" i="9" s="1"/>
  <c r="K9" i="31"/>
  <c r="AG53" i="9"/>
  <c r="AG68" i="9" s="1"/>
  <c r="AF53" i="9"/>
  <c r="AF68" i="9" s="1"/>
  <c r="H9" i="31"/>
  <c r="R53" i="9"/>
  <c r="R68" i="9" s="1"/>
  <c r="Q53" i="9"/>
  <c r="Q68" i="9" s="1"/>
  <c r="E9" i="31"/>
  <c r="C53" i="9"/>
  <c r="C68" i="9" s="1"/>
  <c r="B53" i="9"/>
  <c r="B68" i="9" s="1"/>
  <c r="AG52" i="9"/>
  <c r="AG67" i="9" s="1"/>
  <c r="AF52" i="9"/>
  <c r="AF67" i="9" s="1"/>
  <c r="R52" i="9"/>
  <c r="R67" i="9" s="1"/>
  <c r="Q52" i="9"/>
  <c r="Q67" i="9" s="1"/>
  <c r="C52" i="9"/>
  <c r="C67" i="9" s="1"/>
  <c r="B52" i="9"/>
  <c r="B67" i="9" s="1"/>
  <c r="J9" i="33"/>
  <c r="G9" i="33"/>
  <c r="D9" i="33"/>
  <c r="J9" i="32"/>
  <c r="G9" i="32"/>
  <c r="D9" i="32"/>
  <c r="J9" i="30"/>
  <c r="G9" i="30"/>
  <c r="D9" i="30"/>
  <c r="J9" i="31"/>
  <c r="G9" i="31"/>
  <c r="D9" i="31"/>
  <c r="I9" i="33"/>
  <c r="F9" i="33"/>
  <c r="C9" i="33"/>
  <c r="AG8" i="35" s="1"/>
  <c r="I9" i="32"/>
  <c r="F9" i="32"/>
  <c r="C9" i="32"/>
  <c r="AF8" i="35" s="1"/>
  <c r="I9" i="30"/>
  <c r="F9" i="30"/>
  <c r="C9" i="30"/>
  <c r="AE8" i="35" s="1"/>
  <c r="I9" i="31"/>
  <c r="F9" i="31"/>
  <c r="C9" i="31"/>
  <c r="AD8" i="35" s="1"/>
  <c r="M8" i="33"/>
  <c r="M8" i="32"/>
  <c r="M8" i="30"/>
  <c r="M8" i="31"/>
  <c r="AF66" i="7"/>
  <c r="Q66" i="7"/>
  <c r="B66" i="7"/>
  <c r="AP65" i="7"/>
  <c r="AO65" i="7"/>
  <c r="AN65" i="7"/>
  <c r="AM65" i="7"/>
  <c r="AL65" i="7"/>
  <c r="AK65" i="7"/>
  <c r="AJ65" i="7"/>
  <c r="AI65" i="7"/>
  <c r="AH65" i="7"/>
  <c r="AG65" i="7"/>
  <c r="AF65" i="7"/>
  <c r="AA65" i="7"/>
  <c r="Z65" i="7"/>
  <c r="Y65" i="7"/>
  <c r="X65" i="7"/>
  <c r="W65" i="7"/>
  <c r="V65" i="7"/>
  <c r="U65" i="7"/>
  <c r="T65" i="7"/>
  <c r="S65" i="7"/>
  <c r="R65" i="7"/>
  <c r="Q65" i="7"/>
  <c r="L65" i="7"/>
  <c r="K65" i="7"/>
  <c r="J65" i="7"/>
  <c r="I65" i="7"/>
  <c r="H65" i="7"/>
  <c r="G65" i="7"/>
  <c r="F65" i="7"/>
  <c r="E65" i="7"/>
  <c r="D65" i="7"/>
  <c r="C65" i="7"/>
  <c r="B65" i="7"/>
  <c r="AN64" i="7"/>
  <c r="AM64" i="7"/>
  <c r="AL64" i="7"/>
  <c r="AK64" i="7"/>
  <c r="AI64" i="7"/>
  <c r="AH64" i="7"/>
  <c r="Y64" i="7"/>
  <c r="X64" i="7"/>
  <c r="W64" i="7"/>
  <c r="V64" i="7"/>
  <c r="T64" i="7"/>
  <c r="S64" i="7"/>
  <c r="J64" i="7"/>
  <c r="I64" i="7"/>
  <c r="H64" i="7"/>
  <c r="G64" i="7"/>
  <c r="E64" i="7"/>
  <c r="D64" i="7"/>
  <c r="AO63" i="7"/>
  <c r="AH63" i="7"/>
  <c r="Z63" i="7"/>
  <c r="S63" i="7"/>
  <c r="K63" i="7"/>
  <c r="D63" i="7"/>
  <c r="L8" i="33"/>
  <c r="L8" i="32"/>
  <c r="L8" i="30"/>
  <c r="L8" i="31"/>
  <c r="AF51" i="7"/>
  <c r="Q51" i="7"/>
  <c r="B51" i="7"/>
  <c r="AP50" i="7"/>
  <c r="AO50" i="7"/>
  <c r="AN50" i="7"/>
  <c r="AM50" i="7"/>
  <c r="AL50" i="7"/>
  <c r="AK50" i="7"/>
  <c r="AJ50" i="7"/>
  <c r="AI50" i="7"/>
  <c r="AH50" i="7"/>
  <c r="AG50" i="7"/>
  <c r="AF50" i="7"/>
  <c r="AA50" i="7"/>
  <c r="Z50" i="7"/>
  <c r="Y50" i="7"/>
  <c r="X50" i="7"/>
  <c r="W50" i="7"/>
  <c r="V50" i="7"/>
  <c r="U50" i="7"/>
  <c r="T50" i="7"/>
  <c r="S50" i="7"/>
  <c r="R50" i="7"/>
  <c r="Q50" i="7"/>
  <c r="L50" i="7"/>
  <c r="K50" i="7"/>
  <c r="J50" i="7"/>
  <c r="I50" i="7"/>
  <c r="H50" i="7"/>
  <c r="G50" i="7"/>
  <c r="F50" i="7"/>
  <c r="E50" i="7"/>
  <c r="D50" i="7"/>
  <c r="C50" i="7"/>
  <c r="B50" i="7"/>
  <c r="AN49" i="7"/>
  <c r="AM49" i="7"/>
  <c r="AL49" i="7"/>
  <c r="AK49" i="7"/>
  <c r="AI49" i="7"/>
  <c r="AH49" i="7"/>
  <c r="Y49" i="7"/>
  <c r="X49" i="7"/>
  <c r="W49" i="7"/>
  <c r="V49" i="7"/>
  <c r="T49" i="7"/>
  <c r="S49" i="7"/>
  <c r="J49" i="7"/>
  <c r="I49" i="7"/>
  <c r="H49" i="7"/>
  <c r="G49" i="7"/>
  <c r="E49" i="7"/>
  <c r="D49" i="7"/>
  <c r="AO48" i="7"/>
  <c r="AH48" i="7"/>
  <c r="Z48" i="7"/>
  <c r="S48" i="7"/>
  <c r="K48" i="7"/>
  <c r="D48" i="7"/>
  <c r="K8" i="33"/>
  <c r="AG56" i="7"/>
  <c r="AG71" i="7" s="1"/>
  <c r="AF56" i="7"/>
  <c r="AF71" i="7" s="1"/>
  <c r="H8" i="33"/>
  <c r="R56" i="7"/>
  <c r="R71" i="7" s="1"/>
  <c r="Q56" i="7"/>
  <c r="Q71" i="7" s="1"/>
  <c r="E8" i="33"/>
  <c r="C56" i="7"/>
  <c r="C71" i="7" s="1"/>
  <c r="B56" i="7"/>
  <c r="B71" i="7" s="1"/>
  <c r="K8" i="32"/>
  <c r="AG55" i="7"/>
  <c r="AG70" i="7" s="1"/>
  <c r="AF55" i="7"/>
  <c r="AF70" i="7" s="1"/>
  <c r="H8" i="32"/>
  <c r="R55" i="7"/>
  <c r="R70" i="7" s="1"/>
  <c r="Q55" i="7"/>
  <c r="Q70" i="7" s="1"/>
  <c r="E8" i="32"/>
  <c r="C55" i="7"/>
  <c r="C70" i="7" s="1"/>
  <c r="B55" i="7"/>
  <c r="B70" i="7" s="1"/>
  <c r="K8" i="30"/>
  <c r="AG54" i="7"/>
  <c r="AG69" i="7" s="1"/>
  <c r="AF54" i="7"/>
  <c r="AF69" i="7" s="1"/>
  <c r="H8" i="30"/>
  <c r="R54" i="7"/>
  <c r="R69" i="7" s="1"/>
  <c r="Q54" i="7"/>
  <c r="Q69" i="7" s="1"/>
  <c r="E8" i="30"/>
  <c r="C54" i="7"/>
  <c r="C69" i="7" s="1"/>
  <c r="B54" i="7"/>
  <c r="B69" i="7" s="1"/>
  <c r="K8" i="31"/>
  <c r="AG53" i="7"/>
  <c r="AG68" i="7" s="1"/>
  <c r="AF53" i="7"/>
  <c r="AF68" i="7" s="1"/>
  <c r="H8" i="31"/>
  <c r="R53" i="7"/>
  <c r="R68" i="7" s="1"/>
  <c r="Q53" i="7"/>
  <c r="Q68" i="7" s="1"/>
  <c r="E8" i="31"/>
  <c r="C53" i="7"/>
  <c r="C68" i="7" s="1"/>
  <c r="B53" i="7"/>
  <c r="B68" i="7" s="1"/>
  <c r="AG52" i="7"/>
  <c r="AG67" i="7" s="1"/>
  <c r="AF52" i="7"/>
  <c r="AF67" i="7" s="1"/>
  <c r="R52" i="7"/>
  <c r="R67" i="7" s="1"/>
  <c r="Q52" i="7"/>
  <c r="Q67" i="7" s="1"/>
  <c r="C52" i="7"/>
  <c r="C67" i="7" s="1"/>
  <c r="B52" i="7"/>
  <c r="B67" i="7" s="1"/>
  <c r="J8" i="33"/>
  <c r="G8" i="33"/>
  <c r="D8" i="33"/>
  <c r="J8" i="32"/>
  <c r="G8" i="32"/>
  <c r="D8" i="32"/>
  <c r="J8" i="30"/>
  <c r="G8" i="30"/>
  <c r="D8" i="30"/>
  <c r="J8" i="31"/>
  <c r="G8" i="31"/>
  <c r="D8" i="31"/>
  <c r="I8" i="33"/>
  <c r="F8" i="33"/>
  <c r="C8" i="33"/>
  <c r="AG7" i="35" s="1"/>
  <c r="I8" i="32"/>
  <c r="F8" i="32"/>
  <c r="C8" i="32"/>
  <c r="AF7" i="35" s="1"/>
  <c r="I8" i="30"/>
  <c r="F8" i="30"/>
  <c r="C8" i="30"/>
  <c r="AE7" i="35" s="1"/>
  <c r="I8" i="31"/>
  <c r="F8" i="31"/>
  <c r="C8" i="31"/>
  <c r="AD7" i="35" s="1"/>
  <c r="M7" i="33"/>
  <c r="M7" i="32"/>
  <c r="M7" i="30"/>
  <c r="M7" i="31"/>
  <c r="AF66" i="6"/>
  <c r="Q66" i="6"/>
  <c r="B66" i="6"/>
  <c r="AP65" i="6"/>
  <c r="AO65" i="6"/>
  <c r="AN65" i="6"/>
  <c r="AM65" i="6"/>
  <c r="AL65" i="6"/>
  <c r="AK65" i="6"/>
  <c r="AJ65" i="6"/>
  <c r="AI65" i="6"/>
  <c r="AH65" i="6"/>
  <c r="AG65" i="6"/>
  <c r="AF65" i="6"/>
  <c r="AA65" i="6"/>
  <c r="Z65" i="6"/>
  <c r="Y65" i="6"/>
  <c r="X65" i="6"/>
  <c r="W65" i="6"/>
  <c r="V65" i="6"/>
  <c r="U65" i="6"/>
  <c r="T65" i="6"/>
  <c r="S65" i="6"/>
  <c r="R65" i="6"/>
  <c r="Q65" i="6"/>
  <c r="L65" i="6"/>
  <c r="K65" i="6"/>
  <c r="J65" i="6"/>
  <c r="I65" i="6"/>
  <c r="H65" i="6"/>
  <c r="G65" i="6"/>
  <c r="F65" i="6"/>
  <c r="E65" i="6"/>
  <c r="D65" i="6"/>
  <c r="C65" i="6"/>
  <c r="B65" i="6"/>
  <c r="AN64" i="6"/>
  <c r="AM64" i="6"/>
  <c r="AL64" i="6"/>
  <c r="AK64" i="6"/>
  <c r="AI64" i="6"/>
  <c r="AH64" i="6"/>
  <c r="Y64" i="6"/>
  <c r="X64" i="6"/>
  <c r="W64" i="6"/>
  <c r="V64" i="6"/>
  <c r="T64" i="6"/>
  <c r="S64" i="6"/>
  <c r="J64" i="6"/>
  <c r="I64" i="6"/>
  <c r="H64" i="6"/>
  <c r="G64" i="6"/>
  <c r="E64" i="6"/>
  <c r="D64" i="6"/>
  <c r="AO63" i="6"/>
  <c r="AH63" i="6"/>
  <c r="Z63" i="6"/>
  <c r="S63" i="6"/>
  <c r="K63" i="6"/>
  <c r="D63" i="6"/>
  <c r="L7" i="33"/>
  <c r="L7" i="32"/>
  <c r="L7" i="30"/>
  <c r="L7" i="31"/>
  <c r="AF51" i="6"/>
  <c r="Q51" i="6"/>
  <c r="B51" i="6"/>
  <c r="AP50" i="6"/>
  <c r="AO50" i="6"/>
  <c r="AN50" i="6"/>
  <c r="AM50" i="6"/>
  <c r="AL50" i="6"/>
  <c r="AK50" i="6"/>
  <c r="AJ50" i="6"/>
  <c r="AI50" i="6"/>
  <c r="AH50" i="6"/>
  <c r="AG50" i="6"/>
  <c r="AF50" i="6"/>
  <c r="AA50" i="6"/>
  <c r="Z50" i="6"/>
  <c r="Y50" i="6"/>
  <c r="X50" i="6"/>
  <c r="W50" i="6"/>
  <c r="V50" i="6"/>
  <c r="U50" i="6"/>
  <c r="T50" i="6"/>
  <c r="S50" i="6"/>
  <c r="R50" i="6"/>
  <c r="Q50" i="6"/>
  <c r="L50" i="6"/>
  <c r="K50" i="6"/>
  <c r="J50" i="6"/>
  <c r="I50" i="6"/>
  <c r="H50" i="6"/>
  <c r="G50" i="6"/>
  <c r="F50" i="6"/>
  <c r="E50" i="6"/>
  <c r="D50" i="6"/>
  <c r="C50" i="6"/>
  <c r="B50" i="6"/>
  <c r="AN49" i="6"/>
  <c r="AM49" i="6"/>
  <c r="AL49" i="6"/>
  <c r="AK49" i="6"/>
  <c r="AI49" i="6"/>
  <c r="AH49" i="6"/>
  <c r="Y49" i="6"/>
  <c r="X49" i="6"/>
  <c r="W49" i="6"/>
  <c r="V49" i="6"/>
  <c r="T49" i="6"/>
  <c r="S49" i="6"/>
  <c r="J49" i="6"/>
  <c r="I49" i="6"/>
  <c r="H49" i="6"/>
  <c r="G49" i="6"/>
  <c r="E49" i="6"/>
  <c r="D49" i="6"/>
  <c r="AO48" i="6"/>
  <c r="AH48" i="6"/>
  <c r="Z48" i="6"/>
  <c r="S48" i="6"/>
  <c r="K48" i="6"/>
  <c r="D48" i="6"/>
  <c r="K7" i="33"/>
  <c r="AG56" i="6"/>
  <c r="AG71" i="6" s="1"/>
  <c r="AF56" i="6"/>
  <c r="AF71" i="6" s="1"/>
  <c r="H7" i="33"/>
  <c r="R56" i="6"/>
  <c r="R71" i="6" s="1"/>
  <c r="Q56" i="6"/>
  <c r="Q71" i="6" s="1"/>
  <c r="E7" i="33"/>
  <c r="C56" i="6"/>
  <c r="C71" i="6" s="1"/>
  <c r="B56" i="6"/>
  <c r="B71" i="6" s="1"/>
  <c r="K7" i="32"/>
  <c r="AG55" i="6"/>
  <c r="AG70" i="6" s="1"/>
  <c r="AF55" i="6"/>
  <c r="AF70" i="6" s="1"/>
  <c r="H7" i="32"/>
  <c r="R55" i="6"/>
  <c r="R70" i="6" s="1"/>
  <c r="Q55" i="6"/>
  <c r="Q70" i="6" s="1"/>
  <c r="E7" i="32"/>
  <c r="C55" i="6"/>
  <c r="C70" i="6" s="1"/>
  <c r="B55" i="6"/>
  <c r="B70" i="6" s="1"/>
  <c r="K7" i="30"/>
  <c r="AG54" i="6"/>
  <c r="AG69" i="6" s="1"/>
  <c r="AF54" i="6"/>
  <c r="AF69" i="6" s="1"/>
  <c r="H7" i="30"/>
  <c r="R54" i="6"/>
  <c r="R69" i="6" s="1"/>
  <c r="Q54" i="6"/>
  <c r="Q69" i="6" s="1"/>
  <c r="E7" i="30"/>
  <c r="C54" i="6"/>
  <c r="C69" i="6" s="1"/>
  <c r="B54" i="6"/>
  <c r="B69" i="6" s="1"/>
  <c r="K7" i="31"/>
  <c r="AG53" i="6"/>
  <c r="AG68" i="6" s="1"/>
  <c r="AF53" i="6"/>
  <c r="AF68" i="6" s="1"/>
  <c r="H7" i="31"/>
  <c r="R53" i="6"/>
  <c r="R68" i="6" s="1"/>
  <c r="Q53" i="6"/>
  <c r="Q68" i="6" s="1"/>
  <c r="E7" i="31"/>
  <c r="C53" i="6"/>
  <c r="C68" i="6" s="1"/>
  <c r="B53" i="6"/>
  <c r="B68" i="6" s="1"/>
  <c r="AG52" i="6"/>
  <c r="AG67" i="6" s="1"/>
  <c r="AF52" i="6"/>
  <c r="AF67" i="6" s="1"/>
  <c r="R52" i="6"/>
  <c r="R67" i="6" s="1"/>
  <c r="Q52" i="6"/>
  <c r="Q67" i="6" s="1"/>
  <c r="C52" i="6"/>
  <c r="C67" i="6" s="1"/>
  <c r="B52" i="6"/>
  <c r="B67" i="6" s="1"/>
  <c r="J7" i="33"/>
  <c r="G7" i="33"/>
  <c r="D7" i="33"/>
  <c r="J7" i="32"/>
  <c r="G7" i="32"/>
  <c r="D7" i="32"/>
  <c r="J7" i="30"/>
  <c r="G7" i="30"/>
  <c r="D7" i="30"/>
  <c r="J7" i="31"/>
  <c r="G7" i="31"/>
  <c r="D7" i="31"/>
  <c r="I7" i="33"/>
  <c r="F7" i="33"/>
  <c r="C7" i="33"/>
  <c r="AG6" i="35" s="1"/>
  <c r="I7" i="32"/>
  <c r="F7" i="32"/>
  <c r="C7" i="32"/>
  <c r="AF6" i="35" s="1"/>
  <c r="I7" i="30"/>
  <c r="F7" i="30"/>
  <c r="C7" i="30"/>
  <c r="AE6" i="35" s="1"/>
  <c r="I7" i="31"/>
  <c r="F7" i="31"/>
  <c r="C7" i="31"/>
  <c r="AD6" i="35" s="1"/>
  <c r="M6" i="33"/>
  <c r="M6" i="32"/>
  <c r="M6" i="30"/>
  <c r="M6" i="31"/>
  <c r="AF66" i="4"/>
  <c r="Q66" i="4"/>
  <c r="B66" i="4"/>
  <c r="AP65" i="4"/>
  <c r="AO65" i="4"/>
  <c r="AN65" i="4"/>
  <c r="AM65" i="4"/>
  <c r="AL65" i="4"/>
  <c r="AK65" i="4"/>
  <c r="AJ65" i="4"/>
  <c r="AI65" i="4"/>
  <c r="AH65" i="4"/>
  <c r="AG65" i="4"/>
  <c r="AF65" i="4"/>
  <c r="AA65" i="4"/>
  <c r="Z65" i="4"/>
  <c r="Y65" i="4"/>
  <c r="X65" i="4"/>
  <c r="W65" i="4"/>
  <c r="V65" i="4"/>
  <c r="U65" i="4"/>
  <c r="T65" i="4"/>
  <c r="S65" i="4"/>
  <c r="R65" i="4"/>
  <c r="Q65" i="4"/>
  <c r="L65" i="4"/>
  <c r="K65" i="4"/>
  <c r="J65" i="4"/>
  <c r="I65" i="4"/>
  <c r="H65" i="4"/>
  <c r="G65" i="4"/>
  <c r="F65" i="4"/>
  <c r="E65" i="4"/>
  <c r="D65" i="4"/>
  <c r="C65" i="4"/>
  <c r="B65" i="4"/>
  <c r="AN64" i="4"/>
  <c r="AM64" i="4"/>
  <c r="AL64" i="4"/>
  <c r="AK64" i="4"/>
  <c r="AI64" i="4"/>
  <c r="AH64" i="4"/>
  <c r="Y64" i="4"/>
  <c r="X64" i="4"/>
  <c r="W64" i="4"/>
  <c r="V64" i="4"/>
  <c r="T64" i="4"/>
  <c r="S64" i="4"/>
  <c r="J64" i="4"/>
  <c r="I64" i="4"/>
  <c r="H64" i="4"/>
  <c r="G64" i="4"/>
  <c r="E64" i="4"/>
  <c r="D64" i="4"/>
  <c r="AO63" i="4"/>
  <c r="AH63" i="4"/>
  <c r="Z63" i="4"/>
  <c r="S63" i="4"/>
  <c r="K63" i="4"/>
  <c r="D63" i="4"/>
  <c r="L6" i="33"/>
  <c r="L6" i="32"/>
  <c r="L6" i="30"/>
  <c r="L6" i="31"/>
  <c r="AF51" i="4"/>
  <c r="Q51" i="4"/>
  <c r="B51" i="4"/>
  <c r="AP50" i="4"/>
  <c r="AO50" i="4"/>
  <c r="AN50" i="4"/>
  <c r="AM50" i="4"/>
  <c r="AL50" i="4"/>
  <c r="AK50" i="4"/>
  <c r="AJ50" i="4"/>
  <c r="AI50" i="4"/>
  <c r="AH50" i="4"/>
  <c r="AG50" i="4"/>
  <c r="AF50" i="4"/>
  <c r="AA50" i="4"/>
  <c r="Z50" i="4"/>
  <c r="Y50" i="4"/>
  <c r="X50" i="4"/>
  <c r="W50" i="4"/>
  <c r="V50" i="4"/>
  <c r="U50" i="4"/>
  <c r="T50" i="4"/>
  <c r="S50" i="4"/>
  <c r="R50" i="4"/>
  <c r="Q50" i="4"/>
  <c r="L50" i="4"/>
  <c r="K50" i="4"/>
  <c r="J50" i="4"/>
  <c r="I50" i="4"/>
  <c r="H50" i="4"/>
  <c r="G50" i="4"/>
  <c r="F50" i="4"/>
  <c r="E50" i="4"/>
  <c r="D50" i="4"/>
  <c r="C50" i="4"/>
  <c r="B50" i="4"/>
  <c r="AN49" i="4"/>
  <c r="AM49" i="4"/>
  <c r="AL49" i="4"/>
  <c r="AK49" i="4"/>
  <c r="AI49" i="4"/>
  <c r="AH49" i="4"/>
  <c r="Y49" i="4"/>
  <c r="X49" i="4"/>
  <c r="W49" i="4"/>
  <c r="V49" i="4"/>
  <c r="T49" i="4"/>
  <c r="S49" i="4"/>
  <c r="J49" i="4"/>
  <c r="I49" i="4"/>
  <c r="H49" i="4"/>
  <c r="G49" i="4"/>
  <c r="E49" i="4"/>
  <c r="D49" i="4"/>
  <c r="AO48" i="4"/>
  <c r="AH48" i="4"/>
  <c r="Z48" i="4"/>
  <c r="S48" i="4"/>
  <c r="K48" i="4"/>
  <c r="D48" i="4"/>
  <c r="K6" i="33"/>
  <c r="AG56" i="4"/>
  <c r="AG71" i="4" s="1"/>
  <c r="AF56" i="4"/>
  <c r="AF71" i="4" s="1"/>
  <c r="H6" i="33"/>
  <c r="R56" i="4"/>
  <c r="R71" i="4" s="1"/>
  <c r="Q56" i="4"/>
  <c r="Q71" i="4" s="1"/>
  <c r="E6" i="33"/>
  <c r="C56" i="4"/>
  <c r="C71" i="4" s="1"/>
  <c r="B56" i="4"/>
  <c r="B71" i="4" s="1"/>
  <c r="K6" i="32"/>
  <c r="AG55" i="4"/>
  <c r="AG70" i="4" s="1"/>
  <c r="AF55" i="4"/>
  <c r="AF70" i="4" s="1"/>
  <c r="H6" i="32"/>
  <c r="R55" i="4"/>
  <c r="R70" i="4" s="1"/>
  <c r="Q55" i="4"/>
  <c r="Q70" i="4" s="1"/>
  <c r="E6" i="32"/>
  <c r="C55" i="4"/>
  <c r="C70" i="4" s="1"/>
  <c r="B55" i="4"/>
  <c r="B70" i="4" s="1"/>
  <c r="K6" i="30"/>
  <c r="AG54" i="4"/>
  <c r="AG69" i="4" s="1"/>
  <c r="AF54" i="4"/>
  <c r="AF69" i="4" s="1"/>
  <c r="H6" i="30"/>
  <c r="R54" i="4"/>
  <c r="R69" i="4" s="1"/>
  <c r="Q54" i="4"/>
  <c r="Q69" i="4" s="1"/>
  <c r="E6" i="30"/>
  <c r="C54" i="4"/>
  <c r="C69" i="4" s="1"/>
  <c r="B54" i="4"/>
  <c r="B69" i="4" s="1"/>
  <c r="K6" i="31"/>
  <c r="AG53" i="4"/>
  <c r="AG68" i="4" s="1"/>
  <c r="AF53" i="4"/>
  <c r="AF68" i="4" s="1"/>
  <c r="H6" i="31"/>
  <c r="R53" i="4"/>
  <c r="R68" i="4" s="1"/>
  <c r="Q53" i="4"/>
  <c r="Q68" i="4" s="1"/>
  <c r="E6" i="31"/>
  <c r="C53" i="4"/>
  <c r="C68" i="4" s="1"/>
  <c r="B53" i="4"/>
  <c r="B68" i="4" s="1"/>
  <c r="AG52" i="4"/>
  <c r="AG67" i="4" s="1"/>
  <c r="AF52" i="4"/>
  <c r="AF67" i="4" s="1"/>
  <c r="R52" i="4"/>
  <c r="R67" i="4" s="1"/>
  <c r="Q52" i="4"/>
  <c r="Q67" i="4" s="1"/>
  <c r="C52" i="4"/>
  <c r="C67" i="4" s="1"/>
  <c r="B52" i="4"/>
  <c r="B67" i="4" s="1"/>
  <c r="J6" i="33"/>
  <c r="G6" i="33"/>
  <c r="D6" i="33"/>
  <c r="J6" i="32"/>
  <c r="G6" i="32"/>
  <c r="D6" i="32"/>
  <c r="J6" i="30"/>
  <c r="G6" i="30"/>
  <c r="D6" i="30"/>
  <c r="J6" i="31"/>
  <c r="G6" i="31"/>
  <c r="D6" i="31"/>
  <c r="I6" i="33"/>
  <c r="F6" i="33"/>
  <c r="C6" i="33"/>
  <c r="AG5" i="35" s="1"/>
  <c r="I6" i="32"/>
  <c r="F6" i="32"/>
  <c r="C6" i="32"/>
  <c r="AF5" i="35" s="1"/>
  <c r="I6" i="30"/>
  <c r="F6" i="30"/>
  <c r="C6" i="30"/>
  <c r="AE5" i="35" s="1"/>
  <c r="I6" i="31"/>
  <c r="F6" i="31"/>
  <c r="C6" i="31"/>
  <c r="AD5" i="35" s="1"/>
  <c r="M5" i="33"/>
  <c r="M5" i="32"/>
  <c r="M5" i="30"/>
  <c r="M5" i="31"/>
  <c r="AF66" i="3"/>
  <c r="Q66" i="3"/>
  <c r="B66" i="3"/>
  <c r="AP65" i="3"/>
  <c r="AO65" i="3"/>
  <c r="AN65" i="3"/>
  <c r="AM65" i="3"/>
  <c r="AL65" i="3"/>
  <c r="AK65" i="3"/>
  <c r="AJ65" i="3"/>
  <c r="AI65" i="3"/>
  <c r="AH65" i="3"/>
  <c r="AG65" i="3"/>
  <c r="AF65" i="3"/>
  <c r="AA65" i="3"/>
  <c r="Z65" i="3"/>
  <c r="Y65" i="3"/>
  <c r="X65" i="3"/>
  <c r="W65" i="3"/>
  <c r="V65" i="3"/>
  <c r="U65" i="3"/>
  <c r="T65" i="3"/>
  <c r="S65" i="3"/>
  <c r="R65" i="3"/>
  <c r="Q65" i="3"/>
  <c r="L65" i="3"/>
  <c r="K65" i="3"/>
  <c r="J65" i="3"/>
  <c r="I65" i="3"/>
  <c r="H65" i="3"/>
  <c r="G65" i="3"/>
  <c r="F65" i="3"/>
  <c r="E65" i="3"/>
  <c r="D65" i="3"/>
  <c r="C65" i="3"/>
  <c r="B65" i="3"/>
  <c r="AN64" i="3"/>
  <c r="AM64" i="3"/>
  <c r="AL64" i="3"/>
  <c r="AK64" i="3"/>
  <c r="AI64" i="3"/>
  <c r="AH64" i="3"/>
  <c r="Y64" i="3"/>
  <c r="X64" i="3"/>
  <c r="W64" i="3"/>
  <c r="V64" i="3"/>
  <c r="T64" i="3"/>
  <c r="S64" i="3"/>
  <c r="J64" i="3"/>
  <c r="I64" i="3"/>
  <c r="H64" i="3"/>
  <c r="G64" i="3"/>
  <c r="E64" i="3"/>
  <c r="D64" i="3"/>
  <c r="AO63" i="3"/>
  <c r="AH63" i="3"/>
  <c r="Z63" i="3"/>
  <c r="S63" i="3"/>
  <c r="K63" i="3"/>
  <c r="D63" i="3"/>
  <c r="L5" i="33"/>
  <c r="L5" i="32"/>
  <c r="L5" i="30"/>
  <c r="L5" i="31"/>
  <c r="AF51" i="3"/>
  <c r="Q51" i="3"/>
  <c r="B51" i="3"/>
  <c r="AP50" i="3"/>
  <c r="AO50" i="3"/>
  <c r="AN50" i="3"/>
  <c r="AM50" i="3"/>
  <c r="AL50" i="3"/>
  <c r="AK50" i="3"/>
  <c r="AJ50" i="3"/>
  <c r="AI50" i="3"/>
  <c r="AH50" i="3"/>
  <c r="AG50" i="3"/>
  <c r="AF50" i="3"/>
  <c r="AA50" i="3"/>
  <c r="Z50" i="3"/>
  <c r="Y50" i="3"/>
  <c r="X50" i="3"/>
  <c r="W50" i="3"/>
  <c r="V50" i="3"/>
  <c r="U50" i="3"/>
  <c r="T50" i="3"/>
  <c r="S50" i="3"/>
  <c r="R50" i="3"/>
  <c r="Q50" i="3"/>
  <c r="L50" i="3"/>
  <c r="K50" i="3"/>
  <c r="J50" i="3"/>
  <c r="I50" i="3"/>
  <c r="H50" i="3"/>
  <c r="G50" i="3"/>
  <c r="F50" i="3"/>
  <c r="E50" i="3"/>
  <c r="D50" i="3"/>
  <c r="C50" i="3"/>
  <c r="B50" i="3"/>
  <c r="AN49" i="3"/>
  <c r="AM49" i="3"/>
  <c r="AL49" i="3"/>
  <c r="AK49" i="3"/>
  <c r="AI49" i="3"/>
  <c r="AH49" i="3"/>
  <c r="Y49" i="3"/>
  <c r="X49" i="3"/>
  <c r="W49" i="3"/>
  <c r="V49" i="3"/>
  <c r="T49" i="3"/>
  <c r="S49" i="3"/>
  <c r="J49" i="3"/>
  <c r="I49" i="3"/>
  <c r="H49" i="3"/>
  <c r="G49" i="3"/>
  <c r="E49" i="3"/>
  <c r="D49" i="3"/>
  <c r="AO48" i="3"/>
  <c r="AH48" i="3"/>
  <c r="Z48" i="3"/>
  <c r="S48" i="3"/>
  <c r="K48" i="3"/>
  <c r="D48" i="3"/>
  <c r="K5" i="33"/>
  <c r="AG56" i="3"/>
  <c r="AG71" i="3" s="1"/>
  <c r="AF56" i="3"/>
  <c r="AF71" i="3" s="1"/>
  <c r="H5" i="33"/>
  <c r="R56" i="3"/>
  <c r="R71" i="3" s="1"/>
  <c r="Q56" i="3"/>
  <c r="Q71" i="3" s="1"/>
  <c r="E5" i="33"/>
  <c r="C56" i="3"/>
  <c r="C71" i="3" s="1"/>
  <c r="B56" i="3"/>
  <c r="B71" i="3" s="1"/>
  <c r="K5" i="32"/>
  <c r="AG55" i="3"/>
  <c r="AG70" i="3" s="1"/>
  <c r="AF55" i="3"/>
  <c r="AF70" i="3" s="1"/>
  <c r="H5" i="32"/>
  <c r="R55" i="3"/>
  <c r="R70" i="3" s="1"/>
  <c r="Q55" i="3"/>
  <c r="Q70" i="3" s="1"/>
  <c r="E5" i="32"/>
  <c r="C55" i="3"/>
  <c r="C70" i="3" s="1"/>
  <c r="B55" i="3"/>
  <c r="B70" i="3" s="1"/>
  <c r="K5" i="30"/>
  <c r="AG54" i="3"/>
  <c r="AG69" i="3" s="1"/>
  <c r="AF54" i="3"/>
  <c r="AF69" i="3" s="1"/>
  <c r="H5" i="30"/>
  <c r="R54" i="3"/>
  <c r="R69" i="3" s="1"/>
  <c r="Q54" i="3"/>
  <c r="Q69" i="3" s="1"/>
  <c r="E5" i="30"/>
  <c r="C54" i="3"/>
  <c r="C69" i="3" s="1"/>
  <c r="B54" i="3"/>
  <c r="B69" i="3" s="1"/>
  <c r="K5" i="31"/>
  <c r="AG53" i="3"/>
  <c r="AG68" i="3" s="1"/>
  <c r="AF53" i="3"/>
  <c r="AF68" i="3" s="1"/>
  <c r="H5" i="31"/>
  <c r="R53" i="3"/>
  <c r="R68" i="3" s="1"/>
  <c r="Q53" i="3"/>
  <c r="Q68" i="3" s="1"/>
  <c r="E5" i="31"/>
  <c r="C53" i="3"/>
  <c r="C68" i="3" s="1"/>
  <c r="B53" i="3"/>
  <c r="B68" i="3" s="1"/>
  <c r="AG52" i="3"/>
  <c r="AG67" i="3" s="1"/>
  <c r="AF52" i="3"/>
  <c r="AF67" i="3" s="1"/>
  <c r="R52" i="3"/>
  <c r="R67" i="3" s="1"/>
  <c r="Q52" i="3"/>
  <c r="Q67" i="3" s="1"/>
  <c r="C52" i="3"/>
  <c r="C67" i="3" s="1"/>
  <c r="B52" i="3"/>
  <c r="B67" i="3" s="1"/>
  <c r="J5" i="33"/>
  <c r="G5" i="33"/>
  <c r="D5" i="33"/>
  <c r="J5" i="32"/>
  <c r="G5" i="32"/>
  <c r="D5" i="32"/>
  <c r="J5" i="30"/>
  <c r="G5" i="30"/>
  <c r="D5" i="30"/>
  <c r="J5" i="31"/>
  <c r="G5" i="31"/>
  <c r="D5" i="31"/>
  <c r="I5" i="33"/>
  <c r="F5" i="33"/>
  <c r="C5" i="33"/>
  <c r="AG4" i="35" s="1"/>
  <c r="I5" i="32"/>
  <c r="F5" i="32"/>
  <c r="C5" i="32"/>
  <c r="AF4" i="35" s="1"/>
  <c r="I5" i="30"/>
  <c r="F5" i="30"/>
  <c r="C5" i="30"/>
  <c r="AE4" i="35" s="1"/>
  <c r="I5" i="31"/>
  <c r="F5" i="31"/>
  <c r="C5" i="31"/>
  <c r="AD4" i="35" s="1"/>
  <c r="M43" i="34"/>
  <c r="M4" i="32"/>
  <c r="AF66" i="2"/>
  <c r="Q66" i="2"/>
  <c r="B66" i="2"/>
  <c r="AP65" i="2"/>
  <c r="AO65" i="2"/>
  <c r="AN65" i="2"/>
  <c r="AM65" i="2"/>
  <c r="AL65" i="2"/>
  <c r="AK65" i="2"/>
  <c r="AJ65" i="2"/>
  <c r="AI65" i="2"/>
  <c r="AH65" i="2"/>
  <c r="AG65" i="2"/>
  <c r="AF65" i="2"/>
  <c r="AA65" i="2"/>
  <c r="Z65" i="2"/>
  <c r="Y65" i="2"/>
  <c r="X65" i="2"/>
  <c r="W65" i="2"/>
  <c r="V65" i="2"/>
  <c r="U65" i="2"/>
  <c r="T65" i="2"/>
  <c r="S65" i="2"/>
  <c r="R65" i="2"/>
  <c r="Q65" i="2"/>
  <c r="L65" i="2"/>
  <c r="K65" i="2"/>
  <c r="J65" i="2"/>
  <c r="I65" i="2"/>
  <c r="H65" i="2"/>
  <c r="G65" i="2"/>
  <c r="F65" i="2"/>
  <c r="E65" i="2"/>
  <c r="D65" i="2"/>
  <c r="C65" i="2"/>
  <c r="B65" i="2"/>
  <c r="AN64" i="2"/>
  <c r="AM64" i="2"/>
  <c r="AL64" i="2"/>
  <c r="AK64" i="2"/>
  <c r="AI64" i="2"/>
  <c r="AH64" i="2"/>
  <c r="Y64" i="2"/>
  <c r="X64" i="2"/>
  <c r="W64" i="2"/>
  <c r="V64" i="2"/>
  <c r="T64" i="2"/>
  <c r="S64" i="2"/>
  <c r="J64" i="2"/>
  <c r="I64" i="2"/>
  <c r="H64" i="2"/>
  <c r="G64" i="2"/>
  <c r="E64" i="2"/>
  <c r="D64" i="2"/>
  <c r="AO63" i="2"/>
  <c r="AH63" i="2"/>
  <c r="Z63" i="2"/>
  <c r="S63" i="2"/>
  <c r="K63" i="2"/>
  <c r="D63" i="2"/>
  <c r="L4" i="33"/>
  <c r="L4" i="32"/>
  <c r="L10" i="34"/>
  <c r="AF51" i="2"/>
  <c r="Q51" i="2"/>
  <c r="B51" i="2"/>
  <c r="AP50" i="2"/>
  <c r="AO50" i="2"/>
  <c r="AN50" i="2"/>
  <c r="AM50" i="2"/>
  <c r="AL50" i="2"/>
  <c r="AK50" i="2"/>
  <c r="AJ50" i="2"/>
  <c r="AI50" i="2"/>
  <c r="AH50" i="2"/>
  <c r="AG50" i="2"/>
  <c r="AF50" i="2"/>
  <c r="AA50" i="2"/>
  <c r="Z50" i="2"/>
  <c r="Y50" i="2"/>
  <c r="X50" i="2"/>
  <c r="W50" i="2"/>
  <c r="V50" i="2"/>
  <c r="U50" i="2"/>
  <c r="T50" i="2"/>
  <c r="S50" i="2"/>
  <c r="R50" i="2"/>
  <c r="Q50" i="2"/>
  <c r="L50" i="2"/>
  <c r="K50" i="2"/>
  <c r="J50" i="2"/>
  <c r="I50" i="2"/>
  <c r="H50" i="2"/>
  <c r="G50" i="2"/>
  <c r="F50" i="2"/>
  <c r="E50" i="2"/>
  <c r="D50" i="2"/>
  <c r="C50" i="2"/>
  <c r="B50" i="2"/>
  <c r="AN49" i="2"/>
  <c r="AM49" i="2"/>
  <c r="AL49" i="2"/>
  <c r="AK49" i="2"/>
  <c r="AI49" i="2"/>
  <c r="AH49" i="2"/>
  <c r="Y49" i="2"/>
  <c r="X49" i="2"/>
  <c r="W49" i="2"/>
  <c r="V49" i="2"/>
  <c r="T49" i="2"/>
  <c r="S49" i="2"/>
  <c r="J49" i="2"/>
  <c r="I49" i="2"/>
  <c r="H49" i="2"/>
  <c r="G49" i="2"/>
  <c r="E49" i="2"/>
  <c r="D49" i="2"/>
  <c r="AO48" i="2"/>
  <c r="AH48" i="2"/>
  <c r="Z48" i="2"/>
  <c r="S48" i="2"/>
  <c r="K48" i="2"/>
  <c r="D48" i="2"/>
  <c r="K43" i="34"/>
  <c r="AG56" i="2"/>
  <c r="AG71" i="2" s="1"/>
  <c r="AF56" i="2"/>
  <c r="AF71" i="2" s="1"/>
  <c r="R56" i="2"/>
  <c r="R71" i="2" s="1"/>
  <c r="Q56" i="2"/>
  <c r="Q71" i="2" s="1"/>
  <c r="C56" i="2"/>
  <c r="C71" i="2" s="1"/>
  <c r="B56" i="2"/>
  <c r="B71" i="2" s="1"/>
  <c r="K4" i="32"/>
  <c r="AG55" i="2"/>
  <c r="AG70" i="2" s="1"/>
  <c r="AF55" i="2"/>
  <c r="AF70" i="2" s="1"/>
  <c r="H4" i="32"/>
  <c r="R55" i="2"/>
  <c r="R70" i="2" s="1"/>
  <c r="Q55" i="2"/>
  <c r="Q70" i="2" s="1"/>
  <c r="E4" i="32"/>
  <c r="C55" i="2"/>
  <c r="C70" i="2" s="1"/>
  <c r="B55" i="2"/>
  <c r="B70" i="2" s="1"/>
  <c r="K32" i="34"/>
  <c r="AG54" i="2"/>
  <c r="AG69" i="2" s="1"/>
  <c r="AF54" i="2"/>
  <c r="AF69" i="2" s="1"/>
  <c r="H4" i="30"/>
  <c r="R54" i="2"/>
  <c r="R69" i="2" s="1"/>
  <c r="Q54" i="2"/>
  <c r="Q69" i="2" s="1"/>
  <c r="C54" i="2"/>
  <c r="C69" i="2" s="1"/>
  <c r="B54" i="2"/>
  <c r="B69" i="2" s="1"/>
  <c r="K4" i="31"/>
  <c r="AG53" i="2"/>
  <c r="AG68" i="2" s="1"/>
  <c r="AF53" i="2"/>
  <c r="AF68" i="2" s="1"/>
  <c r="R53" i="2"/>
  <c r="R68" i="2" s="1"/>
  <c r="Q53" i="2"/>
  <c r="Q68" i="2" s="1"/>
  <c r="C53" i="2"/>
  <c r="C68" i="2" s="1"/>
  <c r="B53" i="2"/>
  <c r="B68" i="2" s="1"/>
  <c r="AG52" i="2"/>
  <c r="AG67" i="2" s="1"/>
  <c r="AF52" i="2"/>
  <c r="AF67" i="2" s="1"/>
  <c r="R52" i="2"/>
  <c r="R67" i="2" s="1"/>
  <c r="Q52" i="2"/>
  <c r="Q67" i="2" s="1"/>
  <c r="C52" i="2"/>
  <c r="C67" i="2" s="1"/>
  <c r="B52" i="2"/>
  <c r="B67" i="2" s="1"/>
  <c r="J4" i="33"/>
  <c r="J4" i="32"/>
  <c r="G4" i="32"/>
  <c r="D4" i="32"/>
  <c r="G32" i="34"/>
  <c r="D32" i="34"/>
  <c r="D4" i="31"/>
  <c r="I4" i="33"/>
  <c r="F43" i="34"/>
  <c r="C43" i="34"/>
  <c r="I4" i="32"/>
  <c r="F4" i="32"/>
  <c r="C4" i="32"/>
  <c r="AF3" i="35" s="1"/>
  <c r="C21" i="34"/>
  <c r="F4" i="31"/>
  <c r="C10" i="34"/>
  <c r="J34" i="45"/>
  <c r="I34" i="45"/>
  <c r="H34" i="45"/>
  <c r="M128" i="34"/>
  <c r="J33" i="45"/>
  <c r="I33" i="45"/>
  <c r="H33" i="45"/>
  <c r="AF66" i="1"/>
  <c r="Q66" i="1"/>
  <c r="B66" i="1"/>
  <c r="AP65" i="1"/>
  <c r="AO65" i="1"/>
  <c r="AN65" i="1"/>
  <c r="AM65" i="1"/>
  <c r="AL65" i="1"/>
  <c r="AK65" i="1"/>
  <c r="AJ65" i="1"/>
  <c r="AI65" i="1"/>
  <c r="AH65" i="1"/>
  <c r="AG65" i="1"/>
  <c r="AF65" i="1"/>
  <c r="AA65" i="1"/>
  <c r="Z65" i="1"/>
  <c r="Y65" i="1"/>
  <c r="X65" i="1"/>
  <c r="W65" i="1"/>
  <c r="V65" i="1"/>
  <c r="U65" i="1"/>
  <c r="T65" i="1"/>
  <c r="S65" i="1"/>
  <c r="R65" i="1"/>
  <c r="Q65" i="1"/>
  <c r="L65" i="1"/>
  <c r="K65" i="1"/>
  <c r="J65" i="1"/>
  <c r="I65" i="1"/>
  <c r="H65" i="1"/>
  <c r="G65" i="1"/>
  <c r="F65" i="1"/>
  <c r="E65" i="1"/>
  <c r="D65" i="1"/>
  <c r="C65" i="1"/>
  <c r="B65" i="1"/>
  <c r="AN64" i="1"/>
  <c r="AM64" i="1"/>
  <c r="AL64" i="1"/>
  <c r="AK64" i="1"/>
  <c r="AI64" i="1"/>
  <c r="AH64" i="1"/>
  <c r="Y64" i="1"/>
  <c r="X64" i="1"/>
  <c r="W64" i="1"/>
  <c r="V64" i="1"/>
  <c r="T64" i="1"/>
  <c r="S64" i="1"/>
  <c r="J64" i="1"/>
  <c r="I64" i="1"/>
  <c r="H64" i="1"/>
  <c r="G64" i="1"/>
  <c r="E64" i="1"/>
  <c r="D64" i="1"/>
  <c r="AO63" i="1"/>
  <c r="AH63" i="1"/>
  <c r="Z63" i="1"/>
  <c r="S63" i="1"/>
  <c r="K63" i="1"/>
  <c r="D63" i="1"/>
  <c r="F34" i="45"/>
  <c r="E34" i="45"/>
  <c r="D34" i="45"/>
  <c r="L128" i="34"/>
  <c r="F33" i="45"/>
  <c r="E33" i="45"/>
  <c r="D33" i="45"/>
  <c r="AF51" i="1"/>
  <c r="Q51" i="1"/>
  <c r="B51" i="1"/>
  <c r="AP50" i="1"/>
  <c r="AO50" i="1"/>
  <c r="AN50" i="1"/>
  <c r="AM50" i="1"/>
  <c r="AL50" i="1"/>
  <c r="AK50" i="1"/>
  <c r="AJ50" i="1"/>
  <c r="AI50" i="1"/>
  <c r="AH50" i="1"/>
  <c r="AG50" i="1"/>
  <c r="AF50" i="1"/>
  <c r="AA50" i="1"/>
  <c r="Z50" i="1"/>
  <c r="Y50" i="1"/>
  <c r="X50" i="1"/>
  <c r="W50" i="1"/>
  <c r="V50" i="1"/>
  <c r="U50" i="1"/>
  <c r="T50" i="1"/>
  <c r="S50" i="1"/>
  <c r="R50" i="1"/>
  <c r="Q50" i="1"/>
  <c r="L50" i="1"/>
  <c r="K50" i="1"/>
  <c r="J50" i="1"/>
  <c r="I50" i="1"/>
  <c r="H50" i="1"/>
  <c r="G50" i="1"/>
  <c r="F50" i="1"/>
  <c r="E50" i="1"/>
  <c r="D50" i="1"/>
  <c r="C50" i="1"/>
  <c r="B50" i="1"/>
  <c r="AN49" i="1"/>
  <c r="AM49" i="1"/>
  <c r="AL49" i="1"/>
  <c r="AK49" i="1"/>
  <c r="AI49" i="1"/>
  <c r="AH49" i="1"/>
  <c r="Y49" i="1"/>
  <c r="X49" i="1"/>
  <c r="W49" i="1"/>
  <c r="V49" i="1"/>
  <c r="T49" i="1"/>
  <c r="S49" i="1"/>
  <c r="J49" i="1"/>
  <c r="I49" i="1"/>
  <c r="H49" i="1"/>
  <c r="G49" i="1"/>
  <c r="E49" i="1"/>
  <c r="D49" i="1"/>
  <c r="AO48" i="1"/>
  <c r="AH48" i="1"/>
  <c r="Z48" i="1"/>
  <c r="S48" i="1"/>
  <c r="K48" i="1"/>
  <c r="D48" i="1"/>
  <c r="J26" i="45"/>
  <c r="I26" i="45"/>
  <c r="H26" i="45"/>
  <c r="K128" i="34"/>
  <c r="AG56" i="1"/>
  <c r="AG71" i="1" s="1"/>
  <c r="AF56" i="1"/>
  <c r="AF71" i="1" s="1"/>
  <c r="J17" i="45"/>
  <c r="I17" i="45"/>
  <c r="H17" i="45"/>
  <c r="H128" i="34"/>
  <c r="R56" i="1"/>
  <c r="R71" i="1" s="1"/>
  <c r="Q56" i="1"/>
  <c r="Q71" i="1" s="1"/>
  <c r="E128" i="34"/>
  <c r="C56" i="1"/>
  <c r="C71" i="1" s="1"/>
  <c r="B56" i="1"/>
  <c r="B71" i="1" s="1"/>
  <c r="J25" i="45"/>
  <c r="I25" i="45"/>
  <c r="H25" i="45"/>
  <c r="AG55" i="1"/>
  <c r="AG70" i="1" s="1"/>
  <c r="AF55" i="1"/>
  <c r="AF70" i="1" s="1"/>
  <c r="J16" i="45"/>
  <c r="I16" i="45"/>
  <c r="H16" i="45"/>
  <c r="R55" i="1"/>
  <c r="R70" i="1" s="1"/>
  <c r="Q55" i="1"/>
  <c r="Q70" i="1" s="1"/>
  <c r="C55" i="1"/>
  <c r="C70" i="1" s="1"/>
  <c r="B55" i="1"/>
  <c r="B70" i="1" s="1"/>
  <c r="AG54" i="1"/>
  <c r="AG69" i="1" s="1"/>
  <c r="AF54" i="1"/>
  <c r="AF69" i="1" s="1"/>
  <c r="R54" i="1"/>
  <c r="R69" i="1" s="1"/>
  <c r="Q54" i="1"/>
  <c r="Q69" i="1" s="1"/>
  <c r="C54" i="1"/>
  <c r="C69" i="1" s="1"/>
  <c r="B54" i="1"/>
  <c r="B69" i="1" s="1"/>
  <c r="AG53" i="1"/>
  <c r="AG68" i="1" s="1"/>
  <c r="AF53" i="1"/>
  <c r="AF68" i="1" s="1"/>
  <c r="R53" i="1"/>
  <c r="R68" i="1" s="1"/>
  <c r="Q53" i="1"/>
  <c r="Q68" i="1" s="1"/>
  <c r="C53" i="1"/>
  <c r="C68" i="1" s="1"/>
  <c r="B53" i="1"/>
  <c r="B68" i="1" s="1"/>
  <c r="AG52" i="1"/>
  <c r="AG67" i="1" s="1"/>
  <c r="AF52" i="1"/>
  <c r="AF67" i="1" s="1"/>
  <c r="R52" i="1"/>
  <c r="R67" i="1" s="1"/>
  <c r="Q52" i="1"/>
  <c r="Q67" i="1" s="1"/>
  <c r="C52" i="1"/>
  <c r="C67" i="1" s="1"/>
  <c r="B52" i="1"/>
  <c r="B67" i="1" s="1"/>
  <c r="F26" i="45"/>
  <c r="E26" i="45"/>
  <c r="D26" i="45"/>
  <c r="J128" i="34"/>
  <c r="F17" i="45"/>
  <c r="E17" i="45"/>
  <c r="D17" i="45"/>
  <c r="G128" i="34"/>
  <c r="D128" i="34"/>
  <c r="F25" i="45"/>
  <c r="E25" i="45"/>
  <c r="D25" i="45"/>
  <c r="F16" i="45"/>
  <c r="E16" i="45"/>
  <c r="D16" i="45"/>
  <c r="G17" i="1"/>
  <c r="N8" i="45"/>
  <c r="M8" i="45"/>
  <c r="L8" i="45"/>
  <c r="I128" i="34"/>
  <c r="J8" i="45"/>
  <c r="I8" i="45"/>
  <c r="H8" i="45"/>
  <c r="F128" i="34"/>
  <c r="F8" i="45"/>
  <c r="E8" i="45"/>
  <c r="D8" i="45"/>
  <c r="C128" i="34"/>
  <c r="N7" i="45"/>
  <c r="M7" i="45"/>
  <c r="L7" i="45"/>
  <c r="J7" i="45"/>
  <c r="I7" i="45"/>
  <c r="H7" i="45"/>
  <c r="F7" i="45"/>
  <c r="E7" i="45"/>
  <c r="D7" i="45"/>
  <c r="B28" i="33"/>
  <c r="B27" i="33"/>
  <c r="B26" i="33"/>
  <c r="H25" i="33"/>
  <c r="B25" i="33"/>
  <c r="B24" i="33"/>
  <c r="B23" i="33"/>
  <c r="B22" i="33"/>
  <c r="B21" i="33"/>
  <c r="B20" i="33"/>
  <c r="B19" i="33"/>
  <c r="B18" i="33"/>
  <c r="E17" i="33"/>
  <c r="B17" i="33"/>
  <c r="B16" i="33"/>
  <c r="B15" i="33"/>
  <c r="B14" i="33"/>
  <c r="B13" i="33"/>
  <c r="B12" i="33"/>
  <c r="B11" i="33"/>
  <c r="B10" i="33"/>
  <c r="B9" i="33"/>
  <c r="B8" i="33"/>
  <c r="B7" i="33"/>
  <c r="B6" i="33"/>
  <c r="B5" i="33"/>
  <c r="B4" i="33"/>
  <c r="B3" i="33"/>
  <c r="B28" i="32"/>
  <c r="B27" i="32"/>
  <c r="B26" i="32"/>
  <c r="B25" i="32"/>
  <c r="B24" i="32"/>
  <c r="B23" i="32"/>
  <c r="B22" i="32"/>
  <c r="B21" i="32"/>
  <c r="B20" i="32"/>
  <c r="B19" i="32"/>
  <c r="B18" i="32"/>
  <c r="B17" i="32"/>
  <c r="B16" i="32"/>
  <c r="B15" i="32"/>
  <c r="B14" i="32"/>
  <c r="B13" i="32"/>
  <c r="B12" i="32"/>
  <c r="B11" i="32"/>
  <c r="B10" i="32"/>
  <c r="B9" i="32"/>
  <c r="B8" i="32"/>
  <c r="B7" i="32"/>
  <c r="B6" i="32"/>
  <c r="B5" i="32"/>
  <c r="B4" i="32"/>
  <c r="B3" i="32"/>
  <c r="B28" i="30"/>
  <c r="B27" i="30"/>
  <c r="B26" i="30"/>
  <c r="B25" i="30"/>
  <c r="B24" i="30"/>
  <c r="B23" i="30"/>
  <c r="B22" i="30"/>
  <c r="B21" i="30"/>
  <c r="B20" i="30"/>
  <c r="B19" i="30"/>
  <c r="B18" i="30"/>
  <c r="B17" i="30"/>
  <c r="B16" i="30"/>
  <c r="B15" i="30"/>
  <c r="B14" i="30"/>
  <c r="B13" i="30"/>
  <c r="B12" i="30"/>
  <c r="B11" i="30"/>
  <c r="B10" i="30"/>
  <c r="B9" i="30"/>
  <c r="B8" i="30"/>
  <c r="B7" i="30"/>
  <c r="B6" i="30"/>
  <c r="B5" i="30"/>
  <c r="B4" i="30"/>
  <c r="B3" i="30"/>
  <c r="B27" i="31"/>
  <c r="B26" i="31"/>
  <c r="B25" i="31"/>
  <c r="B24" i="31"/>
  <c r="B23" i="31"/>
  <c r="B22" i="31"/>
  <c r="C21" i="31"/>
  <c r="AD20" i="35" s="1"/>
  <c r="B21" i="31"/>
  <c r="B20" i="31"/>
  <c r="B19" i="31"/>
  <c r="B18" i="31"/>
  <c r="B17" i="31"/>
  <c r="B16" i="31"/>
  <c r="B15" i="31"/>
  <c r="B14" i="31"/>
  <c r="B13" i="31"/>
  <c r="B12" i="31"/>
  <c r="B11" i="31"/>
  <c r="B10" i="31"/>
  <c r="B9" i="31"/>
  <c r="B8" i="31"/>
  <c r="B7" i="31"/>
  <c r="B6" i="31"/>
  <c r="B5" i="31"/>
  <c r="B4" i="31"/>
  <c r="B3" i="31"/>
  <c r="B43" i="34"/>
  <c r="B42" i="34"/>
  <c r="B41" i="34"/>
  <c r="B40" i="34"/>
  <c r="B39" i="34"/>
  <c r="B38" i="34"/>
  <c r="H37" i="34"/>
  <c r="B37" i="34"/>
  <c r="B36" i="34"/>
  <c r="B32" i="34"/>
  <c r="B31" i="34"/>
  <c r="B30" i="34"/>
  <c r="B29" i="34"/>
  <c r="B28" i="34"/>
  <c r="B27" i="34"/>
  <c r="B26" i="34"/>
  <c r="B25" i="34"/>
  <c r="B21" i="34"/>
  <c r="B20" i="34"/>
  <c r="B19" i="34"/>
  <c r="B18" i="34"/>
  <c r="H17" i="34"/>
  <c r="B17" i="34"/>
  <c r="B16" i="34"/>
  <c r="B15" i="34"/>
  <c r="B14" i="34"/>
  <c r="B10" i="34"/>
  <c r="B9" i="34"/>
  <c r="B8" i="34"/>
  <c r="B7" i="34"/>
  <c r="B6" i="34"/>
  <c r="K5" i="34"/>
  <c r="B5" i="34"/>
  <c r="B4" i="34"/>
  <c r="B3" i="34"/>
  <c r="L37" i="34" l="1"/>
  <c r="C19" i="34"/>
  <c r="I20" i="31"/>
  <c r="F21" i="33"/>
  <c r="J20" i="31"/>
  <c r="C20" i="32"/>
  <c r="AF19" i="35" s="1"/>
  <c r="E3" i="32"/>
  <c r="E48" i="32"/>
  <c r="E34" i="32"/>
  <c r="D36" i="34"/>
  <c r="D35" i="33"/>
  <c r="D50" i="33"/>
  <c r="F50" i="33"/>
  <c r="F35" i="33"/>
  <c r="G34" i="32"/>
  <c r="G48" i="32"/>
  <c r="E50" i="33"/>
  <c r="E35" i="33"/>
  <c r="K8" i="45"/>
  <c r="I50" i="33"/>
  <c r="I35" i="33"/>
  <c r="J34" i="32"/>
  <c r="J48" i="32"/>
  <c r="H35" i="33"/>
  <c r="H50" i="33"/>
  <c r="G33" i="45"/>
  <c r="M48" i="32"/>
  <c r="M34" i="32"/>
  <c r="C7" i="45"/>
  <c r="C48" i="32"/>
  <c r="C34" i="32"/>
  <c r="G26" i="45"/>
  <c r="K35" i="33"/>
  <c r="K50" i="33"/>
  <c r="K7" i="45"/>
  <c r="I48" i="32"/>
  <c r="I34" i="32"/>
  <c r="H34" i="32"/>
  <c r="H48" i="32"/>
  <c r="G34" i="45"/>
  <c r="M50" i="33"/>
  <c r="M35" i="33"/>
  <c r="G35" i="33"/>
  <c r="G50" i="33"/>
  <c r="G25" i="45"/>
  <c r="K34" i="32"/>
  <c r="K48" i="32"/>
  <c r="J35" i="33"/>
  <c r="J50" i="33"/>
  <c r="L50" i="33"/>
  <c r="L35" i="33"/>
  <c r="F48" i="32"/>
  <c r="F34" i="32"/>
  <c r="C50" i="33"/>
  <c r="C35" i="33"/>
  <c r="D3" i="32"/>
  <c r="D34" i="32"/>
  <c r="D48" i="32"/>
  <c r="L34" i="32"/>
  <c r="L48" i="32"/>
  <c r="L4" i="31"/>
  <c r="F36" i="34"/>
  <c r="G8" i="45"/>
  <c r="G3" i="32"/>
  <c r="C16" i="45"/>
  <c r="H3" i="32"/>
  <c r="G16" i="45"/>
  <c r="H36" i="34"/>
  <c r="G17" i="45"/>
  <c r="L36" i="34"/>
  <c r="C34" i="45"/>
  <c r="J36" i="34"/>
  <c r="C26" i="45"/>
  <c r="J3" i="32"/>
  <c r="C25" i="45"/>
  <c r="F3" i="32"/>
  <c r="G7" i="45"/>
  <c r="G36" i="34"/>
  <c r="C17" i="45"/>
  <c r="C36" i="34"/>
  <c r="C8" i="45"/>
  <c r="L25" i="34"/>
  <c r="C33" i="45"/>
  <c r="K27" i="33"/>
  <c r="G27" i="31"/>
  <c r="G28" i="34"/>
  <c r="H28" i="34"/>
  <c r="L17" i="34"/>
  <c r="K13" i="33"/>
  <c r="K6" i="34"/>
  <c r="K15" i="34"/>
  <c r="K27" i="30"/>
  <c r="K4" i="34"/>
  <c r="M7" i="34"/>
  <c r="L23" i="46" s="1"/>
  <c r="I26" i="31"/>
  <c r="F3" i="33"/>
  <c r="J26" i="33"/>
  <c r="H26" i="31"/>
  <c r="I13" i="30"/>
  <c r="F20" i="31"/>
  <c r="G21" i="30"/>
  <c r="E21" i="33"/>
  <c r="K26" i="32"/>
  <c r="J4" i="34"/>
  <c r="J28" i="34"/>
  <c r="J13" i="30"/>
  <c r="H27" i="30"/>
  <c r="C42" i="34"/>
  <c r="I27" i="31"/>
  <c r="I14" i="30"/>
  <c r="F27" i="34"/>
  <c r="I26" i="32"/>
  <c r="M31" i="34"/>
  <c r="M38" i="34"/>
  <c r="K20" i="33"/>
  <c r="H27" i="34"/>
  <c r="H32" i="34"/>
  <c r="L26" i="33"/>
  <c r="E16" i="34"/>
  <c r="K27" i="34"/>
  <c r="M29" i="34"/>
  <c r="L29" i="46" s="1"/>
  <c r="G21" i="31"/>
  <c r="I21" i="33"/>
  <c r="M37" i="34"/>
  <c r="F18" i="34"/>
  <c r="E26" i="46" s="1"/>
  <c r="J27" i="34"/>
  <c r="M16" i="34"/>
  <c r="D26" i="34"/>
  <c r="H21" i="31"/>
  <c r="L27" i="33"/>
  <c r="I27" i="34"/>
  <c r="F4" i="34"/>
  <c r="F10" i="34"/>
  <c r="E26" i="34"/>
  <c r="C28" i="34"/>
  <c r="D40" i="34"/>
  <c r="C32" i="46" s="1"/>
  <c r="C27" i="31"/>
  <c r="AD26" i="35" s="1"/>
  <c r="H21" i="34"/>
  <c r="G41" i="34"/>
  <c r="K21" i="34"/>
  <c r="G18" i="34"/>
  <c r="F26" i="46" s="1"/>
  <c r="L31" i="34"/>
  <c r="K8" i="34"/>
  <c r="E40" i="34"/>
  <c r="D32" i="46" s="1"/>
  <c r="J27" i="30"/>
  <c r="L29" i="34"/>
  <c r="K29" i="46" s="1"/>
  <c r="J14" i="32"/>
  <c r="K26" i="33"/>
  <c r="C37" i="34"/>
  <c r="G20" i="31"/>
  <c r="D3" i="33"/>
  <c r="C39" i="34"/>
  <c r="G21" i="34"/>
  <c r="D19" i="34"/>
  <c r="L6" i="34"/>
  <c r="M6" i="34"/>
  <c r="C15" i="34"/>
  <c r="H42" i="34"/>
  <c r="F13" i="31"/>
  <c r="G9" i="34"/>
  <c r="D15" i="34"/>
  <c r="I18" i="34"/>
  <c r="H26" i="46" s="1"/>
  <c r="D21" i="34"/>
  <c r="G30" i="34"/>
  <c r="F14" i="32"/>
  <c r="L20" i="33"/>
  <c r="F42" i="34"/>
  <c r="C13" i="31"/>
  <c r="AD12" i="35" s="1"/>
  <c r="H9" i="34"/>
  <c r="I17" i="34"/>
  <c r="H30" i="34"/>
  <c r="G26" i="31"/>
  <c r="F21" i="30"/>
  <c r="K27" i="32"/>
  <c r="G16" i="34"/>
  <c r="D9" i="34"/>
  <c r="J17" i="34"/>
  <c r="L13" i="31"/>
  <c r="C27" i="30"/>
  <c r="AE26" i="35" s="1"/>
  <c r="C8" i="34"/>
  <c r="D31" i="34"/>
  <c r="H41" i="34"/>
  <c r="G14" i="30"/>
  <c r="G13" i="33"/>
  <c r="E31" i="34"/>
  <c r="H16" i="34"/>
  <c r="L27" i="34"/>
  <c r="H21" i="32"/>
  <c r="D39" i="34"/>
  <c r="L21" i="32"/>
  <c r="C4" i="30"/>
  <c r="AE3" i="35" s="1"/>
  <c r="H21" i="30"/>
  <c r="F26" i="30"/>
  <c r="C5" i="34"/>
  <c r="K10" i="34"/>
  <c r="M15" i="34"/>
  <c r="C17" i="34"/>
  <c r="L18" i="34"/>
  <c r="K26" i="46" s="1"/>
  <c r="E20" i="34"/>
  <c r="F25" i="34"/>
  <c r="I29" i="34"/>
  <c r="H29" i="46" s="1"/>
  <c r="L30" i="34"/>
  <c r="G38" i="34"/>
  <c r="H39" i="34"/>
  <c r="D4" i="30"/>
  <c r="K20" i="30"/>
  <c r="H13" i="32"/>
  <c r="D27" i="32"/>
  <c r="G3" i="33"/>
  <c r="L13" i="33"/>
  <c r="C20" i="33"/>
  <c r="AG19" i="35" s="1"/>
  <c r="J9" i="34"/>
  <c r="F19" i="34"/>
  <c r="C29" i="34"/>
  <c r="B29" i="46" s="1"/>
  <c r="J27" i="31"/>
  <c r="D20" i="30"/>
  <c r="M27" i="33"/>
  <c r="E6" i="34"/>
  <c r="D20" i="34"/>
  <c r="F38" i="34"/>
  <c r="D5" i="34"/>
  <c r="D17" i="34"/>
  <c r="L20" i="34"/>
  <c r="J29" i="34"/>
  <c r="I29" i="46" s="1"/>
  <c r="M30" i="34"/>
  <c r="J38" i="34"/>
  <c r="G4" i="30"/>
  <c r="H27" i="32"/>
  <c r="L3" i="33"/>
  <c r="I27" i="33"/>
  <c r="K9" i="34"/>
  <c r="J26" i="34"/>
  <c r="F31" i="34"/>
  <c r="K17" i="34"/>
  <c r="F7" i="34"/>
  <c r="E23" i="46" s="1"/>
  <c r="E39" i="34"/>
  <c r="J40" i="34"/>
  <c r="I32" i="46" s="1"/>
  <c r="J20" i="30"/>
  <c r="G13" i="32"/>
  <c r="F14" i="33"/>
  <c r="H8" i="34"/>
  <c r="G20" i="34"/>
  <c r="I43" i="34"/>
  <c r="I13" i="32"/>
  <c r="K4" i="33"/>
  <c r="F20" i="34"/>
  <c r="M42" i="34"/>
  <c r="L14" i="31"/>
  <c r="H20" i="34"/>
  <c r="C4" i="31"/>
  <c r="AD3" i="35" s="1"/>
  <c r="J13" i="32"/>
  <c r="M4" i="33"/>
  <c r="I42" i="34"/>
  <c r="L3" i="32"/>
  <c r="H3" i="33"/>
  <c r="F4" i="33"/>
  <c r="E8" i="34"/>
  <c r="J43" i="34"/>
  <c r="E25" i="34"/>
  <c r="J42" i="34"/>
  <c r="J3" i="33"/>
  <c r="L4" i="34"/>
  <c r="L21" i="31"/>
  <c r="E26" i="30"/>
  <c r="E17" i="34"/>
  <c r="D27" i="30"/>
  <c r="D18" i="34"/>
  <c r="C26" i="46" s="1"/>
  <c r="L7" i="34"/>
  <c r="K23" i="46" s="1"/>
  <c r="L27" i="31"/>
  <c r="C32" i="34"/>
  <c r="M14" i="30"/>
  <c r="H20" i="33"/>
  <c r="D14" i="31"/>
  <c r="D8" i="34"/>
  <c r="E14" i="30"/>
  <c r="E19" i="34"/>
  <c r="H20" i="31"/>
  <c r="H5" i="34"/>
  <c r="L16" i="34"/>
  <c r="L20" i="30"/>
  <c r="M20" i="31"/>
  <c r="M5" i="34"/>
  <c r="I26" i="34"/>
  <c r="I21" i="32"/>
  <c r="J21" i="33"/>
  <c r="J37" i="34"/>
  <c r="L21" i="30"/>
  <c r="L15" i="34"/>
  <c r="G27" i="34"/>
  <c r="G20" i="32"/>
  <c r="E20" i="31"/>
  <c r="E5" i="34"/>
  <c r="L20" i="31"/>
  <c r="L5" i="34"/>
  <c r="D26" i="31"/>
  <c r="D6" i="34"/>
  <c r="G26" i="33"/>
  <c r="G39" i="34"/>
  <c r="K7" i="34"/>
  <c r="J23" i="46" s="1"/>
  <c r="K27" i="31"/>
  <c r="K4" i="30"/>
  <c r="C20" i="30"/>
  <c r="AE19" i="35" s="1"/>
  <c r="F4" i="30"/>
  <c r="F32" i="34"/>
  <c r="H43" i="34"/>
  <c r="H4" i="33"/>
  <c r="D20" i="33"/>
  <c r="D38" i="34"/>
  <c r="I15" i="34"/>
  <c r="I21" i="30"/>
  <c r="K37" i="34"/>
  <c r="K21" i="33"/>
  <c r="K30" i="34"/>
  <c r="K14" i="32"/>
  <c r="J4" i="31"/>
  <c r="J10" i="34"/>
  <c r="L26" i="32"/>
  <c r="E29" i="34"/>
  <c r="D29" i="46" s="1"/>
  <c r="F26" i="32"/>
  <c r="D27" i="34"/>
  <c r="D20" i="32"/>
  <c r="J15" i="34"/>
  <c r="J21" i="30"/>
  <c r="L32" i="34"/>
  <c r="L21" i="34"/>
  <c r="L14" i="30"/>
  <c r="L19" i="34"/>
  <c r="J26" i="31"/>
  <c r="J6" i="34"/>
  <c r="D26" i="32"/>
  <c r="D28" i="34"/>
  <c r="C27" i="33"/>
  <c r="AG26" i="35" s="1"/>
  <c r="C40" i="34"/>
  <c r="B32" i="46" s="1"/>
  <c r="H7" i="34"/>
  <c r="G23" i="46" s="1"/>
  <c r="H27" i="31"/>
  <c r="J14" i="30"/>
  <c r="J19" i="34"/>
  <c r="D41" i="34"/>
  <c r="D14" i="33"/>
  <c r="F20" i="30"/>
  <c r="F16" i="34"/>
  <c r="E43" i="34"/>
  <c r="E4" i="33"/>
  <c r="F27" i="33"/>
  <c r="F40" i="34"/>
  <c r="E32" i="46" s="1"/>
  <c r="H25" i="34"/>
  <c r="C30" i="34"/>
  <c r="I32" i="34"/>
  <c r="I21" i="34"/>
  <c r="H10" i="34"/>
  <c r="H4" i="31"/>
  <c r="D13" i="33"/>
  <c r="D42" i="34"/>
  <c r="C14" i="33"/>
  <c r="AG13" i="35" s="1"/>
  <c r="C41" i="34"/>
  <c r="K14" i="33"/>
  <c r="K41" i="34"/>
  <c r="C26" i="31"/>
  <c r="AD25" i="35" s="1"/>
  <c r="C6" i="34"/>
  <c r="F26" i="33"/>
  <c r="F39" i="34"/>
  <c r="E26" i="32"/>
  <c r="E28" i="34"/>
  <c r="F8" i="34"/>
  <c r="F26" i="34"/>
  <c r="F21" i="32"/>
  <c r="G21" i="33"/>
  <c r="G37" i="34"/>
  <c r="H27" i="33"/>
  <c r="H40" i="34"/>
  <c r="G32" i="46" s="1"/>
  <c r="I41" i="34"/>
  <c r="J32" i="34"/>
  <c r="J4" i="30"/>
  <c r="J21" i="34"/>
  <c r="D43" i="34"/>
  <c r="D4" i="33"/>
  <c r="M27" i="34"/>
  <c r="M20" i="32"/>
  <c r="G26" i="34"/>
  <c r="G21" i="32"/>
  <c r="M26" i="32"/>
  <c r="M28" i="34"/>
  <c r="E18" i="34"/>
  <c r="D26" i="46" s="1"/>
  <c r="K19" i="34"/>
  <c r="J25" i="34"/>
  <c r="I4" i="30"/>
  <c r="C3" i="33"/>
  <c r="AG2" i="35" s="1"/>
  <c r="C4" i="33"/>
  <c r="AG3" i="35" s="1"/>
  <c r="F29" i="34"/>
  <c r="E29" i="46" s="1"/>
  <c r="K3" i="32"/>
  <c r="K25" i="34"/>
  <c r="J14" i="31"/>
  <c r="J8" i="34"/>
  <c r="D14" i="32"/>
  <c r="D30" i="34"/>
  <c r="D7" i="34"/>
  <c r="C23" i="46" s="1"/>
  <c r="G29" i="34"/>
  <c r="F29" i="46" s="1"/>
  <c r="G40" i="34"/>
  <c r="F32" i="46" s="1"/>
  <c r="M13" i="31"/>
  <c r="E27" i="34"/>
  <c r="E20" i="32"/>
  <c r="D4" i="34"/>
  <c r="E41" i="34"/>
  <c r="M39" i="34"/>
  <c r="E21" i="30"/>
  <c r="E4" i="30"/>
  <c r="E32" i="34"/>
  <c r="E21" i="34"/>
  <c r="H19" i="34"/>
  <c r="L43" i="34"/>
  <c r="J41" i="34"/>
  <c r="E3" i="33"/>
  <c r="E36" i="34"/>
  <c r="G4" i="31"/>
  <c r="G10" i="34"/>
  <c r="K3" i="33"/>
  <c r="K36" i="34"/>
  <c r="E4" i="31"/>
  <c r="E10" i="34"/>
  <c r="I4" i="34"/>
  <c r="I21" i="31"/>
  <c r="M3" i="33"/>
  <c r="M36" i="34"/>
  <c r="F6" i="34"/>
  <c r="D10" i="34"/>
  <c r="F21" i="34"/>
  <c r="D25" i="34"/>
  <c r="K26" i="34"/>
  <c r="L4" i="30"/>
  <c r="L14" i="33"/>
  <c r="M3" i="32"/>
  <c r="M25" i="34"/>
  <c r="I13" i="31"/>
  <c r="I9" i="34"/>
  <c r="C13" i="32"/>
  <c r="AF12" i="35" s="1"/>
  <c r="C31" i="34"/>
  <c r="K13" i="32"/>
  <c r="K31" i="34"/>
  <c r="E14" i="32"/>
  <c r="E30" i="34"/>
  <c r="M14" i="31"/>
  <c r="M8" i="34"/>
  <c r="I14" i="32"/>
  <c r="I30" i="34"/>
  <c r="G14" i="31"/>
  <c r="G8" i="34"/>
  <c r="M14" i="33"/>
  <c r="M41" i="34"/>
  <c r="C3" i="32"/>
  <c r="AF2" i="35" s="1"/>
  <c r="C25" i="34"/>
  <c r="D37" i="34"/>
  <c r="C26" i="34"/>
  <c r="I4" i="31"/>
  <c r="I10" i="34"/>
  <c r="C13" i="30"/>
  <c r="AE12" i="35" s="1"/>
  <c r="C20" i="34"/>
  <c r="K13" i="30"/>
  <c r="K20" i="34"/>
  <c r="E13" i="33"/>
  <c r="E42" i="34"/>
  <c r="G4" i="33"/>
  <c r="G43" i="34"/>
  <c r="I3" i="33"/>
  <c r="I36" i="34"/>
  <c r="M4" i="30"/>
  <c r="M32" i="34"/>
  <c r="M21" i="34"/>
  <c r="M21" i="32"/>
  <c r="M26" i="34"/>
  <c r="I26" i="33"/>
  <c r="I39" i="34"/>
  <c r="G26" i="30"/>
  <c r="G17" i="34"/>
  <c r="G25" i="34"/>
  <c r="I3" i="32"/>
  <c r="I25" i="34"/>
  <c r="M4" i="31"/>
  <c r="M10" i="34"/>
  <c r="E4" i="34"/>
  <c r="M4" i="34"/>
  <c r="I16" i="34"/>
  <c r="M17" i="34"/>
  <c r="I38" i="34"/>
  <c r="E20" i="33"/>
  <c r="E7" i="34"/>
  <c r="D23" i="46" s="1"/>
  <c r="I8" i="34"/>
  <c r="E9" i="34"/>
  <c r="M18" i="34"/>
  <c r="L26" i="46" s="1"/>
  <c r="M20" i="34"/>
  <c r="L14" i="46" l="1"/>
  <c r="L48" i="46"/>
  <c r="L31" i="46"/>
  <c r="H14" i="46"/>
  <c r="H31" i="46"/>
  <c r="H48" i="46"/>
  <c r="L11" i="46"/>
  <c r="L28" i="46"/>
  <c r="E11" i="46"/>
  <c r="E28" i="46"/>
  <c r="B14" i="46"/>
  <c r="B48" i="46"/>
  <c r="B31" i="46"/>
  <c r="I14" i="46"/>
  <c r="I48" i="46"/>
  <c r="I31" i="46"/>
  <c r="J11" i="46"/>
  <c r="J28" i="46"/>
  <c r="E14" i="46"/>
  <c r="E31" i="46"/>
  <c r="E48" i="46"/>
  <c r="H11" i="46"/>
  <c r="H28" i="46"/>
  <c r="G14" i="46"/>
  <c r="G31" i="46"/>
  <c r="G48" i="46"/>
  <c r="K14" i="46"/>
  <c r="K48" i="46"/>
  <c r="K31" i="46"/>
  <c r="D14" i="46"/>
  <c r="D48" i="46"/>
  <c r="D31" i="46"/>
  <c r="C11" i="46"/>
  <c r="C28" i="46"/>
  <c r="D11" i="46"/>
  <c r="D28" i="46"/>
  <c r="F14" i="46"/>
  <c r="F31" i="46"/>
  <c r="F48" i="46"/>
  <c r="F11" i="46"/>
  <c r="F28" i="46"/>
  <c r="B11" i="46"/>
  <c r="B45" i="46"/>
  <c r="B28" i="46"/>
  <c r="G11" i="46"/>
  <c r="G28" i="46"/>
  <c r="K11" i="46"/>
  <c r="K28" i="46"/>
  <c r="C14" i="46"/>
  <c r="C48" i="46"/>
  <c r="C31" i="46"/>
  <c r="J14" i="46"/>
  <c r="J48" i="46"/>
  <c r="J31" i="46"/>
  <c r="I11" i="46"/>
  <c r="I28" i="46"/>
  <c r="D34" i="30" l="1"/>
  <c r="D49" i="30"/>
  <c r="C32" i="45"/>
  <c r="L34" i="30"/>
  <c r="L49" i="30"/>
  <c r="L3" i="30"/>
  <c r="L14" i="34"/>
  <c r="D3" i="30"/>
  <c r="D14" i="34"/>
  <c r="C8" i="46" l="1"/>
  <c r="C42" i="46"/>
  <c r="C25" i="46"/>
  <c r="K8" i="46"/>
  <c r="K42" i="46"/>
  <c r="K25" i="46"/>
  <c r="E34" i="30" l="1"/>
  <c r="E49" i="30"/>
  <c r="G24" i="45"/>
  <c r="K34" i="30"/>
  <c r="K49" i="30"/>
  <c r="G32" i="45"/>
  <c r="M49" i="30"/>
  <c r="M34" i="30"/>
  <c r="C15" i="45"/>
  <c r="G49" i="30"/>
  <c r="G34" i="30"/>
  <c r="G15" i="45"/>
  <c r="H34" i="30"/>
  <c r="H49" i="30"/>
  <c r="D32" i="45"/>
  <c r="E32" i="45"/>
  <c r="F32" i="45"/>
  <c r="M3" i="30"/>
  <c r="M14" i="34"/>
  <c r="K3" i="30"/>
  <c r="K14" i="34"/>
  <c r="I32" i="45"/>
  <c r="H32" i="45"/>
  <c r="H3" i="30"/>
  <c r="H14" i="34"/>
  <c r="J32" i="45"/>
  <c r="E3" i="30"/>
  <c r="E14" i="34"/>
  <c r="G3" i="30"/>
  <c r="G14" i="34"/>
  <c r="D8" i="46" l="1"/>
  <c r="D25" i="46"/>
  <c r="D42" i="46"/>
  <c r="J8" i="46"/>
  <c r="J42" i="46"/>
  <c r="J25" i="46"/>
  <c r="L8" i="46"/>
  <c r="L25" i="46"/>
  <c r="L42" i="46"/>
  <c r="F8" i="46"/>
  <c r="F42" i="46"/>
  <c r="F25" i="46"/>
  <c r="G8" i="46"/>
  <c r="G25" i="46"/>
  <c r="G42" i="46"/>
  <c r="J15" i="45"/>
  <c r="H15" i="45"/>
  <c r="F6" i="45"/>
  <c r="D6" i="45"/>
  <c r="D15" i="45"/>
  <c r="E15" i="45"/>
  <c r="H24" i="45"/>
  <c r="J24" i="45"/>
  <c r="I24" i="45"/>
  <c r="I15" i="45"/>
  <c r="G6" i="45" l="1"/>
  <c r="F49" i="30"/>
  <c r="F34" i="30"/>
  <c r="C6" i="45"/>
  <c r="C49" i="30"/>
  <c r="C34" i="30"/>
  <c r="F14" i="34"/>
  <c r="F3" i="30"/>
  <c r="C14" i="34"/>
  <c r="C3" i="30"/>
  <c r="AE2" i="35" s="1"/>
  <c r="H6" i="45"/>
  <c r="I6" i="45"/>
  <c r="E6" i="45"/>
  <c r="F15" i="45"/>
  <c r="B8" i="46" l="1"/>
  <c r="B42" i="46"/>
  <c r="B25" i="46"/>
  <c r="E8" i="46"/>
  <c r="E25" i="46"/>
  <c r="E42" i="46"/>
  <c r="C24" i="45"/>
  <c r="J34" i="30"/>
  <c r="J49" i="30"/>
  <c r="K6" i="45"/>
  <c r="I49" i="30"/>
  <c r="I34" i="30"/>
  <c r="J14" i="34"/>
  <c r="J3" i="30"/>
  <c r="I14" i="34"/>
  <c r="I3" i="30"/>
  <c r="J6" i="45"/>
  <c r="I8" i="46" l="1"/>
  <c r="I42" i="46"/>
  <c r="I25" i="46"/>
  <c r="H8" i="46"/>
  <c r="H25" i="46"/>
  <c r="H42" i="46"/>
  <c r="M6" i="45"/>
  <c r="E24" i="45"/>
  <c r="N6" i="45"/>
  <c r="F24" i="45"/>
  <c r="L6" i="45"/>
  <c r="D24" i="45"/>
  <c r="H28" i="33" l="1"/>
  <c r="L28" i="33"/>
  <c r="E28" i="33"/>
  <c r="D28" i="33"/>
  <c r="M28" i="33" l="1"/>
  <c r="K28" i="33"/>
  <c r="G28" i="33"/>
  <c r="J28" i="33"/>
  <c r="I28" i="33" l="1"/>
  <c r="F28" i="33"/>
  <c r="C28" i="33"/>
  <c r="AG27" i="35" s="1"/>
  <c r="D28" i="32" l="1"/>
  <c r="H28" i="32"/>
  <c r="E28" i="32"/>
  <c r="L28" i="32"/>
  <c r="J28" i="32" l="1"/>
  <c r="M28" i="32"/>
  <c r="K28" i="32"/>
  <c r="G28" i="32"/>
  <c r="F28" i="32" l="1"/>
  <c r="C28" i="32"/>
  <c r="AF27" i="35" s="1"/>
  <c r="I28" i="32"/>
  <c r="D28" i="30" l="1"/>
  <c r="L28" i="30"/>
  <c r="K28" i="30" l="1"/>
  <c r="H28" i="30"/>
  <c r="E28" i="30"/>
  <c r="M28" i="30"/>
  <c r="G28" i="30"/>
  <c r="C28" i="30" l="1"/>
  <c r="AE27" i="35" s="1"/>
  <c r="J28" i="30"/>
  <c r="F28" i="30"/>
  <c r="I28" i="30" l="1"/>
  <c r="E28" i="31" l="1"/>
  <c r="L28" i="31"/>
  <c r="D28" i="31"/>
  <c r="G28" i="31"/>
  <c r="M28" i="31"/>
  <c r="K28" i="31"/>
  <c r="H28" i="31"/>
  <c r="C28" i="31" l="1"/>
  <c r="AD27" i="35" s="1"/>
  <c r="F28" i="31" l="1"/>
  <c r="J28" i="31"/>
  <c r="I28" i="31" l="1"/>
  <c r="I14" i="45" l="1"/>
  <c r="G14" i="45" l="1"/>
  <c r="H34" i="31"/>
  <c r="H48" i="31"/>
  <c r="G31" i="45"/>
  <c r="M48" i="31"/>
  <c r="M34" i="31"/>
  <c r="C31" i="45"/>
  <c r="L34" i="31"/>
  <c r="L48" i="31"/>
  <c r="E34" i="31"/>
  <c r="E48" i="31"/>
  <c r="G23" i="45"/>
  <c r="K48" i="31"/>
  <c r="K34" i="31"/>
  <c r="C14" i="45"/>
  <c r="G48" i="31"/>
  <c r="G34" i="31"/>
  <c r="D48" i="31"/>
  <c r="D34" i="31"/>
  <c r="G3" i="34"/>
  <c r="G3" i="31"/>
  <c r="E31" i="45"/>
  <c r="E3" i="31"/>
  <c r="E3" i="34"/>
  <c r="I31" i="45"/>
  <c r="M3" i="31"/>
  <c r="M3" i="34"/>
  <c r="D31" i="45"/>
  <c r="K3" i="34"/>
  <c r="K3" i="31"/>
  <c r="L3" i="31"/>
  <c r="L3" i="34"/>
  <c r="H3" i="34"/>
  <c r="H3" i="31"/>
  <c r="F31" i="45"/>
  <c r="J31" i="45"/>
  <c r="D3" i="31"/>
  <c r="D3" i="34"/>
  <c r="H31" i="45"/>
  <c r="L5" i="46" l="1"/>
  <c r="L22" i="46"/>
  <c r="L39" i="46"/>
  <c r="F5" i="46"/>
  <c r="F39" i="46"/>
  <c r="F22" i="46"/>
  <c r="J5" i="46"/>
  <c r="J22" i="46"/>
  <c r="J39" i="46"/>
  <c r="G5" i="46"/>
  <c r="G39" i="46"/>
  <c r="G22" i="46"/>
  <c r="K5" i="46"/>
  <c r="K22" i="46"/>
  <c r="K39" i="46"/>
  <c r="C5" i="46"/>
  <c r="C39" i="46"/>
  <c r="C22" i="46"/>
  <c r="D5" i="46"/>
  <c r="D22" i="46"/>
  <c r="D39" i="46"/>
  <c r="H14" i="45"/>
  <c r="D14" i="45"/>
  <c r="J23" i="45"/>
  <c r="F14" i="45"/>
  <c r="J14" i="45"/>
  <c r="H23" i="45"/>
  <c r="E5" i="45"/>
  <c r="F5" i="45"/>
  <c r="D5" i="45"/>
  <c r="C5" i="45" l="1"/>
  <c r="C48" i="31"/>
  <c r="C34" i="31"/>
  <c r="I23" i="45"/>
  <c r="E14" i="45"/>
  <c r="C3" i="34"/>
  <c r="C3" i="31"/>
  <c r="AD2" i="35" s="1"/>
  <c r="B5" i="46" l="1"/>
  <c r="B39" i="46"/>
  <c r="B22" i="46"/>
  <c r="J5" i="45"/>
  <c r="H5" i="45"/>
  <c r="I5" i="45"/>
  <c r="G5" i="45" l="1"/>
  <c r="F48" i="31"/>
  <c r="F34" i="31"/>
  <c r="F3" i="31"/>
  <c r="F3" i="34"/>
  <c r="E5" i="46" l="1"/>
  <c r="E39" i="46"/>
  <c r="E22" i="46"/>
  <c r="K5" i="45"/>
  <c r="I34" i="31"/>
  <c r="I48" i="31"/>
  <c r="C23" i="45"/>
  <c r="J34" i="31"/>
  <c r="J48" i="31"/>
  <c r="N5" i="45"/>
  <c r="F23" i="45"/>
  <c r="J3" i="34"/>
  <c r="J3" i="31"/>
  <c r="I3" i="31"/>
  <c r="I3" i="34"/>
  <c r="H5" i="46" l="1"/>
  <c r="H39" i="46"/>
  <c r="H22" i="46"/>
  <c r="I5" i="46"/>
  <c r="I22" i="46"/>
  <c r="I39" i="46"/>
  <c r="E23" i="45"/>
  <c r="L5" i="45" l="1"/>
  <c r="D23" i="45"/>
  <c r="M5" i="45"/>
  <c r="AG31" i="35" l="1"/>
  <c r="AF31" i="35" l="1"/>
  <c r="AE31" i="35" l="1"/>
  <c r="AD31" i="35" l="1"/>
  <c r="AG46" i="35" l="1"/>
  <c r="AF46" i="35" l="1"/>
  <c r="AE46" i="35" l="1"/>
  <c r="AD46" i="35" l="1"/>
  <c r="AG47" i="35" l="1"/>
  <c r="AF47" i="35" l="1"/>
  <c r="AE47" i="35" l="1"/>
  <c r="AD47" i="35" l="1"/>
  <c r="AG48" i="35" l="1"/>
  <c r="AF48" i="35" l="1"/>
  <c r="AE48" i="35" l="1"/>
  <c r="AD48" i="35" l="1"/>
  <c r="AG49" i="35" l="1"/>
  <c r="AF49" i="35" l="1"/>
  <c r="AE49" i="35" l="1"/>
  <c r="AD49" i="35" l="1"/>
  <c r="AG44" i="35" l="1"/>
  <c r="AF44" i="35" l="1"/>
  <c r="AE44" i="35" l="1"/>
  <c r="AD44" i="35" l="1"/>
  <c r="AG45" i="35" l="1"/>
  <c r="AF45" i="35" l="1"/>
  <c r="AF42" i="35"/>
  <c r="AE45" i="35" l="1"/>
  <c r="AD45" i="35" l="1"/>
  <c r="AG50" i="35" l="1"/>
  <c r="AF50" i="35" l="1"/>
  <c r="AE50" i="35" l="1"/>
  <c r="AD50" i="35" l="1"/>
  <c r="AG51" i="35" l="1"/>
  <c r="AF51" i="35" l="1"/>
  <c r="AE51" i="35" l="1"/>
  <c r="AD51" i="35" l="1"/>
  <c r="AF52" i="35" l="1"/>
  <c r="AG52" i="35" l="1"/>
  <c r="AE52" i="35" l="1"/>
  <c r="AD52" i="35" l="1"/>
  <c r="AG53" i="35" l="1"/>
  <c r="AF53" i="35" l="1"/>
  <c r="AE53" i="35" l="1"/>
  <c r="AD53" i="35" l="1"/>
  <c r="AG40" i="35" l="1"/>
  <c r="AF40" i="35" l="1"/>
  <c r="AE40" i="35" l="1"/>
  <c r="AD40" i="35" l="1"/>
  <c r="AG37" i="35" l="1"/>
  <c r="AF37" i="35" l="1"/>
  <c r="AE37" i="35" l="1"/>
  <c r="AD37" i="35" l="1"/>
  <c r="AG35" i="35" l="1"/>
  <c r="AF35" i="35" l="1"/>
  <c r="AE35" i="35" l="1"/>
  <c r="AD35" i="35" l="1"/>
  <c r="AG30" i="35" l="1"/>
  <c r="AF30" i="35" l="1"/>
  <c r="AE30" i="35" l="1"/>
  <c r="AD30" i="35" l="1"/>
  <c r="AD39" i="35" l="1"/>
  <c r="AE39" i="35" l="1"/>
  <c r="AG39" i="35"/>
  <c r="AF39" i="35"/>
  <c r="AD42" i="35" l="1"/>
  <c r="AE42" i="35" l="1"/>
  <c r="AG42" i="35" l="1"/>
</calcChain>
</file>

<file path=xl/sharedStrings.xml><?xml version="1.0" encoding="utf-8"?>
<sst xmlns="http://schemas.openxmlformats.org/spreadsheetml/2006/main" count="13807" uniqueCount="290">
  <si>
    <t>Average LCC Results</t>
  </si>
  <si>
    <t>Payback Results</t>
  </si>
  <si>
    <t>Installed</t>
  </si>
  <si>
    <t xml:space="preserve">Lifetime </t>
  </si>
  <si>
    <t>LCC</t>
  </si>
  <si>
    <t>Net</t>
  </si>
  <si>
    <t>No</t>
  </si>
  <si>
    <t>Level</t>
  </si>
  <si>
    <t>Price</t>
  </si>
  <si>
    <t>Oper. Cost*</t>
  </si>
  <si>
    <t>Savings</t>
  </si>
  <si>
    <t>Cost</t>
  </si>
  <si>
    <t>Impact</t>
  </si>
  <si>
    <t>Benefit</t>
  </si>
  <si>
    <t>Median</t>
  </si>
  <si>
    <t>Average</t>
  </si>
  <si>
    <t>NWGF</t>
  </si>
  <si>
    <t>Simulation Results NATIONAL - 10000 samples</t>
  </si>
  <si>
    <t>Simulation Results NORTH</t>
  </si>
  <si>
    <t>Description</t>
  </si>
  <si>
    <t>Simulation Results Senior Only</t>
  </si>
  <si>
    <t>Simulation Results Low Income Only</t>
  </si>
  <si>
    <t>Simulation Results Senior Only - North</t>
  </si>
  <si>
    <t>Simulation Results Senior Only - Rest of Country</t>
  </si>
  <si>
    <t>Simulation Results Low Income Only - North</t>
  </si>
  <si>
    <t>Simulation Results Low Income Only - Rest of Country</t>
  </si>
  <si>
    <t>Scenario 1 (D1)</t>
  </si>
  <si>
    <t>Scenario 2 (D2)</t>
  </si>
  <si>
    <t>Scenario 3 (D3)</t>
  </si>
  <si>
    <t>Scenario 4 (D4, D5)</t>
  </si>
  <si>
    <t>Scenario 5 (D4, D6)</t>
  </si>
  <si>
    <t>Scenario 6 (D4, D7)</t>
  </si>
  <si>
    <t>Scenario 7 (D8)</t>
  </si>
  <si>
    <t>Scenario 8 (D1, D8)</t>
  </si>
  <si>
    <t>Scenario 9 (D2, D4, D6, D8)</t>
  </si>
  <si>
    <t>Scenario 10 (D4, D6, D8)</t>
  </si>
  <si>
    <t>Scenario 11 (D4, D5, D8)</t>
  </si>
  <si>
    <t>Scenario 12 (D4, D7, D8)</t>
  </si>
  <si>
    <t>Scenario 13 (D1, D4, D7)</t>
  </si>
  <si>
    <t>Scenario 14 (D1, D4, D7, D8)</t>
  </si>
  <si>
    <t>Scenario 15 (D9)</t>
  </si>
  <si>
    <t>Scenario 16 (D10)</t>
  </si>
  <si>
    <t>Scenario 17 (D8, D9)</t>
  </si>
  <si>
    <t>Scenario 18 (D8, D10)</t>
  </si>
  <si>
    <t>Scenario 19 (D0)</t>
  </si>
  <si>
    <t>Scenario 20 (D0, D4, D5)</t>
  </si>
  <si>
    <t>Scenario 21 (D0, D4, D6)</t>
  </si>
  <si>
    <t>Scenario 22 (D0, D4, D7)</t>
  </si>
  <si>
    <t>Scenario 23 (D1, D4, D5, D8)</t>
  </si>
  <si>
    <t>Scenario 24 (D2, D4, D5, D8)</t>
  </si>
  <si>
    <t>Scenario 25 (D3, D4, D5, D8)</t>
  </si>
  <si>
    <t>Simulation Results Rest of Country</t>
  </si>
  <si>
    <t>Residential New</t>
  </si>
  <si>
    <t>National</t>
  </si>
  <si>
    <t>North</t>
  </si>
  <si>
    <t>Rest of Country</t>
  </si>
  <si>
    <t>Residential Replacement</t>
  </si>
  <si>
    <t>Residential Replacement - North</t>
  </si>
  <si>
    <t>Residential Replacement  - Rest of Country</t>
  </si>
  <si>
    <t>Residential New - North</t>
  </si>
  <si>
    <t>Residential New - Rest of Country</t>
  </si>
  <si>
    <t>Senior Only</t>
  </si>
  <si>
    <t>Low-Income</t>
  </si>
  <si>
    <t>LCC Savings Summary - 90% EL</t>
  </si>
  <si>
    <t>LCC Savings Summary - 92% EL</t>
  </si>
  <si>
    <t>LCC Savings Summary - 95% EL</t>
  </si>
  <si>
    <t>LCC Savings Summary - 98% EL</t>
  </si>
  <si>
    <t>Parametric</t>
  </si>
  <si>
    <t>Short Description</t>
  </si>
  <si>
    <t>Rationale and Description</t>
  </si>
  <si>
    <t>D0</t>
  </si>
  <si>
    <t>Turn off the "Switching" flag in the model</t>
  </si>
  <si>
    <t>This prevents all fuel switching.  Can be used to determine the impact of allowing fuel switching in combination with other parametrics.</t>
  </si>
  <si>
    <t>D1</t>
  </si>
  <si>
    <t>D2</t>
  </si>
  <si>
    <t>D3</t>
  </si>
  <si>
    <t>D4</t>
  </si>
  <si>
    <t>D5</t>
  </si>
  <si>
    <t>Set minimum condensing furnace payback time at 0 years (below this time the mandated EL or higher is selected)</t>
  </si>
  <si>
    <t>D6</t>
  </si>
  <si>
    <t>Set minimum condensing furnace payback time at 3.5 years (below this time the mandated EL or higher is selected)</t>
  </si>
  <si>
    <t>This is similar to D5 except instead of a minimum payback period of 0 years a minimum payback period of 3.5 years is used.  This is consistent with DOE's analysis of the AHCS which found that consumers are willing to pay for improved efficiency as long as the payback period does not exceed 3.5 years.  This parametric is always run in combination with D4 to maintain economic decision making for condensing furnace choice.</t>
  </si>
  <si>
    <t>D7</t>
  </si>
  <si>
    <t>Set minimum condensing furnace payback time based on the full AHCS distribution</t>
  </si>
  <si>
    <t>This is similar to D6 except that the full distribution of payback times from the AHCS is used to set minimum payback periods.  This parametric is always run in combination with D4 to maintain economic decision making for condensing furnace choice.</t>
  </si>
  <si>
    <t>D8</t>
  </si>
  <si>
    <t>The baseline LCC model assumes that in cases where a consumer has switching options that would have a lower first cost relative to an 80% furnace and lower operational costs relative to the mandated efficiency level that the consumer would switch to this lower first cost lower operational cost option.  While this behavior is rational, it is not related to the rule.  This parametric looks for these cases and assigns them a Base Case AFUE of 98% to make them not impacted cases.</t>
  </si>
  <si>
    <t>D9</t>
  </si>
  <si>
    <t>D10</t>
  </si>
  <si>
    <t>Set payback period for condensing furnaces and switching payback period based on extrapolated shipment data with a minimum value of 0.5 years</t>
  </si>
  <si>
    <t>Note:  Several of these modifications will only work on one EL at a time, so any parametrics that include them will have to be run at the 90%, 92%, and 95% levels.</t>
  </si>
  <si>
    <t>Index</t>
  </si>
  <si>
    <t>Name</t>
  </si>
  <si>
    <t>I1</t>
  </si>
  <si>
    <t>Replace 2014 LCC NWGF MPC with 2011 LCC MPC adjusted for inflation</t>
  </si>
  <si>
    <t>X</t>
  </si>
  <si>
    <t>I2</t>
  </si>
  <si>
    <t>I3</t>
  </si>
  <si>
    <t>I4</t>
  </si>
  <si>
    <t>I5</t>
  </si>
  <si>
    <t>I6</t>
  </si>
  <si>
    <t>I7</t>
  </si>
  <si>
    <t>NG and Electricity Prices</t>
  </si>
  <si>
    <t>Replace DOE NG and Electricity Prices with AGA marginal prices and other provided alternatives</t>
  </si>
  <si>
    <t>I8</t>
  </si>
  <si>
    <t>AEO Forecast Update</t>
  </si>
  <si>
    <t>I9</t>
  </si>
  <si>
    <t>Condensing NWGF Fan Power</t>
  </si>
  <si>
    <t>I10</t>
  </si>
  <si>
    <t>I11</t>
  </si>
  <si>
    <t>NWGF Life Time</t>
  </si>
  <si>
    <t>I12</t>
  </si>
  <si>
    <t>I13</t>
  </si>
  <si>
    <t>I14</t>
  </si>
  <si>
    <t>DOE NOPR</t>
  </si>
  <si>
    <t>National LCC Savings 92%</t>
  </si>
  <si>
    <t>Scenario 0</t>
  </si>
  <si>
    <t>Scenario 1</t>
  </si>
  <si>
    <t>Scenario 2</t>
  </si>
  <si>
    <t>Scenario 3</t>
  </si>
  <si>
    <t>Scenario 4</t>
  </si>
  <si>
    <t>Scenario 5</t>
  </si>
  <si>
    <t>Scenario 6</t>
  </si>
  <si>
    <t>Scenario 7</t>
  </si>
  <si>
    <t>Scenario 8</t>
  </si>
  <si>
    <t>Scenario 9</t>
  </si>
  <si>
    <t>Scenario 10</t>
  </si>
  <si>
    <t>Scenario 11</t>
  </si>
  <si>
    <t>Scenario 12</t>
  </si>
  <si>
    <t>Scenario 13</t>
  </si>
  <si>
    <t>Scenario 14</t>
  </si>
  <si>
    <t>Scenario 15</t>
  </si>
  <si>
    <t>Scenario 16</t>
  </si>
  <si>
    <t>Scenario 17</t>
  </si>
  <si>
    <t>Scenario 18</t>
  </si>
  <si>
    <t>Scenario 19</t>
  </si>
  <si>
    <t>Scenario 20</t>
  </si>
  <si>
    <t>Scenario 21</t>
  </si>
  <si>
    <t>Scenario 22</t>
  </si>
  <si>
    <t>Scenario 23</t>
  </si>
  <si>
    <t>Scenario 24</t>
  </si>
  <si>
    <t>Scenario 25</t>
  </si>
  <si>
    <t>National LCC Savings 90%</t>
  </si>
  <si>
    <t>National LCC Savings 95%</t>
  </si>
  <si>
    <t>National LCC Savings 98%</t>
  </si>
  <si>
    <t>MHGF Scenario 0</t>
  </si>
  <si>
    <t>MHGF Scenario 4 (D4, D5)</t>
  </si>
  <si>
    <t>MHGF Scenario 5 (D4, D6)</t>
  </si>
  <si>
    <t>MHGF Scenario 6 (D4, D7)</t>
  </si>
  <si>
    <t>MHGF</t>
  </si>
  <si>
    <t>Adjust 2014 LCC NWGF Installation Costs components with alternative costs provided by  ACCA/PHCC survey.</t>
  </si>
  <si>
    <t>Use the 2015 AEO forecast for energy price trends</t>
  </si>
  <si>
    <t>Scenario I-1</t>
  </si>
  <si>
    <t>Scenario I-2</t>
  </si>
  <si>
    <t>Scenario I-3</t>
  </si>
  <si>
    <t>Scenario I-4</t>
  </si>
  <si>
    <t>Scenario I-5</t>
  </si>
  <si>
    <t>Scenario I-6</t>
  </si>
  <si>
    <t>Scenario I-7</t>
  </si>
  <si>
    <t>Scenario I-8</t>
  </si>
  <si>
    <t>Scenario I-9</t>
  </si>
  <si>
    <t>Scenario I-10</t>
  </si>
  <si>
    <t>Scenario I-11</t>
  </si>
  <si>
    <t>Modified Electric Equipment Installed Cost</t>
  </si>
  <si>
    <t>Adjust water heater life time distribution from a mean of 12.3 years to 18 years</t>
  </si>
  <si>
    <t xml:space="preserve"> Adjust NWGF life time distribution from a mean of 21.5 years to 18 years</t>
  </si>
  <si>
    <t>Use full AHCS distribution to define fuel switching payback periods</t>
  </si>
  <si>
    <t>The American Home Comfort Study contains between 2849 and 3803 respondents for the years 2006, 2008, 2010, and 2013.  All years show that payback times are a function of income and that the distribution of payback times spans a wide range even within an income group.  Each year was analyzed following the methodology in the TSD for transforming the amount consumers are willing to pay into an inflation adjusted payback time, but this was done for individual data points rather than the average so that the full distribution of each income group can be used.  Using the cumulative distribution of payback times, 5000 data points were generated for each year and income grouping and then these were used to create a master cumulative distribution in 0.5 year increments for each income group.  This was integrated with the LCC model by assigning income groups from the RECS data to income groups aligned with the AHCS.  Then a random number is generated and the fuel switching payback period is selected from a look up table in essentially the same way that BaseCase AFUE is determined in the baseline LCC model with cumulative distributions of extrapolated shipment data.</t>
  </si>
  <si>
    <t>Use linear function of income derived from AHCS to define fuel switching payback periods</t>
  </si>
  <si>
    <t>The 2006, 2008, 2010, and 2013 editions of the American Home Comfort Study show a clear trend of allowable payback period with income (using DOE's methodology from the TSD).  Each year of the study was inflation adjusted and a linear fit to income averaged across all study years was used to determine fuel switching payback periods.</t>
  </si>
  <si>
    <t>Use linear function of income derived from the 2013 AHCS to define fuel switching payback periods</t>
  </si>
  <si>
    <t>This used only the most current year, 2013, of the American Home Comfort Study to relate household income to fuel switching payback period using a linear fit to the income vs. payback time data.</t>
  </si>
  <si>
    <t>Use calculated condensing furnace payback times and DOE extrapolated shipment data (broken out by region, new/replacement, residential/commercial) to define affected and not impacted buildings</t>
  </si>
  <si>
    <t>The baseline LCC model assumes that consumers do not consider economics in furnace choices except for fuel switching options.  Base Case AFUE is determined by random number generation and a lookup table which aligns Base Case AFUE with extrapolated shipment data.  This causes many consumers with large economic incentive at the mandated level to instead be assigned a non-condensing furnace and be affected by the rule.  It also casuses consumers with a large economic disincentive at the mandated level to be assigned furnaces with at least that efficiency level and therefore become not impacted by the rule.  This parametric introduces economic decision making into Base Case AFUE assignment.  The payback time, calculated by the LCC model, of the mandated efficiency level is used to determine where on the cumulative distribution of extrapolated shipment data a given consumer falls.  A problem with this logic, and the baseline LCC logic, is that frequently it will assign payback periods that are negative.  Negative paybacks occur when there is both a first cost advantage and an operational cost advantage relative to the furnace the consumer would have chosen in the absence of the rule.  These cases are frequent because DOE assumes both a significant decrease in condensing furnace cost and assumes that shipments of condensing furnaces will continue linearly in spite of conditions where the condensing furnace is actually less expensive to install than a non-condensing furnace.  This parametric is always run in combination with D5, D6, or D7, each of which sets minimum payback times that are at least zero.</t>
  </si>
  <si>
    <t>Because consumers are extremely unlikely to choose an option with higher first cost that also has higher operational cost, assuming buildings with negative payback periods are affected by the rule is not reasonable.  This parametric assigns a Base Case AFUE of 98% in any cases where the mandated efficiency level has a negative payback period so they become not impacted by the rule.  This parametric is always run in combination with D4 to maintain economic decision making for condensing furnace choice.</t>
  </si>
  <si>
    <t>Set any cases where switching has first cost benefits relative to 80% furnace and operational cost benefit relative to the mandated EL as not impacted buildings</t>
  </si>
  <si>
    <t>Set payback period for condensing furnaces and fuel switching payback period based on extrapolated shipment data with a minimum value of 3.5 years. It is a combination of D4 and D6 with modified fuel switching payback periods.</t>
  </si>
  <si>
    <t>The baseline LCC model assumes that consumers do not consider economics in furnace choices except for fuel switching options.  Base Case AFUE is determined by random number generation and a lookup table which aligns Base Case AFUE with extrapolated shipment data.  This causes many consumers with large economic incentive to choose at the mandated level to instead choose a non-condensing furnace and are considered by DOE to be affected by the rule.  It also casuses consumers with a large economic disincentive to choose at the mandated level to choose furnaces with at least that efficiency level and therefore are considered by DOE to be not impacted by the rule.  This parametric introduces economic decision making into Base Case AFUE assignment.  The payback times for the mandated efficiency level compared to an 80% baseline, calculated by the LCC model, of the mandated efficiency level is used to determine where on the cumulative distribution of extrapolated shipment data a given consumer falls.  A problem with this logic, and the baseline LCC logic, is that frequently it will assign payback periods that are negative.  Negative paybacks occur when there is both a first cost advantage and an operational cost advantage relative to the furnace the consumer would have chosen in the absence of the rule.  These cases are frequent because DOE assumes both a decrease in condensing furnace cost relative to non-condensing furnace, and assumes that shipments of condensing furnaces will continue linearly in spite of conditions where the condensing furnace is actually less expensive to install than a non-condensing furnace.  This parametric combines D4 and D6 and uses these same payback periods as fuel switching payback periods.</t>
  </si>
  <si>
    <t>The baseline LCC model assumes that consumers do not consider economics in furnace choices except for fuel switching options.  Base Case AFUE is determined by random number generation and a lookup table which aligns Base Case AFUE with extrapolated shipment data.  This causes many consumers with large economic incentive to choose at the mandated level to instead choose a non-condensing furnace and are considered by DOE to be affected by the rule.  It also casuses consumers with a large economic disincentive to choose at the mandated level to choose furnaces with at least that efficiency level and therefore are considered by DOE to be not impacted by the rule.  This parametric introduces economic decision making into Base Case AFUE assignment.  The payback times for the mandated efficiency level compared to an 80% baseline, calculated by the LCC model, of the mandated efficiency level is used to determine where on the cumulative distribution of extrapolated shipment data a given consumer falls.  A problem with this logic, and the baseline LCC logic, is that frequently it will assign payback periods that are negative.  Negative paybacks occur when there is both a first cost advantage and an operational cost advantage relative to the furnace the consumer would have chosen in the absence of the rule.  These cases are frequent because DOE assumes both a significant decrease in condensing furnace cost and assumes that shipments of condensing will continue linearly in spite of conditions where the condensing furnace is actually less expensive to install than a non-condensing one.  This parametric combines D4 and a 0.5 minimum payback period and uses these same payback periods as fuel switching periods.</t>
  </si>
  <si>
    <t>Status</t>
  </si>
  <si>
    <r>
      <rPr>
        <sz val="7"/>
        <color theme="1"/>
        <rFont val="Calibri"/>
        <family val="2"/>
        <scheme val="minor"/>
      </rPr>
      <t xml:space="preserve"> </t>
    </r>
    <r>
      <rPr>
        <sz val="11"/>
        <color theme="1"/>
        <rFont val="Calibri"/>
        <family val="2"/>
        <scheme val="minor"/>
      </rPr>
      <t xml:space="preserve">Adjusted 2011 Manufacturer Production Cost </t>
    </r>
  </si>
  <si>
    <t>Retail Prices from Internet Direct to Consumer Price Data</t>
  </si>
  <si>
    <t xml:space="preserve"> Replace 2014 LCC NWGF retail prices with 2013 Furnace Price Guide data (https://www.furnacecompare.com/furnaces/price-guide.html) modified for BPM motors in place of PSC motors</t>
  </si>
  <si>
    <t xml:space="preserve">Adjusted Installation Costs Using ACCA/PHCC Survey </t>
  </si>
  <si>
    <t>Modify electric equipment installed cost for HP, EF, EWH using ACCA/PHCC survey to calibrate fuel switching fractions</t>
  </si>
  <si>
    <t>Higher Discount Rates</t>
  </si>
  <si>
    <t>Replace DOE discount rates with alternative discount rates based on AHCS distribution</t>
  </si>
  <si>
    <t>Marginal Gas Prices Using AGA Billing Data</t>
  </si>
  <si>
    <t>Replace DOE marginal gas prices with AGA marginal prices using actual billing rate structures</t>
  </si>
  <si>
    <t>Not Planned</t>
  </si>
  <si>
    <t xml:space="preserve"> Adjust Condensing NWGF Fan Power per industry statistics</t>
  </si>
  <si>
    <t>Retail Prices from Home Depot</t>
  </si>
  <si>
    <t>Replace 2014 LCC NWGF Retail Prices with prices from Home Depot</t>
  </si>
  <si>
    <t xml:space="preserve">Increased Water Heater Life Time </t>
  </si>
  <si>
    <t>Condensing furnace fractions from AHRI Data</t>
  </si>
  <si>
    <t>Adjust condensing furnace fractions according to AHRI 2010-2014 furnace shipment data</t>
  </si>
  <si>
    <t>Use average distribution channel markups</t>
  </si>
  <si>
    <t xml:space="preserve">Replace equipment incremental distribution channel markups with average markups from AHRI </t>
  </si>
  <si>
    <t>Integrated scenario with AHRI equipment costs and markups</t>
  </si>
  <si>
    <t>Scenario I-12</t>
  </si>
  <si>
    <t>Scenario I-13</t>
  </si>
  <si>
    <t>Scenario I-14</t>
  </si>
  <si>
    <t>Scenario I-15</t>
  </si>
  <si>
    <t>Scenario I-16</t>
  </si>
  <si>
    <r>
      <t xml:space="preserve">Scenario Int 3
</t>
    </r>
    <r>
      <rPr>
        <sz val="8"/>
        <color theme="1"/>
        <rFont val="Arial"/>
        <family val="2"/>
      </rPr>
      <t>(Scenarios 18 &amp; I-15)</t>
    </r>
  </si>
  <si>
    <r>
      <t xml:space="preserve">Scenario Int 2
</t>
    </r>
    <r>
      <rPr>
        <sz val="9"/>
        <color theme="1"/>
        <rFont val="Arial"/>
        <family val="2"/>
      </rPr>
      <t>(Scenario 23 &amp; I-15)</t>
    </r>
  </si>
  <si>
    <r>
      <t xml:space="preserve">Scenario Int 1
</t>
    </r>
    <r>
      <rPr>
        <sz val="9"/>
        <color theme="1"/>
        <rFont val="Arial"/>
        <family val="2"/>
      </rPr>
      <t>(Scenarios 24 &amp; I-15)</t>
    </r>
  </si>
  <si>
    <r>
      <t xml:space="preserve">Scenario Int 4
</t>
    </r>
    <r>
      <rPr>
        <sz val="8"/>
        <color theme="1"/>
        <rFont val="Arial"/>
        <family val="2"/>
      </rPr>
      <t>(Scenarios 17 &amp; I-15)</t>
    </r>
  </si>
  <si>
    <r>
      <t xml:space="preserve">Scenario Int 5
</t>
    </r>
    <r>
      <rPr>
        <sz val="9"/>
        <color theme="1"/>
        <rFont val="Arial"/>
        <family val="2"/>
      </rPr>
      <t>(Scenarios 24 &amp; I-16)</t>
    </r>
  </si>
  <si>
    <r>
      <t xml:space="preserve">Scenario Int 6
</t>
    </r>
    <r>
      <rPr>
        <sz val="9"/>
        <color theme="1"/>
        <rFont val="Calibri"/>
        <family val="2"/>
        <scheme val="minor"/>
      </rPr>
      <t>(Scenario 23 &amp; I-16)</t>
    </r>
  </si>
  <si>
    <r>
      <t xml:space="preserve">Scenario Int 7
</t>
    </r>
    <r>
      <rPr>
        <sz val="9"/>
        <color theme="1"/>
        <rFont val="Calibri"/>
        <family val="2"/>
        <scheme val="minor"/>
      </rPr>
      <t>(Scenarios 18 &amp; I-16)</t>
    </r>
  </si>
  <si>
    <r>
      <t xml:space="preserve">Scenario Int 8
</t>
    </r>
    <r>
      <rPr>
        <sz val="9"/>
        <color theme="1"/>
        <rFont val="Calibri"/>
        <family val="2"/>
        <scheme val="minor"/>
      </rPr>
      <t>(Scenarios 17 &amp; I-16)</t>
    </r>
  </si>
  <si>
    <t>I15 (was I24)</t>
  </si>
  <si>
    <t>Combines scenarios I6, 8, and 13</t>
  </si>
  <si>
    <t>I16 (was I20a)</t>
  </si>
  <si>
    <t>I15 plus I2</t>
  </si>
  <si>
    <t>Combines scenarios I2, 6, 8, and 13</t>
  </si>
  <si>
    <t>Scenario 26 (D2,D8,D11)</t>
  </si>
  <si>
    <t>Scenario 27 (D2,D8,D12)</t>
  </si>
  <si>
    <t>D11</t>
  </si>
  <si>
    <t>Set minimum payback period for condensing furnaces to 0 years and assign all others based on extrapolated shipment data.</t>
  </si>
  <si>
    <t>D12</t>
  </si>
  <si>
    <t>Set minimum payback period for condensing furnaces to 3.5 years and assign all others based on extrapolated shipment data.</t>
  </si>
  <si>
    <t>The baseline model assumes that consumers do not consider economics at all.  This parametric operates between this case and the combination of D4 and D6 where furnace assignments are made in order of simple payback periods with a 3.5 year minimum.  Here consumers with simple paybacks of less than 3.5 years will be not impacted and all other consumers will be assigned randomly into AFUE bins according to shipment data.</t>
  </si>
  <si>
    <t>The baseline model assumes that consumers do not consider economics at all.  This parametric operates between this case and the combination of D4 and D5 where furnace assignments are made in order of simple payback periods with a zero year minimum.  Here consumers with negative payback periods will be not impacted and all other consumers will be assigned randomly into AFUE bins according to shipment data.</t>
  </si>
  <si>
    <t>Scenario 26</t>
  </si>
  <si>
    <t>Scenario 27</t>
  </si>
  <si>
    <r>
      <t xml:space="preserve">Scenario Int 9
</t>
    </r>
    <r>
      <rPr>
        <sz val="9"/>
        <color theme="1"/>
        <rFont val="Calibri"/>
        <family val="2"/>
        <scheme val="minor"/>
      </rPr>
      <t>(Scenarios 26 &amp; I-16)</t>
    </r>
  </si>
  <si>
    <r>
      <t xml:space="preserve">Scenario Int 10
</t>
    </r>
    <r>
      <rPr>
        <sz val="9"/>
        <color theme="1"/>
        <rFont val="Calibri"/>
        <family val="2"/>
        <scheme val="minor"/>
      </rPr>
      <t>(Scenarios 27 &amp; I-16)</t>
    </r>
  </si>
  <si>
    <t>TSL</t>
  </si>
  <si>
    <t>NWGF 90%</t>
  </si>
  <si>
    <t>NWGF 92%</t>
  </si>
  <si>
    <t>NWGF 95%</t>
  </si>
  <si>
    <t>NWGF 98%</t>
  </si>
  <si>
    <t>Replacement</t>
  </si>
  <si>
    <t>LCC
Savings</t>
  </si>
  <si>
    <t>New</t>
  </si>
  <si>
    <t>Rest of Country- Replacement</t>
  </si>
  <si>
    <t>North - Replacement</t>
  </si>
  <si>
    <t>North - New</t>
  </si>
  <si>
    <t>Rest of Country- New</t>
  </si>
  <si>
    <t>Senior</t>
  </si>
  <si>
    <t>Int-5 (Scenarios 24 and I-16)</t>
  </si>
  <si>
    <t>DOE NOPR (GTI Scenario 0)</t>
  </si>
  <si>
    <t>GTI Scenario Int-5</t>
  </si>
  <si>
    <t>Scenario</t>
  </si>
  <si>
    <t>LCC Savings Summary - 90% TSL</t>
  </si>
  <si>
    <t>LCC Savings Summary - 92% TSL</t>
  </si>
  <si>
    <t>LCC Savings Summary - 95% TSL</t>
  </si>
  <si>
    <t>LCC Savings Summary - 98% TSL</t>
  </si>
  <si>
    <t>GTI Scenario 24</t>
  </si>
  <si>
    <t>GTI Scenario I-16</t>
  </si>
  <si>
    <t>Scenario I-2 2013 Price Guide</t>
  </si>
  <si>
    <t>Scenario I-6 - Replace marginal gas rates with AGA marginal rates</t>
  </si>
  <si>
    <t>Scenario I-8 - Use the 2015 AEO forecast for energy price trends</t>
  </si>
  <si>
    <t>Scenario I-10 - Home Depot Pricing</t>
  </si>
  <si>
    <t>Scenario I-13 - Use updated AHRI shipment data</t>
  </si>
  <si>
    <t>Scenario I-15 (I6, I8, I13)</t>
  </si>
  <si>
    <t>Scenario I-16 (I2, I6, I8, I13)</t>
  </si>
  <si>
    <t>Scenario Int-1 (Scenarios 24 &amp; I-15) (D2, D4, D5, D8, I6, I8, I13)</t>
  </si>
  <si>
    <t>Scenario Int-2 (Scenarios 23 &amp; I-15) (D1, D4, D5, D8, I6, I8, I13)</t>
  </si>
  <si>
    <t>Scenario Int-3 (Scenarios 18 &amp; I-15) (D8, D10, I6, I8, I13)</t>
  </si>
  <si>
    <t>Scenario Int-4 (Scenarios 17 &amp; I-15) (D8, D9, I6, I8, I13)</t>
  </si>
  <si>
    <t>Scenario Int-5 (Scenarios 24 &amp; I-16) (D2, D4, D5, D8 D9, I2, I6, I8, I13)</t>
  </si>
  <si>
    <t>Scenario Int-6 (Scenarios 23 &amp; I-16) (D1, D4, D5, D8 D9, I2, I6, I8, I13)</t>
  </si>
  <si>
    <t>Scenario Int-7 (Scenarios 18 &amp; I-16) (D8, D10, I2, I6, I8, I13)</t>
  </si>
  <si>
    <t>Scenario Int-8 (Scenarios 17 &amp; I-16) (D8, D9, I2, I6, I8, I13)</t>
  </si>
  <si>
    <t>Scenario I-1 - Replace Manufacturers Cost with infl adj 2011 costs</t>
  </si>
  <si>
    <t>Scenario I-5 Increase Discount Rates by 4X</t>
  </si>
  <si>
    <t>Scenario I-11 - NWGF lifetime adjusted from 21.5 to 18 years</t>
  </si>
  <si>
    <t>Scenario Int-9 (Scenarios 26 &amp; I-16) (D2, D8, D11, I2, I6, I8, I13)</t>
  </si>
  <si>
    <t>Scenario Int-10 (Scenarios 27 &amp; I-16) (D2, D8, D12, I2, I6, I8, I13)</t>
  </si>
  <si>
    <t>MHGF 80%</t>
  </si>
  <si>
    <t>MHGF 92%</t>
  </si>
  <si>
    <t>NWGF 80%</t>
  </si>
  <si>
    <t>Residential - Replacement</t>
  </si>
  <si>
    <t>Residential - New</t>
  </si>
  <si>
    <t>Commercial Replacement - 10000 samples</t>
  </si>
  <si>
    <t>Commercial New - 10000 samples</t>
  </si>
  <si>
    <t>Residential - North - Replacement</t>
  </si>
  <si>
    <t>Residential - North - New</t>
  </si>
  <si>
    <t>Commercial - North - Replacement</t>
  </si>
  <si>
    <t>Commercial - North - New</t>
  </si>
  <si>
    <t>Residential - Rest of Country - Replacement</t>
  </si>
  <si>
    <t>Residential - Rest of Country - New</t>
  </si>
  <si>
    <t>Commercial - Rest of Country - Repl</t>
  </si>
  <si>
    <t>Commercial - Rest of Country - New</t>
  </si>
  <si>
    <t>MHGF 95%</t>
  </si>
  <si>
    <t>MHGF 97%</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</si>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</sst>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quot;$&quot;#,##0.00"/>
    <numFmt numFmtId="165" formatCode="0.0%"/>
    <numFmt numFmtId="166" formatCode="_(* #,##0_);_(* \(#,##0\);_(* &quot;-&quot;??_);_(@_)"/>
    <numFmt numFmtId="167" formatCode="&quot;$&quot;#,##0"/>
    <numFmt numFmtId="168" formatCode="&quot;$&quot;#,##0\ \ "/>
    <numFmt numFmtId="169" formatCode="0%\ \ "/>
    <numFmt numFmtId="170" formatCode="0.0\ \ "/>
    <numFmt numFmtId="171" formatCode="&quot;$&quot;#,##0;[Red]\-&quot;$&quot;#,##0"/>
    <numFmt numFmtId="172" formatCode="&quot;$&quot;#,##0.00;[Red]\-&quot;$&quot;#,##0.00"/>
  </numFmts>
  <fonts count="21" x14ac:knownFonts="1">
    <font>
      <sz val="11"/>
      <color theme="1"/>
      <name val="Calibri"/>
      <family val="2"/>
      <scheme val="minor"/>
    </font>
    <font>
      <sz val="11"/>
      <color theme="1"/>
      <name val="Calibri"/>
      <family val="2"/>
      <scheme val="minor"/>
    </font>
    <font>
      <b/>
      <sz val="8"/>
      <color theme="0"/>
      <name val="Arial"/>
      <family val="2"/>
    </font>
    <font>
      <sz val="8"/>
      <color theme="0"/>
      <name val="Arial"/>
      <family val="2"/>
    </font>
    <font>
      <b/>
      <sz val="8"/>
      <name val="Arial"/>
      <family val="2"/>
    </font>
    <font>
      <b/>
      <sz val="8"/>
      <color indexed="9"/>
      <name val="Arial"/>
      <family val="2"/>
    </font>
    <font>
      <sz val="8"/>
      <name val="Arial"/>
      <family val="2"/>
    </font>
    <font>
      <sz val="8"/>
      <color theme="1"/>
      <name val="Arial"/>
      <family val="2"/>
    </font>
    <font>
      <b/>
      <sz val="8"/>
      <color theme="1"/>
      <name val="Arial"/>
      <family val="2"/>
    </font>
    <font>
      <b/>
      <sz val="11"/>
      <color theme="1"/>
      <name val="Calibri"/>
      <family val="2"/>
      <scheme val="minor"/>
    </font>
    <font>
      <b/>
      <sz val="9"/>
      <color theme="1"/>
      <name val="Arial"/>
      <family val="2"/>
    </font>
    <font>
      <sz val="9"/>
      <color theme="1"/>
      <name val="Arial"/>
      <family val="2"/>
    </font>
    <font>
      <i/>
      <sz val="11"/>
      <color theme="1"/>
      <name val="Calibri"/>
      <family val="2"/>
      <scheme val="minor"/>
    </font>
    <font>
      <sz val="11"/>
      <color theme="1"/>
      <name val="Times New Roman"/>
      <family val="1"/>
    </font>
    <font>
      <sz val="7"/>
      <color theme="1"/>
      <name val="Calibri"/>
      <family val="2"/>
      <scheme val="minor"/>
    </font>
    <font>
      <i/>
      <sz val="11"/>
      <color theme="1"/>
      <name val="Times New Roman"/>
      <family val="1"/>
    </font>
    <font>
      <sz val="11"/>
      <color theme="1"/>
      <name val="Arial"/>
      <family val="2"/>
    </font>
    <font>
      <b/>
      <sz val="11"/>
      <color theme="1"/>
      <name val="Arial"/>
      <family val="2"/>
    </font>
    <font>
      <sz val="10"/>
      <color theme="1"/>
      <name val="Arial"/>
      <family val="2"/>
    </font>
    <font>
      <sz val="12"/>
      <color theme="1"/>
      <name val="Arial"/>
      <family val="2"/>
    </font>
    <font>
      <sz val="9"/>
      <color theme="1"/>
      <name val="Calibri"/>
      <family val="2"/>
      <scheme val="minor"/>
    </font>
  </fonts>
  <fills count="11">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63"/>
        <bgColor indexed="64"/>
      </patternFill>
    </fill>
    <fill>
      <patternFill patternType="solid">
        <fgColor indexed="21"/>
        <bgColor indexed="64"/>
      </patternFill>
    </fill>
    <fill>
      <patternFill patternType="solid">
        <fgColor theme="0"/>
        <bgColor indexed="64"/>
      </patternFill>
    </fill>
    <fill>
      <patternFill patternType="solid">
        <fgColor rgb="FF99FFCC"/>
        <bgColor indexed="64"/>
      </patternFill>
    </fill>
    <fill>
      <patternFill patternType="solid">
        <fgColor theme="0" tint="-4.9989318521683403E-2"/>
        <bgColor indexed="64"/>
      </patternFill>
    </fill>
    <fill>
      <patternFill patternType="solid">
        <fgColor theme="1"/>
        <bgColor indexed="64"/>
      </patternFill>
    </fill>
    <fill>
      <patternFill patternType="solid">
        <fgColor theme="1" tint="0.249977111117893"/>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93">
    <xf numFmtId="0" fontId="0" fillId="0" borderId="0" xfId="0"/>
    <xf numFmtId="0" fontId="2" fillId="2" borderId="1" xfId="0" applyFont="1" applyFill="1" applyBorder="1" applyAlignment="1" applyProtection="1"/>
    <xf numFmtId="0" fontId="3" fillId="2" borderId="2" xfId="0" applyFont="1" applyFill="1" applyBorder="1" applyAlignment="1" applyProtection="1"/>
    <xf numFmtId="9" fontId="2" fillId="2" borderId="3" xfId="0" applyNumberFormat="1" applyFont="1" applyFill="1" applyBorder="1" applyAlignment="1" applyProtection="1">
      <alignment horizontal="right"/>
    </xf>
    <xf numFmtId="0" fontId="4" fillId="3" borderId="4"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5" fillId="5" borderId="0" xfId="0" applyFont="1" applyFill="1" applyBorder="1" applyAlignment="1" applyProtection="1">
      <alignment horizontal="centerContinuous"/>
    </xf>
    <xf numFmtId="0" fontId="5" fillId="5" borderId="5" xfId="0" applyFont="1" applyFill="1" applyBorder="1" applyAlignment="1" applyProtection="1">
      <alignment horizontal="centerContinuous"/>
    </xf>
    <xf numFmtId="0" fontId="6" fillId="3" borderId="4"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164" fontId="4" fillId="3" borderId="0" xfId="0" applyNumberFormat="1"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9" fontId="4" fillId="3" borderId="7" xfId="1" applyFont="1" applyFill="1" applyBorder="1" applyAlignment="1" applyProtection="1">
      <alignment horizontal="left" vertical="center"/>
    </xf>
    <xf numFmtId="0" fontId="4" fillId="3" borderId="8" xfId="0" applyFont="1" applyFill="1" applyBorder="1" applyAlignment="1" applyProtection="1">
      <alignment horizontal="center" vertical="center"/>
    </xf>
    <xf numFmtId="164" fontId="4" fillId="3" borderId="8" xfId="0"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166" fontId="4" fillId="3" borderId="10" xfId="1" applyNumberFormat="1" applyFont="1" applyFill="1" applyBorder="1" applyAlignment="1" applyProtection="1">
      <alignment horizontal="left" vertical="center"/>
    </xf>
    <xf numFmtId="0" fontId="4" fillId="3" borderId="5" xfId="0" applyFont="1" applyFill="1" applyBorder="1" applyAlignment="1" applyProtection="1">
      <alignment horizontal="center" vertical="center"/>
    </xf>
    <xf numFmtId="0" fontId="4" fillId="3" borderId="4" xfId="0" applyNumberFormat="1" applyFont="1" applyFill="1" applyBorder="1" applyAlignment="1" applyProtection="1">
      <alignment horizontal="center"/>
    </xf>
    <xf numFmtId="0" fontId="6" fillId="3" borderId="5" xfId="0" applyFont="1" applyFill="1" applyBorder="1" applyAlignment="1" applyProtection="1"/>
    <xf numFmtId="167" fontId="6" fillId="3" borderId="1" xfId="0" applyNumberFormat="1" applyFont="1" applyFill="1" applyBorder="1" applyAlignment="1" applyProtection="1">
      <alignment horizontal="center"/>
    </xf>
    <xf numFmtId="167" fontId="6" fillId="3" borderId="2" xfId="0" applyNumberFormat="1" applyFont="1" applyFill="1" applyBorder="1" applyAlignment="1" applyProtection="1">
      <alignment horizontal="center"/>
    </xf>
    <xf numFmtId="168" fontId="6" fillId="3" borderId="2" xfId="0" applyNumberFormat="1" applyFont="1" applyFill="1" applyBorder="1" applyAlignment="1" applyProtection="1">
      <alignment horizontal="center"/>
    </xf>
    <xf numFmtId="170" fontId="6" fillId="3" borderId="2" xfId="0" applyNumberFormat="1" applyFont="1" applyFill="1" applyBorder="1" applyAlignment="1" applyProtection="1"/>
    <xf numFmtId="170" fontId="6" fillId="3" borderId="3" xfId="0" applyNumberFormat="1" applyFont="1" applyFill="1" applyBorder="1" applyAlignment="1" applyProtection="1"/>
    <xf numFmtId="167" fontId="6" fillId="3" borderId="4" xfId="0" applyNumberFormat="1" applyFont="1" applyFill="1" applyBorder="1" applyAlignment="1" applyProtection="1">
      <alignment horizontal="center"/>
    </xf>
    <xf numFmtId="167" fontId="6" fillId="3" borderId="0" xfId="0" applyNumberFormat="1" applyFont="1" applyFill="1" applyBorder="1" applyAlignment="1" applyProtection="1">
      <alignment horizontal="center"/>
    </xf>
    <xf numFmtId="168" fontId="6" fillId="3" borderId="0" xfId="0" applyNumberFormat="1" applyFont="1" applyFill="1" applyBorder="1" applyAlignment="1" applyProtection="1">
      <alignment horizontal="center"/>
    </xf>
    <xf numFmtId="170" fontId="6" fillId="3" borderId="0" xfId="0" applyNumberFormat="1" applyFont="1" applyFill="1" applyBorder="1" applyAlignment="1" applyProtection="1"/>
    <xf numFmtId="170" fontId="6" fillId="3" borderId="5" xfId="0" applyNumberFormat="1" applyFont="1" applyFill="1" applyBorder="1" applyAlignment="1" applyProtection="1"/>
    <xf numFmtId="0" fontId="4" fillId="3" borderId="6" xfId="0" applyNumberFormat="1" applyFont="1" applyFill="1" applyBorder="1" applyAlignment="1" applyProtection="1">
      <alignment horizontal="center"/>
    </xf>
    <xf numFmtId="0" fontId="6" fillId="3" borderId="7" xfId="0" applyFont="1" applyFill="1" applyBorder="1" applyAlignment="1" applyProtection="1"/>
    <xf numFmtId="167" fontId="6" fillId="3" borderId="6" xfId="0" applyNumberFormat="1" applyFont="1" applyFill="1" applyBorder="1" applyAlignment="1" applyProtection="1">
      <alignment horizontal="center"/>
    </xf>
    <xf numFmtId="167" fontId="6" fillId="3" borderId="8" xfId="0" applyNumberFormat="1" applyFont="1" applyFill="1" applyBorder="1" applyAlignment="1" applyProtection="1">
      <alignment horizontal="center"/>
    </xf>
    <xf numFmtId="168" fontId="6" fillId="3" borderId="8" xfId="0" applyNumberFormat="1" applyFont="1" applyFill="1" applyBorder="1" applyAlignment="1" applyProtection="1">
      <alignment horizontal="center"/>
    </xf>
    <xf numFmtId="170" fontId="6" fillId="3" borderId="8" xfId="0" applyNumberFormat="1" applyFont="1" applyFill="1" applyBorder="1" applyAlignment="1" applyProtection="1"/>
    <xf numFmtId="170" fontId="6" fillId="3" borderId="7" xfId="0" applyNumberFormat="1" applyFont="1" applyFill="1" applyBorder="1" applyAlignment="1" applyProtection="1"/>
    <xf numFmtId="0" fontId="2" fillId="2" borderId="2" xfId="0" applyFont="1" applyFill="1" applyBorder="1" applyAlignment="1" applyProtection="1"/>
    <xf numFmtId="0" fontId="4" fillId="6" borderId="4" xfId="0" applyNumberFormat="1" applyFont="1" applyFill="1" applyBorder="1" applyAlignment="1" applyProtection="1">
      <alignment horizontal="center"/>
    </xf>
    <xf numFmtId="0" fontId="6" fillId="6" borderId="5" xfId="0" applyFont="1" applyFill="1" applyBorder="1" applyAlignment="1" applyProtection="1"/>
    <xf numFmtId="167" fontId="6" fillId="6" borderId="4" xfId="0" applyNumberFormat="1" applyFont="1" applyFill="1" applyBorder="1" applyAlignment="1" applyProtection="1">
      <alignment horizontal="center"/>
    </xf>
    <xf numFmtId="167" fontId="6" fillId="6" borderId="0" xfId="0" applyNumberFormat="1" applyFont="1" applyFill="1" applyBorder="1" applyAlignment="1" applyProtection="1">
      <alignment horizontal="center"/>
    </xf>
    <xf numFmtId="168" fontId="6" fillId="6" borderId="0" xfId="0" applyNumberFormat="1" applyFont="1" applyFill="1" applyBorder="1" applyAlignment="1" applyProtection="1">
      <alignment horizontal="center"/>
    </xf>
    <xf numFmtId="170" fontId="6" fillId="6" borderId="0" xfId="0" applyNumberFormat="1" applyFont="1" applyFill="1" applyBorder="1" applyAlignment="1" applyProtection="1"/>
    <xf numFmtId="170" fontId="6" fillId="6" borderId="5" xfId="0" applyNumberFormat="1" applyFont="1" applyFill="1" applyBorder="1" applyAlignment="1" applyProtection="1"/>
    <xf numFmtId="165" fontId="4" fillId="7" borderId="0" xfId="0" applyNumberFormat="1" applyFont="1" applyFill="1" applyBorder="1" applyAlignment="1" applyProtection="1">
      <alignment horizontal="center" vertical="center"/>
    </xf>
    <xf numFmtId="0" fontId="4" fillId="7" borderId="0" xfId="0" applyFont="1" applyFill="1" applyBorder="1" applyAlignment="1" applyProtection="1">
      <alignment horizontal="center" vertical="center"/>
    </xf>
    <xf numFmtId="165" fontId="4" fillId="7" borderId="8" xfId="0" applyNumberFormat="1" applyFont="1" applyFill="1" applyBorder="1" applyAlignment="1" applyProtection="1">
      <alignment horizontal="center" vertical="center"/>
    </xf>
    <xf numFmtId="169" fontId="6" fillId="7" borderId="2" xfId="0" applyNumberFormat="1" applyFont="1" applyFill="1" applyBorder="1" applyAlignment="1" applyProtection="1"/>
    <xf numFmtId="169" fontId="6" fillId="7" borderId="0" xfId="0" applyNumberFormat="1" applyFont="1" applyFill="1" applyBorder="1" applyAlignment="1" applyProtection="1"/>
    <xf numFmtId="169" fontId="6" fillId="7" borderId="8" xfId="0" applyNumberFormat="1" applyFont="1" applyFill="1" applyBorder="1" applyAlignment="1" applyProtection="1"/>
    <xf numFmtId="0" fontId="6" fillId="3" borderId="0" xfId="0" applyFont="1" applyFill="1" applyBorder="1" applyAlignment="1" applyProtection="1"/>
    <xf numFmtId="0" fontId="6" fillId="6" borderId="0" xfId="0" applyFont="1" applyFill="1" applyBorder="1" applyAlignment="1" applyProtection="1"/>
    <xf numFmtId="0" fontId="6" fillId="3" borderId="8" xfId="0" applyFont="1" applyFill="1" applyBorder="1" applyAlignment="1" applyProtection="1"/>
    <xf numFmtId="170" fontId="6" fillId="6" borderId="8" xfId="0" applyNumberFormat="1" applyFont="1" applyFill="1" applyBorder="1" applyAlignment="1" applyProtection="1"/>
    <xf numFmtId="170" fontId="6" fillId="6" borderId="7" xfId="0" applyNumberFormat="1" applyFont="1" applyFill="1" applyBorder="1" applyAlignment="1" applyProtection="1"/>
    <xf numFmtId="167" fontId="6" fillId="6" borderId="6" xfId="0" applyNumberFormat="1" applyFont="1" applyFill="1" applyBorder="1" applyAlignment="1" applyProtection="1">
      <alignment horizontal="center"/>
    </xf>
    <xf numFmtId="167" fontId="6" fillId="6" borderId="8" xfId="0" applyNumberFormat="1" applyFont="1" applyFill="1" applyBorder="1" applyAlignment="1" applyProtection="1">
      <alignment horizontal="center"/>
    </xf>
    <xf numFmtId="168" fontId="6" fillId="6" borderId="8" xfId="0" applyNumberFormat="1" applyFont="1" applyFill="1" applyBorder="1" applyAlignment="1" applyProtection="1">
      <alignment horizontal="center"/>
    </xf>
    <xf numFmtId="0" fontId="0" fillId="0" borderId="0" xfId="0" applyAlignment="1">
      <alignment wrapText="1"/>
    </xf>
    <xf numFmtId="0" fontId="0" fillId="0" borderId="0" xfId="0" applyAlignment="1">
      <alignment horizontal="center"/>
    </xf>
    <xf numFmtId="0" fontId="8" fillId="0" borderId="12" xfId="0" applyFont="1" applyBorder="1" applyAlignment="1">
      <alignment horizontal="center" wrapText="1"/>
    </xf>
    <xf numFmtId="0" fontId="8" fillId="0" borderId="10" xfId="0" applyFont="1" applyBorder="1" applyAlignment="1">
      <alignment horizontal="center" wrapText="1"/>
    </xf>
    <xf numFmtId="0" fontId="7" fillId="0" borderId="11" xfId="0" applyFont="1" applyBorder="1" applyAlignment="1">
      <alignment wrapText="1"/>
    </xf>
    <xf numFmtId="0" fontId="0" fillId="8" borderId="0" xfId="0" applyFill="1"/>
    <xf numFmtId="0" fontId="8" fillId="0" borderId="13" xfId="0" applyFont="1" applyBorder="1" applyAlignment="1">
      <alignment vertical="center" wrapText="1"/>
    </xf>
    <xf numFmtId="171" fontId="7" fillId="0" borderId="0" xfId="0" applyNumberFormat="1" applyFont="1" applyBorder="1" applyAlignment="1">
      <alignment horizontal="center" vertical="center"/>
    </xf>
    <xf numFmtId="171" fontId="7" fillId="0" borderId="5" xfId="0" applyNumberFormat="1" applyFont="1" applyBorder="1" applyAlignment="1">
      <alignment horizontal="center" vertical="center"/>
    </xf>
    <xf numFmtId="0" fontId="8" fillId="8" borderId="14" xfId="0" applyFont="1" applyFill="1" applyBorder="1" applyAlignment="1">
      <alignment vertical="center"/>
    </xf>
    <xf numFmtId="171" fontId="7" fillId="8" borderId="0" xfId="0" applyNumberFormat="1" applyFont="1" applyFill="1" applyBorder="1" applyAlignment="1">
      <alignment horizontal="center" vertical="center"/>
    </xf>
    <xf numFmtId="171" fontId="7" fillId="8" borderId="5" xfId="0" applyNumberFormat="1" applyFont="1" applyFill="1" applyBorder="1" applyAlignment="1">
      <alignment horizontal="center" vertical="center"/>
    </xf>
    <xf numFmtId="0" fontId="8" fillId="0" borderId="14" xfId="0" applyFont="1" applyBorder="1" applyAlignment="1">
      <alignment vertical="center"/>
    </xf>
    <xf numFmtId="0" fontId="8" fillId="8" borderId="15" xfId="0" applyFont="1" applyFill="1" applyBorder="1" applyAlignment="1">
      <alignment vertical="center"/>
    </xf>
    <xf numFmtId="171" fontId="7" fillId="8" borderId="8" xfId="0" applyNumberFormat="1" applyFont="1" applyFill="1" applyBorder="1" applyAlignment="1">
      <alignment horizontal="center" vertical="center"/>
    </xf>
    <xf numFmtId="171" fontId="7" fillId="8" borderId="7" xfId="0" applyNumberFormat="1" applyFont="1" applyFill="1" applyBorder="1" applyAlignment="1">
      <alignment horizontal="center" vertical="center"/>
    </xf>
    <xf numFmtId="0" fontId="8" fillId="0" borderId="14" xfId="0" applyFont="1" applyFill="1" applyBorder="1" applyAlignment="1">
      <alignment vertical="center"/>
    </xf>
    <xf numFmtId="171" fontId="7" fillId="0" borderId="0" xfId="0" applyNumberFormat="1" applyFont="1" applyFill="1" applyBorder="1" applyAlignment="1">
      <alignment horizontal="center" vertical="center"/>
    </xf>
    <xf numFmtId="171" fontId="7" fillId="0" borderId="5" xfId="0" applyNumberFormat="1" applyFont="1" applyFill="1" applyBorder="1" applyAlignment="1">
      <alignment horizontal="center" vertical="center"/>
    </xf>
    <xf numFmtId="0" fontId="0" fillId="0" borderId="0" xfId="0" applyFill="1"/>
    <xf numFmtId="0" fontId="8" fillId="0" borderId="13" xfId="0" applyFont="1" applyFill="1" applyBorder="1" applyAlignment="1">
      <alignment vertical="center" wrapText="1"/>
    </xf>
    <xf numFmtId="0" fontId="8" fillId="0" borderId="0" xfId="0" applyFont="1" applyFill="1" applyBorder="1" applyAlignment="1">
      <alignment vertical="center"/>
    </xf>
    <xf numFmtId="0" fontId="10" fillId="0" borderId="16" xfId="0" applyFont="1" applyBorder="1"/>
    <xf numFmtId="0" fontId="10" fillId="0" borderId="17" xfId="0" applyFont="1" applyBorder="1"/>
    <xf numFmtId="0" fontId="12" fillId="0" borderId="0" xfId="0" applyFont="1"/>
    <xf numFmtId="0" fontId="9" fillId="0" borderId="0" xfId="0" applyFont="1" applyAlignment="1">
      <alignment vertical="center"/>
    </xf>
    <xf numFmtId="0" fontId="13"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vertical="center"/>
    </xf>
    <xf numFmtId="0" fontId="15" fillId="0" borderId="0" xfId="0" applyFont="1" applyAlignment="1">
      <alignment vertical="center"/>
    </xf>
    <xf numFmtId="0" fontId="4" fillId="0" borderId="0" xfId="0" applyNumberFormat="1" applyFont="1" applyFill="1" applyBorder="1" applyAlignment="1" applyProtection="1">
      <alignment horizontal="center"/>
    </xf>
    <xf numFmtId="0" fontId="6" fillId="0" borderId="0" xfId="0" applyFont="1" applyFill="1" applyBorder="1" applyAlignment="1" applyProtection="1"/>
    <xf numFmtId="167" fontId="6" fillId="0" borderId="0" xfId="0" applyNumberFormat="1" applyFont="1" applyFill="1" applyBorder="1" applyAlignment="1" applyProtection="1">
      <alignment horizontal="center"/>
    </xf>
    <xf numFmtId="168" fontId="6" fillId="0" borderId="0" xfId="0" applyNumberFormat="1" applyFont="1" applyFill="1" applyBorder="1" applyAlignment="1" applyProtection="1">
      <alignment horizontal="center"/>
    </xf>
    <xf numFmtId="169" fontId="6" fillId="0" borderId="0" xfId="0" applyNumberFormat="1" applyFont="1" applyFill="1" applyBorder="1" applyAlignment="1" applyProtection="1"/>
    <xf numFmtId="170" fontId="6" fillId="0" borderId="0" xfId="0" applyNumberFormat="1" applyFont="1" applyFill="1" applyBorder="1" applyAlignment="1" applyProtection="1"/>
    <xf numFmtId="0" fontId="0" fillId="0" borderId="0" xfId="0" applyFill="1" applyBorder="1"/>
    <xf numFmtId="0" fontId="0" fillId="0" borderId="0" xfId="0" applyAlignment="1">
      <alignment vertical="center"/>
    </xf>
    <xf numFmtId="0" fontId="16" fillId="6" borderId="27" xfId="0" applyFont="1" applyFill="1" applyBorder="1" applyAlignment="1">
      <alignment horizontal="left" vertical="center"/>
    </xf>
    <xf numFmtId="0" fontId="17" fillId="6" borderId="16"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8" fillId="6" borderId="0" xfId="0" applyFont="1" applyFill="1" applyAlignment="1">
      <alignment horizontal="center" wrapText="1"/>
    </xf>
    <xf numFmtId="0" fontId="19" fillId="6" borderId="0" xfId="0" applyFont="1" applyFill="1" applyAlignment="1">
      <alignment horizontal="center"/>
    </xf>
    <xf numFmtId="0" fontId="16" fillId="6" borderId="29" xfId="0" applyFont="1" applyFill="1" applyBorder="1" applyAlignment="1">
      <alignment vertical="center"/>
    </xf>
    <xf numFmtId="0" fontId="0" fillId="6" borderId="5" xfId="0" applyFill="1" applyBorder="1" applyAlignment="1">
      <alignment horizontal="center" vertical="center"/>
    </xf>
    <xf numFmtId="0" fontId="0" fillId="6" borderId="14" xfId="0" applyFill="1" applyBorder="1" applyAlignment="1">
      <alignment horizontal="center" vertical="center"/>
    </xf>
    <xf numFmtId="172" fontId="0" fillId="6" borderId="0" xfId="0" applyNumberFormat="1" applyFill="1"/>
    <xf numFmtId="0" fontId="0" fillId="6" borderId="0" xfId="0" applyFill="1"/>
    <xf numFmtId="0" fontId="0" fillId="6" borderId="14" xfId="0" applyFill="1" applyBorder="1" applyAlignment="1">
      <alignment vertical="center"/>
    </xf>
    <xf numFmtId="0" fontId="16" fillId="6" borderId="28" xfId="0" applyFont="1" applyFill="1" applyBorder="1" applyAlignment="1">
      <alignment vertical="center"/>
    </xf>
    <xf numFmtId="0" fontId="16" fillId="8" borderId="29" xfId="0" applyFont="1" applyFill="1" applyBorder="1" applyAlignment="1">
      <alignment vertical="center"/>
    </xf>
    <xf numFmtId="0" fontId="0" fillId="8" borderId="5" xfId="0" applyFill="1" applyBorder="1" applyAlignment="1">
      <alignment horizontal="center" vertical="center"/>
    </xf>
    <xf numFmtId="0" fontId="0" fillId="8" borderId="14" xfId="0" applyFill="1" applyBorder="1" applyAlignment="1">
      <alignment horizontal="center" vertical="center"/>
    </xf>
    <xf numFmtId="172" fontId="0" fillId="8" borderId="0" xfId="0" applyNumberFormat="1" applyFill="1"/>
    <xf numFmtId="0" fontId="0" fillId="8" borderId="14" xfId="0" applyFill="1" applyBorder="1" applyAlignment="1">
      <alignment vertical="center"/>
    </xf>
    <xf numFmtId="0" fontId="0" fillId="8" borderId="25" xfId="0" applyFill="1" applyBorder="1" applyAlignment="1">
      <alignment vertical="center"/>
    </xf>
    <xf numFmtId="0" fontId="0" fillId="8" borderId="25" xfId="0" applyFill="1" applyBorder="1" applyAlignment="1">
      <alignment horizontal="center" vertical="center"/>
    </xf>
    <xf numFmtId="0" fontId="0" fillId="0" borderId="0" xfId="0" applyAlignment="1">
      <alignment horizontal="center" vertical="center"/>
    </xf>
    <xf numFmtId="0" fontId="9" fillId="0" borderId="0" xfId="0" applyFont="1" applyAlignment="1">
      <alignment vertical="center" wrapText="1"/>
    </xf>
    <xf numFmtId="0" fontId="16" fillId="0" borderId="29" xfId="0" applyFont="1" applyFill="1" applyBorder="1" applyAlignment="1">
      <alignment vertical="center"/>
    </xf>
    <xf numFmtId="0" fontId="0" fillId="6" borderId="0" xfId="0" applyFill="1" applyAlignment="1">
      <alignment wrapText="1"/>
    </xf>
    <xf numFmtId="0" fontId="16" fillId="0" borderId="28" xfId="0" applyFont="1" applyFill="1" applyBorder="1" applyAlignment="1">
      <alignment vertical="center" wrapText="1"/>
    </xf>
    <xf numFmtId="0" fontId="16" fillId="0" borderId="29" xfId="0" applyFont="1" applyFill="1" applyBorder="1" applyAlignment="1">
      <alignment vertical="center" wrapText="1"/>
    </xf>
    <xf numFmtId="0" fontId="0" fillId="0" borderId="29" xfId="0" applyFill="1" applyBorder="1" applyAlignment="1">
      <alignment wrapText="1"/>
    </xf>
    <xf numFmtId="0" fontId="0" fillId="0" borderId="21" xfId="0" applyFill="1" applyBorder="1" applyAlignment="1">
      <alignment horizontal="center" vertical="center"/>
    </xf>
    <xf numFmtId="0" fontId="0" fillId="0" borderId="23" xfId="0" applyFill="1" applyBorder="1" applyAlignment="1">
      <alignment horizontal="center" vertical="center"/>
    </xf>
    <xf numFmtId="0" fontId="0" fillId="6" borderId="32" xfId="0" applyFill="1" applyBorder="1" applyAlignment="1">
      <alignment vertical="center"/>
    </xf>
    <xf numFmtId="0" fontId="0" fillId="0" borderId="19" xfId="0" applyFill="1" applyBorder="1" applyAlignment="1">
      <alignment vertical="center"/>
    </xf>
    <xf numFmtId="0" fontId="0" fillId="0" borderId="22" xfId="0" applyFill="1" applyBorder="1" applyAlignment="1">
      <alignment horizontal="center" vertical="center"/>
    </xf>
    <xf numFmtId="0" fontId="0" fillId="0" borderId="5" xfId="0" applyBorder="1"/>
    <xf numFmtId="0" fontId="0" fillId="6" borderId="20" xfId="0" applyFill="1" applyBorder="1" applyAlignment="1">
      <alignment vertical="center"/>
    </xf>
    <xf numFmtId="0" fontId="0" fillId="0" borderId="14" xfId="0" applyFill="1" applyBorder="1" applyAlignment="1">
      <alignment vertical="center"/>
    </xf>
    <xf numFmtId="0" fontId="0" fillId="0" borderId="20" xfId="0" applyFill="1" applyBorder="1" applyAlignment="1">
      <alignment vertical="center"/>
    </xf>
    <xf numFmtId="0" fontId="0" fillId="0" borderId="14" xfId="0" applyFill="1" applyBorder="1" applyAlignment="1">
      <alignment horizontal="center" vertical="center"/>
    </xf>
    <xf numFmtId="0" fontId="0" fillId="0" borderId="14" xfId="0" applyBorder="1"/>
    <xf numFmtId="0" fontId="0" fillId="0" borderId="0" xfId="0" applyBorder="1"/>
    <xf numFmtId="0" fontId="0" fillId="6" borderId="20" xfId="0" applyFill="1" applyBorder="1" applyAlignment="1">
      <alignment horizontal="center" vertical="center"/>
    </xf>
    <xf numFmtId="0" fontId="0" fillId="0" borderId="20" xfId="0" applyFill="1" applyBorder="1" applyAlignment="1">
      <alignment horizontal="center" vertical="center"/>
    </xf>
    <xf numFmtId="0" fontId="0" fillId="8" borderId="31" xfId="0" applyFill="1" applyBorder="1" applyAlignment="1">
      <alignment horizontal="center" vertical="center"/>
    </xf>
    <xf numFmtId="0" fontId="17" fillId="6" borderId="18" xfId="0" applyFont="1" applyFill="1" applyBorder="1" applyAlignment="1">
      <alignment horizontal="center" vertical="center" wrapText="1"/>
    </xf>
    <xf numFmtId="0" fontId="0" fillId="8" borderId="23" xfId="0" applyFill="1" applyBorder="1" applyAlignment="1">
      <alignment horizontal="center" vertical="center"/>
    </xf>
    <xf numFmtId="0" fontId="0" fillId="6" borderId="23" xfId="0" applyFill="1" applyBorder="1" applyAlignment="1">
      <alignment horizontal="center" vertical="center"/>
    </xf>
    <xf numFmtId="0" fontId="0" fillId="8" borderId="26" xfId="0" applyFill="1" applyBorder="1" applyAlignment="1">
      <alignment horizontal="center" vertical="center"/>
    </xf>
    <xf numFmtId="0" fontId="0" fillId="6" borderId="19" xfId="0" applyFill="1" applyBorder="1" applyAlignment="1">
      <alignment horizontal="center" vertical="center"/>
    </xf>
    <xf numFmtId="0" fontId="0" fillId="8" borderId="22" xfId="0" applyFill="1" applyBorder="1" applyAlignment="1">
      <alignment horizontal="center" vertical="center"/>
    </xf>
    <xf numFmtId="0" fontId="0" fillId="6" borderId="22" xfId="0" applyFill="1" applyBorder="1" applyAlignment="1">
      <alignment horizontal="center" vertical="center"/>
    </xf>
    <xf numFmtId="0" fontId="0" fillId="0" borderId="5" xfId="0" applyFill="1" applyBorder="1" applyAlignment="1">
      <alignment horizontal="center" vertical="center"/>
    </xf>
    <xf numFmtId="0" fontId="0" fillId="0" borderId="32" xfId="0" applyFill="1" applyBorder="1" applyAlignment="1">
      <alignment horizontal="center" vertical="center"/>
    </xf>
    <xf numFmtId="0" fontId="16" fillId="8" borderId="29" xfId="0" applyFont="1" applyFill="1" applyBorder="1" applyAlignment="1">
      <alignment vertical="center" wrapText="1"/>
    </xf>
    <xf numFmtId="0" fontId="0" fillId="8" borderId="22" xfId="0" applyFill="1" applyBorder="1" applyAlignment="1">
      <alignment vertical="center"/>
    </xf>
    <xf numFmtId="0" fontId="0" fillId="8" borderId="29" xfId="0" applyFill="1" applyBorder="1" applyAlignment="1">
      <alignment wrapText="1"/>
    </xf>
    <xf numFmtId="171" fontId="7" fillId="0" borderId="1" xfId="0" applyNumberFormat="1" applyFont="1" applyBorder="1" applyAlignment="1">
      <alignment horizontal="center" vertical="center"/>
    </xf>
    <xf numFmtId="171" fontId="7" fillId="0" borderId="2" xfId="0" applyNumberFormat="1" applyFont="1" applyBorder="1" applyAlignment="1">
      <alignment horizontal="center" vertical="center"/>
    </xf>
    <xf numFmtId="171" fontId="7" fillId="0" borderId="3" xfId="0" applyNumberFormat="1" applyFont="1" applyBorder="1" applyAlignment="1">
      <alignment horizontal="center" vertical="center"/>
    </xf>
    <xf numFmtId="171" fontId="7" fillId="8" borderId="4" xfId="0" applyNumberFormat="1" applyFont="1" applyFill="1" applyBorder="1" applyAlignment="1">
      <alignment horizontal="center" vertical="center"/>
    </xf>
    <xf numFmtId="171" fontId="7" fillId="0" borderId="4" xfId="0" applyNumberFormat="1" applyFont="1" applyBorder="1" applyAlignment="1">
      <alignment horizontal="center" vertical="center"/>
    </xf>
    <xf numFmtId="171" fontId="7" fillId="8" borderId="6" xfId="0" applyNumberFormat="1" applyFont="1" applyFill="1" applyBorder="1" applyAlignment="1">
      <alignment horizontal="center" vertical="center"/>
    </xf>
    <xf numFmtId="0" fontId="8" fillId="8" borderId="14" xfId="0" applyFont="1" applyFill="1" applyBorder="1" applyAlignment="1">
      <alignment wrapText="1"/>
    </xf>
    <xf numFmtId="171" fontId="7" fillId="8" borderId="4" xfId="0" applyNumberFormat="1" applyFont="1" applyFill="1" applyBorder="1" applyAlignment="1">
      <alignment horizontal="center" vertical="center" wrapText="1"/>
    </xf>
    <xf numFmtId="171" fontId="7" fillId="8" borderId="0" xfId="0" applyNumberFormat="1" applyFont="1" applyFill="1" applyBorder="1" applyAlignment="1">
      <alignment horizontal="center" vertical="center" wrapText="1"/>
    </xf>
    <xf numFmtId="171" fontId="7" fillId="8" borderId="5" xfId="0" applyNumberFormat="1" applyFont="1" applyFill="1" applyBorder="1" applyAlignment="1">
      <alignment horizontal="center" vertical="center" wrapText="1"/>
    </xf>
    <xf numFmtId="0" fontId="0" fillId="8" borderId="0" xfId="0" applyFill="1" applyAlignment="1">
      <alignment wrapText="1"/>
    </xf>
    <xf numFmtId="171" fontId="7" fillId="6" borderId="0" xfId="0" applyNumberFormat="1" applyFont="1" applyFill="1" applyBorder="1" applyAlignment="1">
      <alignment horizontal="center" vertical="center" wrapText="1"/>
    </xf>
    <xf numFmtId="172" fontId="0" fillId="6" borderId="0" xfId="0" applyNumberFormat="1" applyFill="1" applyBorder="1" applyAlignment="1">
      <alignment horizontal="right"/>
    </xf>
    <xf numFmtId="172" fontId="0" fillId="8" borderId="0" xfId="0" applyNumberFormat="1" applyFill="1" applyBorder="1" applyAlignment="1">
      <alignment horizontal="right"/>
    </xf>
    <xf numFmtId="172" fontId="0" fillId="0" borderId="0" xfId="0" applyNumberFormat="1" applyFill="1" applyBorder="1" applyAlignment="1">
      <alignment horizontal="right"/>
    </xf>
    <xf numFmtId="0" fontId="8" fillId="8" borderId="14" xfId="0" applyFont="1" applyFill="1" applyBorder="1" applyAlignment="1">
      <alignment vertical="center" wrapText="1"/>
    </xf>
    <xf numFmtId="0" fontId="0" fillId="8" borderId="0" xfId="0" applyFill="1" applyAlignment="1">
      <alignment vertical="center" wrapText="1"/>
    </xf>
    <xf numFmtId="0" fontId="0" fillId="6" borderId="0" xfId="0" applyFill="1" applyAlignment="1">
      <alignment vertical="center" wrapText="1"/>
    </xf>
    <xf numFmtId="0" fontId="8" fillId="0" borderId="14" xfId="0" applyFont="1" applyFill="1" applyBorder="1" applyAlignment="1">
      <alignment vertical="center" wrapText="1"/>
    </xf>
    <xf numFmtId="171" fontId="7" fillId="0" borderId="2" xfId="0" applyNumberFormat="1" applyFont="1" applyFill="1" applyBorder="1" applyAlignment="1">
      <alignment horizontal="center" vertical="center"/>
    </xf>
    <xf numFmtId="171" fontId="7" fillId="0" borderId="3" xfId="0" applyNumberFormat="1" applyFont="1" applyFill="1" applyBorder="1" applyAlignment="1">
      <alignment horizontal="center" vertical="center"/>
    </xf>
    <xf numFmtId="0" fontId="8" fillId="0" borderId="0" xfId="0" applyFont="1" applyFill="1" applyBorder="1" applyAlignment="1">
      <alignment vertical="center" wrapText="1"/>
    </xf>
    <xf numFmtId="0" fontId="8" fillId="8" borderId="15" xfId="0" applyFont="1" applyFill="1" applyBorder="1" applyAlignment="1">
      <alignment vertical="center" wrapText="1"/>
    </xf>
    <xf numFmtId="0" fontId="8" fillId="0" borderId="14" xfId="0" applyFont="1" applyBorder="1" applyAlignment="1">
      <alignment vertical="center" wrapText="1"/>
    </xf>
    <xf numFmtId="171" fontId="7" fillId="0" borderId="1" xfId="0" applyNumberFormat="1" applyFont="1" applyFill="1" applyBorder="1" applyAlignment="1">
      <alignment horizontal="center" vertical="center"/>
    </xf>
    <xf numFmtId="171" fontId="7" fillId="0" borderId="4" xfId="0" applyNumberFormat="1" applyFont="1" applyFill="1" applyBorder="1" applyAlignment="1">
      <alignment horizontal="center" vertical="center"/>
    </xf>
    <xf numFmtId="0" fontId="8" fillId="0" borderId="15" xfId="0" applyFont="1" applyFill="1" applyBorder="1" applyAlignment="1">
      <alignment vertical="center" wrapText="1"/>
    </xf>
    <xf numFmtId="171" fontId="7" fillId="0" borderId="6" xfId="0" applyNumberFormat="1" applyFont="1" applyFill="1" applyBorder="1" applyAlignment="1">
      <alignment horizontal="center" vertical="center"/>
    </xf>
    <xf numFmtId="171" fontId="7" fillId="0" borderId="8" xfId="0" applyNumberFormat="1" applyFont="1" applyFill="1" applyBorder="1" applyAlignment="1">
      <alignment horizontal="center" vertical="center"/>
    </xf>
    <xf numFmtId="171" fontId="7" fillId="0" borderId="7" xfId="0" applyNumberFormat="1" applyFont="1" applyFill="1" applyBorder="1" applyAlignment="1">
      <alignment horizontal="center" vertical="center"/>
    </xf>
    <xf numFmtId="0" fontId="7" fillId="0" borderId="13" xfId="0" applyFont="1" applyBorder="1" applyAlignment="1">
      <alignment wrapText="1"/>
    </xf>
    <xf numFmtId="0" fontId="8" fillId="0" borderId="2" xfId="0" applyFont="1" applyBorder="1" applyAlignment="1">
      <alignment horizontal="center" wrapText="1"/>
    </xf>
    <xf numFmtId="0" fontId="8" fillId="0" borderId="3" xfId="0" applyFont="1" applyBorder="1" applyAlignment="1">
      <alignment horizontal="center" wrapText="1"/>
    </xf>
    <xf numFmtId="0" fontId="7" fillId="0" borderId="13" xfId="0" applyFont="1" applyFill="1" applyBorder="1" applyAlignment="1">
      <alignment wrapText="1"/>
    </xf>
    <xf numFmtId="0" fontId="7" fillId="0" borderId="11" xfId="0" applyFont="1" applyFill="1" applyBorder="1" applyAlignment="1">
      <alignment wrapText="1"/>
    </xf>
    <xf numFmtId="0" fontId="11" fillId="0" borderId="11" xfId="0" applyFont="1" applyBorder="1" applyAlignment="1">
      <alignment vertical="center" wrapText="1"/>
    </xf>
    <xf numFmtId="0" fontId="10" fillId="0" borderId="33" xfId="0" applyFont="1" applyBorder="1" applyAlignment="1">
      <alignment vertical="center"/>
    </xf>
    <xf numFmtId="0" fontId="11" fillId="0" borderId="34" xfId="0" applyFont="1" applyBorder="1" applyAlignment="1">
      <alignment vertical="center" wrapText="1"/>
    </xf>
    <xf numFmtId="0" fontId="10" fillId="0" borderId="35" xfId="0" applyFont="1" applyBorder="1" applyAlignment="1">
      <alignment vertical="center"/>
    </xf>
    <xf numFmtId="0" fontId="11" fillId="0" borderId="36" xfId="0" applyFont="1" applyBorder="1" applyAlignment="1">
      <alignment vertical="center" wrapText="1"/>
    </xf>
    <xf numFmtId="0" fontId="11" fillId="0" borderId="37" xfId="0" applyFont="1" applyBorder="1" applyAlignment="1">
      <alignment vertical="center" wrapText="1"/>
    </xf>
    <xf numFmtId="0" fontId="10" fillId="0" borderId="38" xfId="0" applyFont="1" applyBorder="1"/>
    <xf numFmtId="0" fontId="11" fillId="0" borderId="15" xfId="0" applyFont="1" applyBorder="1" applyAlignment="1">
      <alignment vertical="center"/>
    </xf>
    <xf numFmtId="0" fontId="11" fillId="0" borderId="39" xfId="0" applyFont="1" applyBorder="1" applyAlignment="1">
      <alignment wrapText="1"/>
    </xf>
    <xf numFmtId="0" fontId="10" fillId="0" borderId="40" xfId="0" applyFont="1" applyBorder="1" applyAlignment="1">
      <alignment wrapText="1"/>
    </xf>
    <xf numFmtId="172" fontId="0" fillId="0" borderId="0" xfId="0" applyNumberFormat="1" applyFill="1"/>
    <xf numFmtId="0" fontId="0" fillId="8" borderId="0" xfId="0" applyFill="1" applyBorder="1"/>
    <xf numFmtId="0" fontId="0" fillId="8" borderId="0" xfId="0" applyFill="1" applyAlignment="1">
      <alignment horizontal="center"/>
    </xf>
    <xf numFmtId="0" fontId="0" fillId="0" borderId="0" xfId="0" applyFill="1" applyAlignment="1">
      <alignment horizontal="center"/>
    </xf>
    <xf numFmtId="0" fontId="0" fillId="8" borderId="30" xfId="0" applyFill="1" applyBorder="1" applyAlignment="1">
      <alignment horizontal="left" wrapText="1"/>
    </xf>
    <xf numFmtId="0" fontId="0" fillId="6" borderId="22" xfId="0" applyFill="1" applyBorder="1" applyAlignment="1">
      <alignment vertical="center"/>
    </xf>
    <xf numFmtId="0" fontId="0" fillId="0" borderId="22" xfId="0" applyFill="1" applyBorder="1" applyAlignment="1">
      <alignment vertical="center"/>
    </xf>
    <xf numFmtId="0" fontId="0" fillId="8" borderId="24" xfId="0" applyFill="1" applyBorder="1" applyAlignment="1">
      <alignment vertical="center"/>
    </xf>
    <xf numFmtId="0" fontId="16" fillId="8" borderId="30" xfId="0" applyFont="1" applyFill="1" applyBorder="1" applyAlignment="1">
      <alignment vertical="center"/>
    </xf>
    <xf numFmtId="0" fontId="0" fillId="6" borderId="21" xfId="0" applyFill="1" applyBorder="1" applyAlignment="1">
      <alignment vertical="center"/>
    </xf>
    <xf numFmtId="0" fontId="0" fillId="0" borderId="29" xfId="0" applyFill="1" applyBorder="1" applyAlignment="1">
      <alignment horizontal="left" wrapText="1"/>
    </xf>
    <xf numFmtId="0" fontId="8" fillId="6" borderId="0" xfId="0" applyFont="1" applyFill="1" applyBorder="1" applyAlignment="1">
      <alignment vertical="center" wrapText="1"/>
    </xf>
    <xf numFmtId="0" fontId="8" fillId="0" borderId="14" xfId="0" applyFont="1" applyFill="1" applyBorder="1" applyAlignment="1">
      <alignment wrapText="1"/>
    </xf>
    <xf numFmtId="171" fontId="7" fillId="0" borderId="4" xfId="0" applyNumberFormat="1" applyFont="1" applyFill="1" applyBorder="1" applyAlignment="1">
      <alignment horizontal="center" vertical="center" wrapText="1"/>
    </xf>
    <xf numFmtId="171" fontId="7" fillId="0" borderId="0" xfId="0" applyNumberFormat="1" applyFont="1" applyFill="1" applyBorder="1" applyAlignment="1">
      <alignment horizontal="center" vertical="center" wrapText="1"/>
    </xf>
    <xf numFmtId="171" fontId="7" fillId="0" borderId="5" xfId="0" applyNumberFormat="1" applyFont="1" applyFill="1" applyBorder="1" applyAlignment="1">
      <alignment horizontal="center" vertical="center" wrapText="1"/>
    </xf>
    <xf numFmtId="0" fontId="0" fillId="0" borderId="0" xfId="0" applyFill="1" applyAlignment="1">
      <alignment wrapText="1"/>
    </xf>
    <xf numFmtId="0" fontId="8" fillId="6" borderId="0" xfId="0" applyFont="1" applyFill="1" applyBorder="1" applyAlignment="1">
      <alignment horizontal="left" vertical="center" wrapText="1"/>
    </xf>
    <xf numFmtId="0" fontId="0" fillId="8" borderId="24" xfId="0" applyFill="1" applyBorder="1" applyAlignment="1">
      <alignment horizontal="center" vertical="center"/>
    </xf>
    <xf numFmtId="165" fontId="4" fillId="7" borderId="23" xfId="0" applyNumberFormat="1" applyFont="1" applyFill="1" applyBorder="1" applyAlignment="1" applyProtection="1">
      <alignment horizontal="center" vertical="center"/>
    </xf>
    <xf numFmtId="165" fontId="4" fillId="7" borderId="45" xfId="0" applyNumberFormat="1" applyFont="1" applyFill="1" applyBorder="1" applyAlignment="1" applyProtection="1">
      <alignment horizontal="center" vertical="center"/>
    </xf>
    <xf numFmtId="167" fontId="7" fillId="0" borderId="43" xfId="0" applyNumberFormat="1" applyFont="1" applyBorder="1" applyAlignment="1">
      <alignment horizontal="center"/>
    </xf>
    <xf numFmtId="9" fontId="7" fillId="7" borderId="0" xfId="1" applyFont="1" applyFill="1" applyBorder="1" applyAlignment="1">
      <alignment horizontal="center"/>
    </xf>
    <xf numFmtId="9" fontId="7" fillId="7" borderId="23" xfId="1" applyFont="1" applyFill="1" applyBorder="1" applyAlignment="1">
      <alignment horizontal="center"/>
    </xf>
    <xf numFmtId="167" fontId="7" fillId="0" borderId="46" xfId="0" applyNumberFormat="1" applyFont="1" applyBorder="1" applyAlignment="1">
      <alignment horizontal="center"/>
    </xf>
    <xf numFmtId="9" fontId="7" fillId="7" borderId="47" xfId="1" applyFont="1" applyFill="1" applyBorder="1" applyAlignment="1">
      <alignment horizontal="center"/>
    </xf>
    <xf numFmtId="9" fontId="7" fillId="7" borderId="26" xfId="1" applyFont="1" applyFill="1" applyBorder="1" applyAlignment="1">
      <alignment horizontal="center"/>
    </xf>
    <xf numFmtId="0" fontId="4" fillId="6" borderId="43" xfId="0" applyNumberFormat="1" applyFont="1" applyFill="1" applyBorder="1" applyAlignment="1" applyProtection="1">
      <alignment horizontal="center"/>
    </xf>
    <xf numFmtId="0" fontId="4" fillId="6" borderId="23" xfId="0" applyFont="1" applyFill="1" applyBorder="1" applyAlignment="1" applyProtection="1"/>
    <xf numFmtId="0" fontId="4" fillId="3" borderId="43" xfId="0" applyNumberFormat="1" applyFont="1" applyFill="1" applyBorder="1" applyAlignment="1" applyProtection="1">
      <alignment horizontal="center"/>
    </xf>
    <xf numFmtId="0" fontId="4" fillId="3" borderId="23" xfId="0" applyFont="1" applyFill="1" applyBorder="1" applyAlignment="1" applyProtection="1"/>
    <xf numFmtId="0" fontId="4" fillId="3" borderId="46" xfId="0" applyNumberFormat="1" applyFont="1" applyFill="1" applyBorder="1" applyAlignment="1" applyProtection="1">
      <alignment horizontal="center"/>
    </xf>
    <xf numFmtId="0" fontId="4" fillId="3" borderId="26" xfId="0" applyFont="1" applyFill="1" applyBorder="1" applyAlignment="1" applyProtection="1"/>
    <xf numFmtId="165" fontId="4"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9" fontId="7" fillId="0" borderId="0" xfId="1" applyFont="1" applyFill="1" applyBorder="1" applyAlignment="1">
      <alignment horizontal="center"/>
    </xf>
    <xf numFmtId="167" fontId="7" fillId="0" borderId="0" xfId="0" applyNumberFormat="1" applyFont="1" applyFill="1" applyBorder="1" applyAlignment="1">
      <alignment horizontal="center"/>
    </xf>
    <xf numFmtId="0" fontId="7" fillId="0" borderId="0" xfId="0" applyFont="1"/>
    <xf numFmtId="0" fontId="8" fillId="0" borderId="41" xfId="0" applyFont="1" applyBorder="1"/>
    <xf numFmtId="0" fontId="8" fillId="0" borderId="21" xfId="0" applyFont="1" applyBorder="1"/>
    <xf numFmtId="171" fontId="7" fillId="0" borderId="43" xfId="0" applyNumberFormat="1" applyFont="1" applyBorder="1" applyAlignment="1">
      <alignment horizontal="center"/>
    </xf>
    <xf numFmtId="171" fontId="7" fillId="0" borderId="46" xfId="0" applyNumberFormat="1" applyFont="1" applyBorder="1" applyAlignment="1">
      <alignment horizontal="center"/>
    </xf>
    <xf numFmtId="0" fontId="0" fillId="0" borderId="0" xfId="0" applyFill="1" applyAlignment="1">
      <alignment vertical="center" wrapText="1"/>
    </xf>
    <xf numFmtId="0" fontId="8" fillId="0" borderId="15" xfId="0" applyFont="1" applyFill="1" applyBorder="1" applyAlignment="1">
      <alignment wrapText="1"/>
    </xf>
    <xf numFmtId="171" fontId="7" fillId="0" borderId="6" xfId="0" applyNumberFormat="1" applyFont="1" applyFill="1" applyBorder="1" applyAlignment="1">
      <alignment horizontal="center" vertical="center" wrapText="1"/>
    </xf>
    <xf numFmtId="171" fontId="7" fillId="0" borderId="8" xfId="0" applyNumberFormat="1" applyFont="1" applyFill="1" applyBorder="1" applyAlignment="1">
      <alignment horizontal="center" vertical="center" wrapText="1"/>
    </xf>
    <xf numFmtId="171" fontId="7" fillId="0" borderId="7"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wrapText="1"/>
    </xf>
    <xf numFmtId="0" fontId="7" fillId="0" borderId="0" xfId="0" applyFont="1" applyAlignment="1">
      <alignment horizontal="center"/>
    </xf>
    <xf numFmtId="0" fontId="7" fillId="0" borderId="0" xfId="0" applyFont="1" applyFill="1"/>
    <xf numFmtId="0" fontId="7" fillId="8" borderId="0" xfId="0" applyFont="1" applyFill="1"/>
    <xf numFmtId="0" fontId="7" fillId="0" borderId="0" xfId="0" applyFont="1" applyAlignment="1">
      <alignment wrapText="1"/>
    </xf>
    <xf numFmtId="171" fontId="7" fillId="0" borderId="0" xfId="0" applyNumberFormat="1" applyFont="1"/>
    <xf numFmtId="0" fontId="7" fillId="0" borderId="0" xfId="0" applyFont="1" applyFill="1" applyBorder="1"/>
    <xf numFmtId="171" fontId="7" fillId="0" borderId="0" xfId="0" applyNumberFormat="1" applyFont="1" applyFill="1" applyBorder="1"/>
    <xf numFmtId="0" fontId="8" fillId="0" borderId="0" xfId="0" applyFont="1" applyFill="1" applyBorder="1" applyAlignment="1">
      <alignment wrapText="1"/>
    </xf>
    <xf numFmtId="0" fontId="7" fillId="0" borderId="29" xfId="0" applyFont="1" applyFill="1" applyBorder="1"/>
    <xf numFmtId="0" fontId="7" fillId="0" borderId="30" xfId="0" applyFont="1" applyFill="1" applyBorder="1"/>
    <xf numFmtId="0" fontId="8" fillId="0" borderId="27" xfId="0" applyFont="1" applyFill="1" applyBorder="1" applyAlignment="1">
      <alignment wrapText="1"/>
    </xf>
    <xf numFmtId="0" fontId="8" fillId="0" borderId="18" xfId="0" applyFont="1" applyFill="1" applyBorder="1" applyAlignment="1">
      <alignment horizontal="center" wrapText="1"/>
    </xf>
    <xf numFmtId="171" fontId="7" fillId="0" borderId="23" xfId="0" applyNumberFormat="1" applyFont="1" applyFill="1" applyBorder="1" applyAlignment="1">
      <alignment horizontal="center"/>
    </xf>
    <xf numFmtId="171" fontId="7" fillId="0" borderId="26" xfId="0" applyNumberFormat="1" applyFont="1" applyFill="1" applyBorder="1" applyAlignment="1">
      <alignment horizontal="center"/>
    </xf>
    <xf numFmtId="0" fontId="8" fillId="0" borderId="16" xfId="0" applyFont="1" applyFill="1" applyBorder="1" applyAlignment="1">
      <alignment horizontal="center" wrapText="1"/>
    </xf>
    <xf numFmtId="171" fontId="7" fillId="0" borderId="22" xfId="0" applyNumberFormat="1" applyFont="1" applyFill="1" applyBorder="1" applyAlignment="1">
      <alignment horizontal="center"/>
    </xf>
    <xf numFmtId="171" fontId="7" fillId="0" borderId="24" xfId="0" applyNumberFormat="1" applyFont="1" applyFill="1" applyBorder="1" applyAlignment="1">
      <alignment horizontal="center"/>
    </xf>
    <xf numFmtId="0" fontId="8" fillId="0" borderId="48" xfId="0" applyFont="1" applyFill="1" applyBorder="1" applyAlignment="1">
      <alignment horizontal="center" wrapText="1"/>
    </xf>
    <xf numFmtId="171" fontId="7" fillId="0" borderId="5" xfId="0" applyNumberFormat="1" applyFont="1" applyFill="1" applyBorder="1" applyAlignment="1">
      <alignment horizontal="center"/>
    </xf>
    <xf numFmtId="171" fontId="7" fillId="0" borderId="31" xfId="0" applyNumberFormat="1" applyFont="1" applyFill="1" applyBorder="1" applyAlignment="1">
      <alignment horizontal="center"/>
    </xf>
    <xf numFmtId="0" fontId="8" fillId="0" borderId="17" xfId="0" applyFont="1" applyFill="1" applyBorder="1" applyAlignment="1">
      <alignment horizontal="center" wrapText="1"/>
    </xf>
    <xf numFmtId="171" fontId="7" fillId="0" borderId="14" xfId="0" applyNumberFormat="1" applyFont="1" applyFill="1" applyBorder="1" applyAlignment="1">
      <alignment horizontal="center"/>
    </xf>
    <xf numFmtId="171" fontId="7" fillId="0" borderId="25" xfId="0" applyNumberFormat="1" applyFont="1" applyFill="1" applyBorder="1" applyAlignment="1">
      <alignment horizontal="center"/>
    </xf>
    <xf numFmtId="0" fontId="7" fillId="0" borderId="0" xfId="0" applyFont="1" applyFill="1" applyBorder="1" applyAlignment="1">
      <alignment horizontal="center"/>
    </xf>
    <xf numFmtId="0" fontId="8" fillId="0" borderId="41" xfId="0" applyFont="1" applyBorder="1" applyAlignment="1">
      <alignment horizontal="center" vertical="center" wrapText="1"/>
    </xf>
    <xf numFmtId="0" fontId="8" fillId="0" borderId="21" xfId="0" applyFont="1" applyBorder="1" applyAlignment="1">
      <alignment horizontal="center" vertical="center" wrapText="1"/>
    </xf>
    <xf numFmtId="0" fontId="2" fillId="9" borderId="41" xfId="0" applyFont="1" applyFill="1" applyBorder="1" applyAlignment="1">
      <alignment horizontal="center"/>
    </xf>
    <xf numFmtId="0" fontId="2" fillId="9" borderId="42" xfId="0" applyFont="1" applyFill="1" applyBorder="1" applyAlignment="1">
      <alignment horizontal="center"/>
    </xf>
    <xf numFmtId="0" fontId="2" fillId="9" borderId="21" xfId="0" applyFont="1" applyFill="1" applyBorder="1" applyAlignment="1">
      <alignment horizontal="center"/>
    </xf>
    <xf numFmtId="0" fontId="2" fillId="0" borderId="0" xfId="0" applyFont="1" applyFill="1" applyBorder="1" applyAlignment="1">
      <alignment horizontal="center"/>
    </xf>
    <xf numFmtId="0" fontId="8" fillId="0" borderId="0" xfId="0" applyFont="1" applyFill="1" applyBorder="1" applyAlignment="1">
      <alignment horizontal="center" wrapText="1"/>
    </xf>
    <xf numFmtId="0" fontId="8" fillId="0" borderId="0" xfId="0" applyFont="1" applyFill="1" applyBorder="1" applyAlignment="1">
      <alignment horizontal="center"/>
    </xf>
    <xf numFmtId="171" fontId="8" fillId="0" borderId="43" xfId="0" applyNumberFormat="1" applyFont="1" applyBorder="1" applyAlignment="1">
      <alignment horizontal="center" wrapText="1"/>
    </xf>
    <xf numFmtId="171" fontId="8" fillId="0" borderId="44" xfId="0" applyNumberFormat="1" applyFont="1" applyBorder="1" applyAlignment="1">
      <alignment horizontal="center"/>
    </xf>
    <xf numFmtId="0" fontId="8" fillId="0" borderId="43" xfId="0" applyFont="1" applyBorder="1" applyAlignment="1">
      <alignment horizontal="center" wrapText="1"/>
    </xf>
    <xf numFmtId="0" fontId="8" fillId="0" borderId="44" xfId="0" applyFont="1" applyBorder="1" applyAlignment="1">
      <alignment horizontal="center"/>
    </xf>
    <xf numFmtId="0" fontId="8" fillId="0" borderId="45" xfId="0" applyFont="1" applyBorder="1" applyAlignment="1">
      <alignment horizontal="center"/>
    </xf>
    <xf numFmtId="0" fontId="5" fillId="4" borderId="0" xfId="0" applyFont="1" applyFill="1" applyBorder="1" applyAlignment="1" applyProtection="1">
      <alignment horizontal="center"/>
    </xf>
    <xf numFmtId="0" fontId="5" fillId="4" borderId="5" xfId="0" applyFont="1" applyFill="1" applyBorder="1" applyAlignment="1" applyProtection="1">
      <alignment horizontal="center"/>
    </xf>
    <xf numFmtId="0" fontId="3" fillId="10" borderId="29" xfId="0" applyFont="1" applyFill="1" applyBorder="1" applyAlignment="1"/>
    <xf numFmtId="0" fontId="3" fillId="10" borderId="41" xfId="0" applyFont="1" applyFill="1" applyBorder="1" applyAlignment="1">
      <alignment horizontal="center"/>
    </xf>
    <xf numFmtId="0" fontId="3" fillId="10" borderId="42" xfId="0" applyFont="1" applyFill="1" applyBorder="1" applyAlignment="1">
      <alignment horizontal="center"/>
    </xf>
    <xf numFmtId="0" fontId="3" fillId="10" borderId="21" xfId="0" applyFont="1" applyFill="1" applyBorder="1" applyAlignment="1">
      <alignment horizontal="center"/>
    </xf>
    <xf numFmtId="0" fontId="3" fillId="10" borderId="43" xfId="0" applyFont="1" applyFill="1" applyBorder="1" applyAlignment="1">
      <alignment horizontal="center"/>
    </xf>
    <xf numFmtId="0" fontId="3" fillId="10" borderId="0" xfId="0" applyFont="1" applyFill="1" applyBorder="1" applyAlignment="1">
      <alignment horizontal="center"/>
    </xf>
    <xf numFmtId="0" fontId="3" fillId="10" borderId="23"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99FFCC"/>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C17"/>
  <sheetViews>
    <sheetView workbookViewId="0">
      <selection activeCell="B3" sqref="B3"/>
    </sheetView>
  </sheetViews>
  <sheetFormatPr defaultRowHeight="15" x14ac:dyDescent="0.25"/>
  <cols>
    <col min="1" max="1" width="11.140625" customWidth="1"/>
    <col min="2" max="2" width="36.7109375" customWidth="1"/>
    <col min="3" max="3" width="94.28515625" style="61" customWidth="1"/>
  </cols>
  <sheetData>
    <row r="1" spans="1:3" ht="15.75" thickBot="1" x14ac:dyDescent="0.3">
      <c r="A1" s="83" t="s">
        <v>67</v>
      </c>
      <c r="B1" s="84" t="s">
        <v>68</v>
      </c>
      <c r="C1" s="197" t="s">
        <v>69</v>
      </c>
    </row>
    <row r="2" spans="1:3" ht="24.75" x14ac:dyDescent="0.25">
      <c r="A2" s="194" t="s">
        <v>70</v>
      </c>
      <c r="B2" s="195" t="s">
        <v>71</v>
      </c>
      <c r="C2" s="196" t="s">
        <v>72</v>
      </c>
    </row>
    <row r="3" spans="1:3" ht="132" x14ac:dyDescent="0.25">
      <c r="A3" s="189" t="s">
        <v>73</v>
      </c>
      <c r="B3" s="188" t="s">
        <v>166</v>
      </c>
      <c r="C3" s="190" t="s">
        <v>167</v>
      </c>
    </row>
    <row r="4" spans="1:3" ht="36" x14ac:dyDescent="0.25">
      <c r="A4" s="189" t="s">
        <v>74</v>
      </c>
      <c r="B4" s="188" t="s">
        <v>168</v>
      </c>
      <c r="C4" s="190" t="s">
        <v>169</v>
      </c>
    </row>
    <row r="5" spans="1:3" ht="36" x14ac:dyDescent="0.25">
      <c r="A5" s="189" t="s">
        <v>75</v>
      </c>
      <c r="B5" s="188" t="s">
        <v>170</v>
      </c>
      <c r="C5" s="190" t="s">
        <v>171</v>
      </c>
    </row>
    <row r="6" spans="1:3" ht="180" x14ac:dyDescent="0.25">
      <c r="A6" s="189" t="s">
        <v>76</v>
      </c>
      <c r="B6" s="188" t="s">
        <v>172</v>
      </c>
      <c r="C6" s="190" t="s">
        <v>173</v>
      </c>
    </row>
    <row r="7" spans="1:3" ht="60" x14ac:dyDescent="0.25">
      <c r="A7" s="189" t="s">
        <v>77</v>
      </c>
      <c r="B7" s="188" t="s">
        <v>78</v>
      </c>
      <c r="C7" s="190" t="s">
        <v>174</v>
      </c>
    </row>
    <row r="8" spans="1:3" ht="48" x14ac:dyDescent="0.25">
      <c r="A8" s="189" t="s">
        <v>79</v>
      </c>
      <c r="B8" s="188" t="s">
        <v>80</v>
      </c>
      <c r="C8" s="190" t="s">
        <v>81</v>
      </c>
    </row>
    <row r="9" spans="1:3" ht="36" x14ac:dyDescent="0.25">
      <c r="A9" s="189" t="s">
        <v>82</v>
      </c>
      <c r="B9" s="188" t="s">
        <v>83</v>
      </c>
      <c r="C9" s="190" t="s">
        <v>84</v>
      </c>
    </row>
    <row r="10" spans="1:3" ht="60" x14ac:dyDescent="0.25">
      <c r="A10" s="189" t="s">
        <v>85</v>
      </c>
      <c r="B10" s="188" t="s">
        <v>175</v>
      </c>
      <c r="C10" s="190" t="s">
        <v>86</v>
      </c>
    </row>
    <row r="11" spans="1:3" ht="192" x14ac:dyDescent="0.25">
      <c r="A11" s="189" t="s">
        <v>87</v>
      </c>
      <c r="B11" s="188" t="s">
        <v>176</v>
      </c>
      <c r="C11" s="190" t="s">
        <v>177</v>
      </c>
    </row>
    <row r="12" spans="1:3" ht="192" x14ac:dyDescent="0.25">
      <c r="A12" s="189" t="s">
        <v>88</v>
      </c>
      <c r="B12" s="188" t="s">
        <v>89</v>
      </c>
      <c r="C12" s="190" t="s">
        <v>178</v>
      </c>
    </row>
    <row r="13" spans="1:3" ht="48" x14ac:dyDescent="0.25">
      <c r="A13" s="189" t="s">
        <v>219</v>
      </c>
      <c r="B13" s="188" t="s">
        <v>220</v>
      </c>
      <c r="C13" s="190" t="s">
        <v>224</v>
      </c>
    </row>
    <row r="14" spans="1:3" ht="48.75" thickBot="1" x14ac:dyDescent="0.3">
      <c r="A14" s="191" t="s">
        <v>221</v>
      </c>
      <c r="B14" s="192" t="s">
        <v>222</v>
      </c>
      <c r="C14" s="193" t="s">
        <v>223</v>
      </c>
    </row>
    <row r="17" spans="1:1" x14ac:dyDescent="0.25">
      <c r="A17" s="85" t="s">
        <v>90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M60"/>
  <sheetViews>
    <sheetView showGridLines="0" topLeftCell="A40" workbookViewId="0">
      <selection activeCell="B48" sqref="B48:M60"/>
    </sheetView>
  </sheetViews>
  <sheetFormatPr defaultRowHeight="15" x14ac:dyDescent="0.25"/>
  <cols>
    <col min="2" max="2" width="25.7109375" customWidth="1"/>
    <col min="3" max="3" width="7.85546875" style="62" customWidth="1"/>
    <col min="4" max="4" width="6.42578125" style="62" customWidth="1"/>
    <col min="5" max="5" width="8" style="62" customWidth="1"/>
    <col min="6" max="6" width="11.28515625" style="62" customWidth="1"/>
    <col min="7" max="7" width="11" style="62" customWidth="1"/>
    <col min="8" max="8" width="12.5703125" style="62" customWidth="1"/>
    <col min="9" max="9" width="9.85546875" style="62" customWidth="1"/>
    <col min="10" max="10" width="10" style="62" customWidth="1"/>
    <col min="11" max="11" width="10.28515625" style="62" customWidth="1"/>
    <col min="12" max="13" width="6.7109375" style="62" customWidth="1"/>
  </cols>
  <sheetData>
    <row r="1" spans="2:13" x14ac:dyDescent="0.25">
      <c r="B1" t="s">
        <v>66</v>
      </c>
    </row>
    <row r="2" spans="2:13" s="61" customFormat="1" ht="45.75" x14ac:dyDescent="0.25">
      <c r="B2" s="65"/>
      <c r="C2" s="63" t="s">
        <v>53</v>
      </c>
      <c r="D2" s="63" t="s">
        <v>54</v>
      </c>
      <c r="E2" s="63" t="s">
        <v>55</v>
      </c>
      <c r="F2" s="63" t="s">
        <v>56</v>
      </c>
      <c r="G2" s="63" t="s">
        <v>57</v>
      </c>
      <c r="H2" s="63" t="s">
        <v>58</v>
      </c>
      <c r="I2" s="63" t="s">
        <v>52</v>
      </c>
      <c r="J2" s="63" t="s">
        <v>59</v>
      </c>
      <c r="K2" s="63" t="s">
        <v>60</v>
      </c>
      <c r="L2" s="63" t="s">
        <v>61</v>
      </c>
      <c r="M2" s="64" t="s">
        <v>62</v>
      </c>
    </row>
    <row r="3" spans="2:13" ht="22.5" x14ac:dyDescent="0.25">
      <c r="B3" s="67" t="str">
        <f>'Scenario 0'!G$2</f>
        <v>DOE NOPR (GTI Scenario 0)</v>
      </c>
      <c r="C3" s="153">
        <f>'Scenario 0'!G$11</f>
        <v>441.19095261403891</v>
      </c>
      <c r="D3" s="154">
        <f>'Scenario 0'!G$26</f>
        <v>467.04144887099847</v>
      </c>
      <c r="E3" s="154">
        <f>'Scenario 0'!G$41</f>
        <v>412.05209286810549</v>
      </c>
      <c r="F3" s="154">
        <f>'Scenario 0'!V$11</f>
        <v>319.41937575487515</v>
      </c>
      <c r="G3" s="154">
        <f>'Scenario 0'!V$26</f>
        <v>362.36511127620918</v>
      </c>
      <c r="H3" s="154">
        <f>'Scenario 0'!V$41</f>
        <v>272.54128952289329</v>
      </c>
      <c r="I3" s="154">
        <f>'Scenario 0'!AK$11</f>
        <v>763.70438729756745</v>
      </c>
      <c r="J3" s="154">
        <f>'Scenario 0'!AK$26</f>
        <v>704.45430783792278</v>
      </c>
      <c r="K3" s="154">
        <f>'Scenario 0'!AK$41</f>
        <v>833.70822567235439</v>
      </c>
      <c r="L3" s="154">
        <f>'Scenario 0'!G$56</f>
        <v>541.50468361720255</v>
      </c>
      <c r="M3" s="155">
        <f>'Scenario 0'!G$71</f>
        <v>484.62183121319646</v>
      </c>
    </row>
    <row r="4" spans="2:13" s="66" customFormat="1" x14ac:dyDescent="0.25">
      <c r="B4" s="70" t="str">
        <f>'Scenario 1'!G$2</f>
        <v>Scenario 1 (D1)</v>
      </c>
      <c r="C4" s="156">
        <f>'Scenario 1'!G$11</f>
        <v>-118.55103390248348</v>
      </c>
      <c r="D4" s="71">
        <f>'Scenario 1'!G$26</f>
        <v>-116.41449979862693</v>
      </c>
      <c r="E4" s="71">
        <f>'Scenario 1'!G$41</f>
        <v>-120.95935005145905</v>
      </c>
      <c r="F4" s="71">
        <f>'Scenario 1'!V$11</f>
        <v>-301.83483160496547</v>
      </c>
      <c r="G4" s="71">
        <f>'Scenario 1'!V$26</f>
        <v>-227.87920071935443</v>
      </c>
      <c r="H4" s="71">
        <f>'Scenario 1'!V$41</f>
        <v>-382.56225191597753</v>
      </c>
      <c r="I4" s="71">
        <f>'Scenario 1'!AK$11</f>
        <v>319.87637854449281</v>
      </c>
      <c r="J4" s="71">
        <f>'Scenario 1'!AK$26</f>
        <v>62.247136347163703</v>
      </c>
      <c r="K4" s="71">
        <f>'Scenario 1'!AK$41</f>
        <v>624.26476073534593</v>
      </c>
      <c r="L4" s="71">
        <f>'Scenario 1'!G$56</f>
        <v>10.070530375039716</v>
      </c>
      <c r="M4" s="72">
        <f>'Scenario 1'!G$71</f>
        <v>-403.81238755055631</v>
      </c>
    </row>
    <row r="5" spans="2:13" x14ac:dyDescent="0.25">
      <c r="B5" s="73" t="str">
        <f>'Scenario 2'!G$2</f>
        <v>Scenario 2 (D2)</v>
      </c>
      <c r="C5" s="157">
        <f>'Scenario 2'!G$11</f>
        <v>398.46209302551711</v>
      </c>
      <c r="D5" s="68">
        <f>'Scenario 2'!G$26</f>
        <v>429.07594918095208</v>
      </c>
      <c r="E5" s="68">
        <f>'Scenario 2'!G$41</f>
        <v>363.9539407669248</v>
      </c>
      <c r="F5" s="68">
        <f>'Scenario 2'!V$11</f>
        <v>273.25989860165311</v>
      </c>
      <c r="G5" s="68">
        <f>'Scenario 2'!V$26</f>
        <v>339.12837114739733</v>
      </c>
      <c r="H5" s="68">
        <f>'Scenario 2'!V$41</f>
        <v>201.36014188577576</v>
      </c>
      <c r="I5" s="68">
        <f>'Scenario 2'!AK$11</f>
        <v>726.12449157110325</v>
      </c>
      <c r="J5" s="68">
        <f>'Scenario 2'!AK$26</f>
        <v>619.9147538403281</v>
      </c>
      <c r="K5" s="68">
        <f>'Scenario 2'!AK$41</f>
        <v>851.61106275786062</v>
      </c>
      <c r="L5" s="68">
        <f>'Scenario 2'!G$56</f>
        <v>472.13350751797151</v>
      </c>
      <c r="M5" s="69">
        <f>'Scenario 2'!G$71</f>
        <v>167.8155007343529</v>
      </c>
    </row>
    <row r="6" spans="2:13" s="66" customFormat="1" x14ac:dyDescent="0.25">
      <c r="B6" s="70" t="str">
        <f>'Scenario 3'!G$2</f>
        <v>Scenario 3 (D3)</v>
      </c>
      <c r="C6" s="156">
        <f>'Scenario 3'!G$11</f>
        <v>229.31564453021247</v>
      </c>
      <c r="D6" s="71">
        <f>'Scenario 3'!G$26</f>
        <v>266.92695362838219</v>
      </c>
      <c r="E6" s="71">
        <f>'Scenario 3'!G$41</f>
        <v>186.91991449166744</v>
      </c>
      <c r="F6" s="71">
        <f>'Scenario 3'!V$11</f>
        <v>92.237854619377899</v>
      </c>
      <c r="G6" s="71">
        <f>'Scenario 3'!V$26</f>
        <v>186.94490365124474</v>
      </c>
      <c r="H6" s="71">
        <f>'Scenario 3'!V$41</f>
        <v>-11.141099248740183</v>
      </c>
      <c r="I6" s="71">
        <f>'Scenario 3'!AK$11</f>
        <v>572.37495018281811</v>
      </c>
      <c r="J6" s="71">
        <f>'Scenario 3'!AK$26</f>
        <v>408.03839010796082</v>
      </c>
      <c r="K6" s="71">
        <f>'Scenario 3'!AK$41</f>
        <v>766.53823393646007</v>
      </c>
      <c r="L6" s="71">
        <f>'Scenario 3'!G$56</f>
        <v>271.49085619608536</v>
      </c>
      <c r="M6" s="72">
        <f>'Scenario 3'!G$71</f>
        <v>-338.26942630319769</v>
      </c>
    </row>
    <row r="7" spans="2:13" x14ac:dyDescent="0.25">
      <c r="B7" s="73" t="str">
        <f>'Scenario 4'!G$2</f>
        <v>Scenario 4 (D4, D5)</v>
      </c>
      <c r="C7" s="157">
        <f>'Scenario 4'!G$11</f>
        <v>154.99061181779797</v>
      </c>
      <c r="D7" s="68">
        <f>'Scenario 4'!G$26</f>
        <v>143.18801763955545</v>
      </c>
      <c r="E7" s="68">
        <f>'Scenario 4'!G$41</f>
        <v>168.29457832503124</v>
      </c>
      <c r="F7" s="68">
        <f>'Scenario 4'!V$11</f>
        <v>80.240303106851599</v>
      </c>
      <c r="G7" s="68">
        <f>'Scenario 4'!V$26</f>
        <v>55.218202347060576</v>
      </c>
      <c r="H7" s="68">
        <f>'Scenario 4'!V$41</f>
        <v>107.55356676117</v>
      </c>
      <c r="I7" s="68">
        <f>'Scenario 4'!AK$11</f>
        <v>362.40018948077795</v>
      </c>
      <c r="J7" s="68">
        <f>'Scenario 4'!AK$26</f>
        <v>357.87485319155581</v>
      </c>
      <c r="K7" s="68">
        <f>'Scenario 4'!AK$41</f>
        <v>367.74686433879293</v>
      </c>
      <c r="L7" s="68">
        <f>'Scenario 4'!G$56</f>
        <v>237.50621262566943</v>
      </c>
      <c r="M7" s="69">
        <f>'Scenario 4'!G$71</f>
        <v>249.49759360642923</v>
      </c>
    </row>
    <row r="8" spans="2:13" s="66" customFormat="1" x14ac:dyDescent="0.25">
      <c r="B8" s="70" t="str">
        <f>'Scenario 5'!G$2</f>
        <v>Scenario 5 (D4, D6)</v>
      </c>
      <c r="C8" s="156">
        <f>'Scenario 5'!G$11</f>
        <v>64.321506674626519</v>
      </c>
      <c r="D8" s="71">
        <f>'Scenario 5'!G$26</f>
        <v>28.237131416362296</v>
      </c>
      <c r="E8" s="71">
        <f>'Scenario 5'!G$41</f>
        <v>104.99606623504823</v>
      </c>
      <c r="F8" s="71">
        <f>'Scenario 5'!V$11</f>
        <v>37.981086574419727</v>
      </c>
      <c r="G8" s="71">
        <f>'Scenario 5'!V$26</f>
        <v>-18.922129380883799</v>
      </c>
      <c r="H8" s="71">
        <f>'Scenario 5'!V$41</f>
        <v>100.09467787860574</v>
      </c>
      <c r="I8" s="71">
        <f>'Scenario 5'!AK$11</f>
        <v>164.20545253333029</v>
      </c>
      <c r="J8" s="71">
        <f>'Scenario 5'!AK$26</f>
        <v>173.6818163952712</v>
      </c>
      <c r="K8" s="71">
        <f>'Scenario 5'!AK$41</f>
        <v>153.00914950349528</v>
      </c>
      <c r="L8" s="71">
        <f>'Scenario 5'!G$56</f>
        <v>127.07106297479532</v>
      </c>
      <c r="M8" s="72">
        <f>'Scenario 5'!G$71</f>
        <v>44.958233317523487</v>
      </c>
    </row>
    <row r="9" spans="2:13" x14ac:dyDescent="0.25">
      <c r="B9" s="73" t="str">
        <f>'Scenario 6'!G$2</f>
        <v>Scenario 6 (D4, D7)</v>
      </c>
      <c r="C9" s="157">
        <f>'Scenario 6'!G$11</f>
        <v>73.035287579293239</v>
      </c>
      <c r="D9" s="68">
        <f>'Scenario 6'!G$26</f>
        <v>40.938905924894193</v>
      </c>
      <c r="E9" s="68">
        <f>'Scenario 6'!G$41</f>
        <v>109.21455292425389</v>
      </c>
      <c r="F9" s="68">
        <f>'Scenario 6'!V$11</f>
        <v>37.067607959447741</v>
      </c>
      <c r="G9" s="68">
        <f>'Scenario 6'!V$26</f>
        <v>-4.7643043748350209</v>
      </c>
      <c r="H9" s="68">
        <f>'Scenario 6'!V$41</f>
        <v>82.729883150451357</v>
      </c>
      <c r="I9" s="68">
        <f>'Scenario 6'!AK$11</f>
        <v>202.06987405904897</v>
      </c>
      <c r="J9" s="68">
        <f>'Scenario 6'!AK$26</f>
        <v>183.97583759053782</v>
      </c>
      <c r="K9" s="68">
        <f>'Scenario 6'!AK$41</f>
        <v>223.44793829188907</v>
      </c>
      <c r="L9" s="68">
        <f>'Scenario 6'!G$56</f>
        <v>124.76878031396397</v>
      </c>
      <c r="M9" s="69">
        <f>'Scenario 6'!G$71</f>
        <v>94.256532399758143</v>
      </c>
    </row>
    <row r="10" spans="2:13" s="66" customFormat="1" x14ac:dyDescent="0.25">
      <c r="B10" s="70" t="str">
        <f>'Scenario 7'!G$2</f>
        <v>Scenario 7 (D8)</v>
      </c>
      <c r="C10" s="156">
        <f>'Scenario 7'!G$11</f>
        <v>386.90424743938019</v>
      </c>
      <c r="D10" s="71">
        <f>'Scenario 7'!G$26</f>
        <v>440.87808501656588</v>
      </c>
      <c r="E10" s="71">
        <f>'Scenario 7'!G$41</f>
        <v>326.06456113402282</v>
      </c>
      <c r="F10" s="71">
        <f>'Scenario 7'!V$11</f>
        <v>312.13548570261264</v>
      </c>
      <c r="G10" s="71">
        <f>'Scenario 7'!V$26</f>
        <v>381.52511282469078</v>
      </c>
      <c r="H10" s="71">
        <f>'Scenario 7'!V$41</f>
        <v>236.3921578879584</v>
      </c>
      <c r="I10" s="71">
        <f>'Scenario 7'!AK$11</f>
        <v>561.22664183031497</v>
      </c>
      <c r="J10" s="71">
        <f>'Scenario 7'!AK$26</f>
        <v>526.20814656263212</v>
      </c>
      <c r="K10" s="71">
        <f>'Scenario 7'!AK$41</f>
        <v>602.60091685583268</v>
      </c>
      <c r="L10" s="71">
        <f>'Scenario 7'!G$56</f>
        <v>440.37463361095985</v>
      </c>
      <c r="M10" s="72">
        <f>'Scenario 7'!G$71</f>
        <v>459.0932940434563</v>
      </c>
    </row>
    <row r="11" spans="2:13" x14ac:dyDescent="0.25">
      <c r="B11" s="73" t="str">
        <f>'Scenario 8'!G$2</f>
        <v>Scenario 8 (D1, D8)</v>
      </c>
      <c r="C11" s="157">
        <f>'Scenario 8'!G$11</f>
        <v>-219.54092298759841</v>
      </c>
      <c r="D11" s="68">
        <f>'Scenario 8'!G$26</f>
        <v>-199.45205626660032</v>
      </c>
      <c r="E11" s="68">
        <f>'Scenario 8'!G$41</f>
        <v>-242.18523372032934</v>
      </c>
      <c r="F11" s="68">
        <f>'Scenario 8'!V$11</f>
        <v>-355.88318179773154</v>
      </c>
      <c r="G11" s="68">
        <f>'Scenario 8'!V$26</f>
        <v>-286.91643561368312</v>
      </c>
      <c r="H11" s="68">
        <f>'Scenario 8'!V$41</f>
        <v>-431.1649073406312</v>
      </c>
      <c r="I11" s="68">
        <f>'Scenario 8'!AK$11</f>
        <v>65.536604310194562</v>
      </c>
      <c r="J11" s="68">
        <f>'Scenario 8'!AK$26</f>
        <v>-120.37560221505987</v>
      </c>
      <c r="K11" s="68">
        <f>'Scenario 8'!AK$41</f>
        <v>285.19146682153041</v>
      </c>
      <c r="L11" s="68">
        <f>'Scenario 8'!G$56</f>
        <v>-238.14832453314227</v>
      </c>
      <c r="M11" s="69">
        <f>'Scenario 8'!G$71</f>
        <v>-348.20680700190877</v>
      </c>
    </row>
    <row r="12" spans="2:13" s="66" customFormat="1" x14ac:dyDescent="0.25">
      <c r="B12" s="70" t="str">
        <f>'Scenario 9'!G$2</f>
        <v>Scenario 9 (D2, D4, D6, D8)</v>
      </c>
      <c r="C12" s="156">
        <f>'Scenario 9'!G$11</f>
        <v>0.63998779841160425</v>
      </c>
      <c r="D12" s="71">
        <f>'Scenario 9'!G$26</f>
        <v>-30.822123599716747</v>
      </c>
      <c r="E12" s="71">
        <f>'Scenario 9'!G$41</f>
        <v>36.104299285049045</v>
      </c>
      <c r="F12" s="71">
        <f>'Scenario 9'!V$11</f>
        <v>-26.892233388229272</v>
      </c>
      <c r="G12" s="71">
        <f>'Scenario 9'!V$26</f>
        <v>-58.564678376986926</v>
      </c>
      <c r="H12" s="71">
        <f>'Scenario 9'!V$41</f>
        <v>7.6803170486613039</v>
      </c>
      <c r="I12" s="71">
        <f>'Scenario 9'!AK$11</f>
        <v>96.730703376380319</v>
      </c>
      <c r="J12" s="71">
        <f>'Scenario 9'!AK$26</f>
        <v>52.022010523586694</v>
      </c>
      <c r="K12" s="71">
        <f>'Scenario 9'!AK$41</f>
        <v>149.55392550465896</v>
      </c>
      <c r="L12" s="71">
        <f>'Scenario 9'!G$56</f>
        <v>34.654605724388766</v>
      </c>
      <c r="M12" s="72">
        <f>'Scenario 9'!G$71</f>
        <v>-340.23805441967835</v>
      </c>
    </row>
    <row r="13" spans="2:13" x14ac:dyDescent="0.25">
      <c r="B13" s="73" t="str">
        <f>'Scenario 10'!G$2</f>
        <v>Scenario 10 (D4, D6, D8)</v>
      </c>
      <c r="C13" s="157">
        <f>'Scenario 10'!G$11</f>
        <v>38.9399893175272</v>
      </c>
      <c r="D13" s="68">
        <f>'Scenario 10'!G$26</f>
        <v>1.7729182868041065</v>
      </c>
      <c r="E13" s="68">
        <f>'Scenario 10'!G$41</f>
        <v>80.834971106891587</v>
      </c>
      <c r="F13" s="68">
        <f>'Scenario 10'!V$11</f>
        <v>27.680080312998395</v>
      </c>
      <c r="G13" s="68">
        <f>'Scenario 10'!V$26</f>
        <v>-25.828490263969471</v>
      </c>
      <c r="H13" s="68">
        <f>'Scenario 10'!V$41</f>
        <v>86.088193603108607</v>
      </c>
      <c r="I13" s="68">
        <f>'Scenario 10'!AK$11</f>
        <v>91.820320371762534</v>
      </c>
      <c r="J13" s="68">
        <f>'Scenario 10'!AK$26</f>
        <v>88.570162706719543</v>
      </c>
      <c r="K13" s="68">
        <f>'Scenario 10'!AK$41</f>
        <v>95.660374494073224</v>
      </c>
      <c r="L13" s="68">
        <f>'Scenario 10'!G$56</f>
        <v>80.46455448054374</v>
      </c>
      <c r="M13" s="69">
        <f>'Scenario 10'!G$71</f>
        <v>37.975072022248391</v>
      </c>
    </row>
    <row r="14" spans="2:13" s="66" customFormat="1" x14ac:dyDescent="0.25">
      <c r="B14" s="70" t="str">
        <f>'Scenario 11'!G$2</f>
        <v>Scenario 11 (D4, D5, D8)</v>
      </c>
      <c r="C14" s="156">
        <f>'Scenario 11'!G$11</f>
        <v>117.28111346960138</v>
      </c>
      <c r="D14" s="71">
        <f>'Scenario 11'!G$26</f>
        <v>106.56808935006559</v>
      </c>
      <c r="E14" s="71">
        <f>'Scenario 11'!G$41</f>
        <v>129.35690900447085</v>
      </c>
      <c r="F14" s="71">
        <f>'Scenario 11'!V$11</f>
        <v>69.939296845430391</v>
      </c>
      <c r="G14" s="71">
        <f>'Scenario 11'!V$26</f>
        <v>48.311841463975043</v>
      </c>
      <c r="H14" s="71">
        <f>'Scenario 11'!V$41</f>
        <v>93.547082485672945</v>
      </c>
      <c r="I14" s="71">
        <f>'Scenario 11'!AK$11</f>
        <v>240.22515024692927</v>
      </c>
      <c r="J14" s="71">
        <f>'Scenario 11'!AK$26</f>
        <v>232.63259947878504</v>
      </c>
      <c r="K14" s="71">
        <f>'Scenario 11'!AK$41</f>
        <v>249.19573225581163</v>
      </c>
      <c r="L14" s="71">
        <f>'Scenario 11'!G$56</f>
        <v>172.22770814490357</v>
      </c>
      <c r="M14" s="72">
        <f>'Scenario 11'!G$71</f>
        <v>224.33439170686262</v>
      </c>
    </row>
    <row r="15" spans="2:13" x14ac:dyDescent="0.25">
      <c r="B15" s="73" t="str">
        <f>'Scenario 12'!G$2</f>
        <v>Scenario 12 (D4, D7, D8)</v>
      </c>
      <c r="C15" s="157">
        <f>'Scenario 12'!G$11</f>
        <v>47.878396087236752</v>
      </c>
      <c r="D15" s="68">
        <f>'Scenario 12'!G$26</f>
        <v>19.760725998165302</v>
      </c>
      <c r="E15" s="68">
        <f>'Scenario 12'!G$41</f>
        <v>79.572829995339532</v>
      </c>
      <c r="F15" s="68">
        <f>'Scenario 12'!V$11</f>
        <v>29.470385760152997</v>
      </c>
      <c r="G15" s="68">
        <f>'Scenario 12'!V$26</f>
        <v>-11.586681833363569</v>
      </c>
      <c r="H15" s="68">
        <f>'Scenario 12'!V$41</f>
        <v>74.286867110788208</v>
      </c>
      <c r="I15" s="68">
        <f>'Scenario 12'!AK$11</f>
        <v>122.6848058137054</v>
      </c>
      <c r="J15" s="68">
        <f>'Scenario 12'!AK$26</f>
        <v>119.51542669124122</v>
      </c>
      <c r="K15" s="68">
        <f>'Scenario 12'!AK$41</f>
        <v>126.42942026588553</v>
      </c>
      <c r="L15" s="68">
        <f>'Scenario 12'!G$56</f>
        <v>91.115267826434163</v>
      </c>
      <c r="M15" s="69">
        <f>'Scenario 12'!G$71</f>
        <v>63.213168852505831</v>
      </c>
    </row>
    <row r="16" spans="2:13" s="66" customFormat="1" x14ac:dyDescent="0.25">
      <c r="B16" s="70" t="str">
        <f>'Scenario 13'!G$2</f>
        <v>Scenario 13 (D1, D4, D7)</v>
      </c>
      <c r="C16" s="156">
        <f>'Scenario 13'!G$11</f>
        <v>-483.69070675534141</v>
      </c>
      <c r="D16" s="71">
        <f>'Scenario 13'!G$26</f>
        <v>-558.18051446263178</v>
      </c>
      <c r="E16" s="71">
        <f>'Scenario 13'!G$41</f>
        <v>-399.72527577449972</v>
      </c>
      <c r="F16" s="71">
        <f>'Scenario 13'!V$11</f>
        <v>-565.0251972016672</v>
      </c>
      <c r="G16" s="71">
        <f>'Scenario 13'!V$26</f>
        <v>-591.92581928839195</v>
      </c>
      <c r="H16" s="71">
        <f>'Scenario 13'!V$41</f>
        <v>-535.66140434616955</v>
      </c>
      <c r="I16" s="71">
        <f>'Scenario 13'!AK$11</f>
        <v>-285.61427019567651</v>
      </c>
      <c r="J16" s="71">
        <f>'Scenario 13'!AK$26</f>
        <v>-528.81345679809908</v>
      </c>
      <c r="K16" s="71">
        <f>'Scenario 13'!AK$41</f>
        <v>1.7250330940579353</v>
      </c>
      <c r="L16" s="71">
        <f>'Scenario 13'!G$56</f>
        <v>-419.53510816408908</v>
      </c>
      <c r="M16" s="72">
        <f>'Scenario 13'!G$71</f>
        <v>-674.04743346428586</v>
      </c>
    </row>
    <row r="17" spans="2:13" x14ac:dyDescent="0.25">
      <c r="B17" s="73" t="str">
        <f>'Scenario 14'!G$2</f>
        <v>Scenario 14 (D1, D4, D7, D8)</v>
      </c>
      <c r="C17" s="157">
        <f>'Scenario 14'!G$11</f>
        <v>-568.39083203226585</v>
      </c>
      <c r="D17" s="68">
        <f>'Scenario 14'!G$26</f>
        <v>-684.45587511708209</v>
      </c>
      <c r="E17" s="68">
        <f>'Scenario 14'!G$41</f>
        <v>-437.56150565352993</v>
      </c>
      <c r="F17" s="68">
        <f>'Scenario 14'!V$11</f>
        <v>-603.08586846420837</v>
      </c>
      <c r="G17" s="68">
        <f>'Scenario 14'!V$26</f>
        <v>-662.5646779591109</v>
      </c>
      <c r="H17" s="68">
        <f>'Scenario 14'!V$41</f>
        <v>-538.16084793236655</v>
      </c>
      <c r="I17" s="68">
        <f>'Scenario 14'!AK$11</f>
        <v>-516.39130256934288</v>
      </c>
      <c r="J17" s="68">
        <f>'Scenario 14'!AK$26</f>
        <v>-828.73060011748044</v>
      </c>
      <c r="K17" s="68">
        <f>'Scenario 14'!AK$41</f>
        <v>-147.36311048823939</v>
      </c>
      <c r="L17" s="68">
        <f>'Scenario 14'!G$56</f>
        <v>-513.25812082480934</v>
      </c>
      <c r="M17" s="69">
        <f>'Scenario 14'!G$71</f>
        <v>-794.96263760120598</v>
      </c>
    </row>
    <row r="18" spans="2:13" s="66" customFormat="1" x14ac:dyDescent="0.25">
      <c r="B18" s="70" t="str">
        <f>'Scenario 15'!G$2</f>
        <v>Scenario 15 (D9)</v>
      </c>
      <c r="C18" s="156">
        <f>'Scenario 15'!G$11</f>
        <v>117.58457271857415</v>
      </c>
      <c r="D18" s="71">
        <f>'Scenario 15'!G$26</f>
        <v>93.384897003659034</v>
      </c>
      <c r="E18" s="71">
        <f>'Scenario 15'!G$41</f>
        <v>144.86261603134454</v>
      </c>
      <c r="F18" s="71">
        <f>'Scenario 15'!V$11</f>
        <v>92.997558694860388</v>
      </c>
      <c r="G18" s="71">
        <f>'Scenario 15'!V$26</f>
        <v>38.439795177314338</v>
      </c>
      <c r="H18" s="71">
        <f>'Scenario 15'!V$41</f>
        <v>152.55093487418057</v>
      </c>
      <c r="I18" s="71">
        <f>'Scenario 15'!AK$11</f>
        <v>213.13468748829027</v>
      </c>
      <c r="J18" s="71">
        <f>'Scenario 15'!AK$26</f>
        <v>264.02393850450375</v>
      </c>
      <c r="K18" s="71">
        <f>'Scenario 15'!AK$41</f>
        <v>153.00914950349528</v>
      </c>
      <c r="L18" s="71">
        <f>'Scenario 15'!G$56</f>
        <v>172.84962193763113</v>
      </c>
      <c r="M18" s="72">
        <f>'Scenario 15'!G$71</f>
        <v>80.300272757919899</v>
      </c>
    </row>
    <row r="19" spans="2:13" x14ac:dyDescent="0.25">
      <c r="B19" s="73" t="str">
        <f>'Scenario 16'!G$2</f>
        <v>Scenario 16 (D10)</v>
      </c>
      <c r="C19" s="157">
        <f>'Scenario 16'!G$11</f>
        <v>-142.10248290296499</v>
      </c>
      <c r="D19" s="68">
        <f>'Scenario 16'!G$26</f>
        <v>99.689470417743053</v>
      </c>
      <c r="E19" s="68">
        <f>'Scenario 16'!G$41</f>
        <v>-414.65205972628621</v>
      </c>
      <c r="F19" s="68">
        <f>'Scenario 16'!V$11</f>
        <v>-121.64105469667727</v>
      </c>
      <c r="G19" s="68">
        <f>'Scenario 16'!V$26</f>
        <v>81.330594283670848</v>
      </c>
      <c r="H19" s="68">
        <f>'Scenario 16'!V$41</f>
        <v>-343.19791821393187</v>
      </c>
      <c r="I19" s="68">
        <f>'Scenario 16'!AK$11</f>
        <v>-207.47562704834746</v>
      </c>
      <c r="J19" s="68">
        <f>'Scenario 16'!AK$26</f>
        <v>147.31840791251778</v>
      </c>
      <c r="K19" s="68">
        <f>'Scenario 16'!AK$41</f>
        <v>-626.66399786995123</v>
      </c>
      <c r="L19" s="68">
        <f>'Scenario 16'!G$56</f>
        <v>49.470070907054151</v>
      </c>
      <c r="M19" s="69">
        <f>'Scenario 16'!G$71</f>
        <v>43.0348608260147</v>
      </c>
    </row>
    <row r="20" spans="2:13" s="66" customFormat="1" x14ac:dyDescent="0.25">
      <c r="B20" s="70" t="str">
        <f>'Scenario 17'!G$2</f>
        <v>Scenario 17 (D8, D9)</v>
      </c>
      <c r="C20" s="156">
        <f>'Scenario 17'!G$11</f>
        <v>92.203055361474767</v>
      </c>
      <c r="D20" s="71">
        <f>'Scenario 17'!G$26</f>
        <v>66.920683874100931</v>
      </c>
      <c r="E20" s="71">
        <f>'Scenario 17'!G$41</f>
        <v>120.70152090318767</v>
      </c>
      <c r="F20" s="71">
        <f>'Scenario 17'!V$11</f>
        <v>82.696552433439123</v>
      </c>
      <c r="G20" s="71">
        <f>'Scenario 17'!V$26</f>
        <v>31.533434294228627</v>
      </c>
      <c r="H20" s="71">
        <f>'Scenario 17'!V$41</f>
        <v>138.54445059868362</v>
      </c>
      <c r="I20" s="71">
        <f>'Scenario 17'!AK$11</f>
        <v>140.74955532672243</v>
      </c>
      <c r="J20" s="71">
        <f>'Scenario 17'!AK$26</f>
        <v>178.91228481595201</v>
      </c>
      <c r="K20" s="71">
        <f>'Scenario 17'!AK$41</f>
        <v>95.660374494073224</v>
      </c>
      <c r="L20" s="71">
        <f>'Scenario 17'!G$56</f>
        <v>126.2431134433796</v>
      </c>
      <c r="M20" s="72">
        <f>'Scenario 17'!G$71</f>
        <v>73.31711146264476</v>
      </c>
    </row>
    <row r="21" spans="2:13" x14ac:dyDescent="0.25">
      <c r="B21" s="73" t="str">
        <f>'Scenario 18'!G$2</f>
        <v>Scenario 18 (D8, D10)</v>
      </c>
      <c r="C21" s="157">
        <f>'Scenario 18'!G$11</f>
        <v>-177.89863571090396</v>
      </c>
      <c r="D21" s="68">
        <f>'Scenario 18'!G$26</f>
        <v>63.069542128253246</v>
      </c>
      <c r="E21" s="68">
        <f>'Scenario 18'!G$41</f>
        <v>-449.5196470637427</v>
      </c>
      <c r="F21" s="68">
        <f>'Scenario 18'!V$11</f>
        <v>-131.94206095809906</v>
      </c>
      <c r="G21" s="68">
        <f>'Scenario 18'!V$26</f>
        <v>74.424233400585038</v>
      </c>
      <c r="H21" s="68">
        <f>'Scenario 18'!V$41</f>
        <v>-357.20440248942987</v>
      </c>
      <c r="I21" s="68">
        <f>'Scenario 18'!AK$11</f>
        <v>-321.92309947986536</v>
      </c>
      <c r="J21" s="68">
        <f>'Scenario 18'!AK$26</f>
        <v>22.076154199747084</v>
      </c>
      <c r="K21" s="68">
        <f>'Scenario 18'!AK$41</f>
        <v>-728.35745999472033</v>
      </c>
      <c r="L21" s="68">
        <f>'Scenario 18'!G$56</f>
        <v>-8.4494224337974639</v>
      </c>
      <c r="M21" s="69">
        <f>'Scenario 18'!G$71</f>
        <v>31.009525440036569</v>
      </c>
    </row>
    <row r="22" spans="2:13" s="66" customFormat="1" x14ac:dyDescent="0.25">
      <c r="B22" s="70" t="str">
        <f>'Scenario 19'!G$2</f>
        <v>Scenario 19 (D0)</v>
      </c>
      <c r="C22" s="156">
        <f>'Scenario 19'!G$11</f>
        <v>331.60342652629834</v>
      </c>
      <c r="D22" s="71">
        <f>'Scenario 19'!G$26</f>
        <v>434.8647207063766</v>
      </c>
      <c r="E22" s="71">
        <f>'Scenario 19'!G$41</f>
        <v>215.20657524779634</v>
      </c>
      <c r="F22" s="71">
        <f>'Scenario 19'!V$11</f>
        <v>196.73348788377976</v>
      </c>
      <c r="G22" s="71">
        <f>'Scenario 19'!V$26</f>
        <v>328.59576224848365</v>
      </c>
      <c r="H22" s="71">
        <f>'Scenario 19'!V$41</f>
        <v>52.79716933259084</v>
      </c>
      <c r="I22" s="71">
        <f>'Scenario 19'!AK$11</f>
        <v>674.51891719722641</v>
      </c>
      <c r="J22" s="71">
        <f>'Scenario 19'!AK$26</f>
        <v>664.14208462646513</v>
      </c>
      <c r="K22" s="71">
        <f>'Scenario 19'!AK$41</f>
        <v>686.77912202312154</v>
      </c>
      <c r="L22" s="71">
        <f>'Scenario 19'!G$56</f>
        <v>358.14549118074899</v>
      </c>
      <c r="M22" s="72">
        <f>'Scenario 19'!G$71</f>
        <v>375.42111176742617</v>
      </c>
    </row>
    <row r="23" spans="2:13" x14ac:dyDescent="0.25">
      <c r="B23" s="73" t="str">
        <f>'Scenario 20'!G$2</f>
        <v>Scenario 20 (D0, D4, D5)</v>
      </c>
      <c r="C23" s="157">
        <f>'Scenario 20'!G$11</f>
        <v>72.6622520117769</v>
      </c>
      <c r="D23" s="68">
        <f>'Scenario 20'!G$26</f>
        <v>126.70219164834467</v>
      </c>
      <c r="E23" s="68">
        <f>'Scenario 20'!G$41</f>
        <v>11.748055003869394</v>
      </c>
      <c r="F23" s="68">
        <f>'Scenario 20'!V$11</f>
        <v>-23.589209236634012</v>
      </c>
      <c r="G23" s="68">
        <f>'Scenario 20'!V$26</f>
        <v>27.683967981017933</v>
      </c>
      <c r="H23" s="68">
        <f>'Scenario 20'!V$41</f>
        <v>-79.557244102464949</v>
      </c>
      <c r="I23" s="68">
        <f>'Scenario 20'!AK$11</f>
        <v>328.54946028462507</v>
      </c>
      <c r="J23" s="68">
        <f>'Scenario 20'!AK$26</f>
        <v>364.34808271526225</v>
      </c>
      <c r="K23" s="68">
        <f>'Scenario 20'!AK$41</f>
        <v>286.25346673441851</v>
      </c>
      <c r="L23" s="68">
        <f>'Scenario 20'!G$56</f>
        <v>77.588793596493787</v>
      </c>
      <c r="M23" s="69">
        <f>'Scenario 20'!G$71</f>
        <v>148.74706796517754</v>
      </c>
    </row>
    <row r="24" spans="2:13" s="66" customFormat="1" x14ac:dyDescent="0.25">
      <c r="B24" s="70" t="str">
        <f>'Scenario 21'!G$2</f>
        <v>Scenario 21 (D0, D4, D6)</v>
      </c>
      <c r="C24" s="156">
        <f>'Scenario 21'!G$11</f>
        <v>-9.5986212818363192</v>
      </c>
      <c r="D24" s="71">
        <f>'Scenario 21'!G$26</f>
        <v>17.874867421026796</v>
      </c>
      <c r="E24" s="71">
        <f>'Scenario 21'!G$41</f>
        <v>-40.566929436797381</v>
      </c>
      <c r="F24" s="71">
        <f>'Scenario 21'!V$11</f>
        <v>-65.848425769066083</v>
      </c>
      <c r="G24" s="71">
        <f>'Scenario 21'!V$26</f>
        <v>-46.456363746926648</v>
      </c>
      <c r="H24" s="71">
        <f>'Scenario 21'!V$41</f>
        <v>-87.016132985029373</v>
      </c>
      <c r="I24" s="71">
        <f>'Scenario 21'!AK$11</f>
        <v>164.31365649371213</v>
      </c>
      <c r="J24" s="71">
        <f>'Scenario 21'!AK$26</f>
        <v>204.35247695264124</v>
      </c>
      <c r="K24" s="71">
        <f>'Scenario 21'!AK$41</f>
        <v>117.0078783127219</v>
      </c>
      <c r="L24" s="71">
        <f>'Scenario 21'!G$56</f>
        <v>-15.972907462289195</v>
      </c>
      <c r="M24" s="72">
        <f>'Scenario 21'!G$71</f>
        <v>-41.722047265581992</v>
      </c>
    </row>
    <row r="25" spans="2:13" x14ac:dyDescent="0.25">
      <c r="B25" s="73" t="str">
        <f>'Scenario 22'!G$2</f>
        <v>Scenario 22 (D0, D4, D7)</v>
      </c>
      <c r="C25" s="157">
        <f>'Scenario 22'!G$11</f>
        <v>-7.4450747014678922E-2</v>
      </c>
      <c r="D25" s="68">
        <f>'Scenario 22'!G$26</f>
        <v>38.342223717500829</v>
      </c>
      <c r="E25" s="68">
        <f>'Scenario 22'!G$41</f>
        <v>-43.37799424573145</v>
      </c>
      <c r="F25" s="68">
        <f>'Scenario 22'!V$11</f>
        <v>-65.776850937519839</v>
      </c>
      <c r="G25" s="68">
        <f>'Scenario 22'!V$26</f>
        <v>-33.368127265994275</v>
      </c>
      <c r="H25" s="68">
        <f>'Scenario 22'!V$41</f>
        <v>-101.15309783373451</v>
      </c>
      <c r="I25" s="68">
        <f>'Scenario 22'!AK$11</f>
        <v>202.57029300138171</v>
      </c>
      <c r="J25" s="68">
        <f>'Scenario 22'!AK$26</f>
        <v>248.34656744747511</v>
      </c>
      <c r="K25" s="68">
        <f>'Scenario 22'!AK$41</f>
        <v>148.48572557212066</v>
      </c>
      <c r="L25" s="68">
        <f>'Scenario 22'!G$56</f>
        <v>4.3446983141182915</v>
      </c>
      <c r="M25" s="69">
        <f>'Scenario 22'!G$71</f>
        <v>1.1996741863462297</v>
      </c>
    </row>
    <row r="26" spans="2:13" s="66" customFormat="1" x14ac:dyDescent="0.25">
      <c r="B26" s="70" t="str">
        <f>'Scenario 23'!G$2</f>
        <v>Scenario 23 (D1, D4, D5, D8)</v>
      </c>
      <c r="C26" s="156">
        <f>'Scenario 23'!G$11</f>
        <v>-541.04613391118528</v>
      </c>
      <c r="D26" s="71">
        <f>'Scenario 23'!G$26</f>
        <v>-596.69914485758488</v>
      </c>
      <c r="E26" s="71">
        <f>'Scenario 23'!G$41</f>
        <v>-478.31367166805211</v>
      </c>
      <c r="F26" s="71">
        <f>'Scenario 23'!V$11</f>
        <v>-603.01654930672635</v>
      </c>
      <c r="G26" s="71">
        <f>'Scenario 23'!V$26</f>
        <v>-616.01096096737251</v>
      </c>
      <c r="H26" s="71">
        <f>'Scenario 23'!V$41</f>
        <v>-588.83229694809495</v>
      </c>
      <c r="I26" s="71">
        <f>'Scenario 23'!AK$11</f>
        <v>-450.56612270141125</v>
      </c>
      <c r="J26" s="71">
        <f>'Scenario 23'!AK$26</f>
        <v>-674.25569558330892</v>
      </c>
      <c r="K26" s="71">
        <f>'Scenario 23'!AK$41</f>
        <v>-186.27738504975932</v>
      </c>
      <c r="L26" s="71">
        <f>'Scenario 23'!G$56</f>
        <v>-338.66572025662356</v>
      </c>
      <c r="M26" s="72">
        <f>'Scenario 23'!G$71</f>
        <v>-695.34951041065119</v>
      </c>
    </row>
    <row r="27" spans="2:13" x14ac:dyDescent="0.25">
      <c r="B27" s="73" t="str">
        <f>'Scenario 24'!G$2</f>
        <v>Scenario 24 (D2, D4, D5, D8)</v>
      </c>
      <c r="C27" s="157">
        <f>'Scenario 24'!G$11</f>
        <v>49.943460806424063</v>
      </c>
      <c r="D27" s="68">
        <f>'Scenario 24'!G$26</f>
        <v>42.468136996486578</v>
      </c>
      <c r="E27" s="68">
        <f>'Scenario 24'!G$41</f>
        <v>58.369697962105541</v>
      </c>
      <c r="F27" s="68">
        <f>'Scenario 24'!V$11</f>
        <v>4.606343907626214</v>
      </c>
      <c r="G27" s="68">
        <f>'Scenario 24'!V$26</f>
        <v>8.669292467871955</v>
      </c>
      <c r="H27" s="68">
        <f>'Scenario 24'!V$41</f>
        <v>0.17136915050066334</v>
      </c>
      <c r="I27" s="68">
        <f>'Scenario 24'!AK$11</f>
        <v>159.32829466973405</v>
      </c>
      <c r="J27" s="68">
        <f>'Scenario 24'!AK$26</f>
        <v>91.054333359962968</v>
      </c>
      <c r="K27" s="68">
        <f>'Scenario 24'!AK$41</f>
        <v>239.99382957405382</v>
      </c>
      <c r="L27" s="68">
        <f>'Scenario 24'!G$56</f>
        <v>75.20220887915228</v>
      </c>
      <c r="M27" s="69">
        <f>'Scenario 24'!G$71</f>
        <v>-181.57849966375983</v>
      </c>
    </row>
    <row r="28" spans="2:13" s="66" customFormat="1" x14ac:dyDescent="0.25">
      <c r="B28" s="70" t="str">
        <f>'Scenario 25'!G$2</f>
        <v>Scenario 25 (D3, D4, D5, D8)</v>
      </c>
      <c r="C28" s="156">
        <f>'Scenario 25'!G$11</f>
        <v>-192.49031002721986</v>
      </c>
      <c r="D28" s="71">
        <f>'Scenario 25'!G$26</f>
        <v>-252.22420031212562</v>
      </c>
      <c r="E28" s="71">
        <f>'Scenario 25'!G$41</f>
        <v>-125.15785212045306</v>
      </c>
      <c r="F28" s="71">
        <f>'Scenario 25'!V$11</f>
        <v>-245.2875051816778</v>
      </c>
      <c r="G28" s="71">
        <f>'Scenario 25'!V$26</f>
        <v>-275.53667235850116</v>
      </c>
      <c r="H28" s="71">
        <f>'Scenario 25'!V$41</f>
        <v>-212.2685557994665</v>
      </c>
      <c r="I28" s="71">
        <f>'Scenario 25'!AK$11</f>
        <v>-88.998178303122955</v>
      </c>
      <c r="J28" s="71">
        <f>'Scenario 25'!AK$26</f>
        <v>-272.52534920489296</v>
      </c>
      <c r="K28" s="71">
        <f>'Scenario 25'!AK$41</f>
        <v>127.83876987244847</v>
      </c>
      <c r="L28" s="71">
        <f>'Scenario 25'!G$56</f>
        <v>-162.61810517000623</v>
      </c>
      <c r="M28" s="72">
        <f>'Scenario 25'!G$71</f>
        <v>-822.08571757632956</v>
      </c>
    </row>
    <row r="29" spans="2:13" s="80" customFormat="1" x14ac:dyDescent="0.25">
      <c r="B29" s="77" t="str">
        <f>'Scenario 26'!G$2</f>
        <v>Scenario 26 (D2,D8,D11)</v>
      </c>
      <c r="C29" s="178">
        <f>'Scenario 26'!G$11</f>
        <v>135.9627462850145</v>
      </c>
      <c r="D29" s="78">
        <f>'Scenario 26'!G$26</f>
        <v>142.33278870940612</v>
      </c>
      <c r="E29" s="78">
        <f>'Scenario 26'!G$41</f>
        <v>128.78239001893186</v>
      </c>
      <c r="F29" s="78">
        <f>'Scenario 26'!V$11</f>
        <v>118.84256594722089</v>
      </c>
      <c r="G29" s="78">
        <f>'Scenario 26'!V$26</f>
        <v>138.1742856977678</v>
      </c>
      <c r="H29" s="78">
        <f>'Scenario 26'!V$41</f>
        <v>97.74072627728539</v>
      </c>
      <c r="I29" s="78">
        <f>'Scenario 26'!AK$11</f>
        <v>154.07936107570643</v>
      </c>
      <c r="J29" s="78">
        <f>'Scenario 26'!AK$26</f>
        <v>100.01133934347942</v>
      </c>
      <c r="K29" s="78">
        <f>'Scenario 26'!AK$41</f>
        <v>217.96060965977378</v>
      </c>
      <c r="L29" s="78">
        <f>'Scenario 26'!G$56</f>
        <v>200.84392267239201</v>
      </c>
      <c r="M29" s="79">
        <f>'Scenario 26'!G$71</f>
        <v>-95.441925866685466</v>
      </c>
    </row>
    <row r="30" spans="2:13" s="66" customFormat="1" x14ac:dyDescent="0.25">
      <c r="B30" s="74" t="str">
        <f>'Scenario 27'!G$2</f>
        <v>Scenario 27 (D2,D8,D12)</v>
      </c>
      <c r="C30" s="158">
        <f>'Scenario 27'!G$11</f>
        <v>180.57746404286934</v>
      </c>
      <c r="D30" s="75">
        <f>'Scenario 27'!G$26</f>
        <v>159.60170781363851</v>
      </c>
      <c r="E30" s="75">
        <f>'Scenario 27'!G$41</f>
        <v>204.22148281732024</v>
      </c>
      <c r="F30" s="75">
        <f>'Scenario 27'!V$11</f>
        <v>236.45258132848031</v>
      </c>
      <c r="G30" s="75">
        <f>'Scenario 27'!V$26</f>
        <v>222.03241954878655</v>
      </c>
      <c r="H30" s="75">
        <f>'Scenario 27'!V$41</f>
        <v>252.19313342711189</v>
      </c>
      <c r="I30" s="75">
        <f>'Scenario 27'!AK$11</f>
        <v>19.441115627595664</v>
      </c>
      <c r="J30" s="75">
        <f>'Scenario 27'!AK$26</f>
        <v>-16.885072845312653</v>
      </c>
      <c r="K30" s="75">
        <f>'Scenario 27'!AK$41</f>
        <v>62.360427294705843</v>
      </c>
      <c r="L30" s="75">
        <f>'Scenario 27'!G$56</f>
        <v>231.54369961798037</v>
      </c>
      <c r="M30" s="76">
        <f>'Scenario 27'!G$71</f>
        <v>63.027034653388775</v>
      </c>
    </row>
    <row r="31" spans="2:13" s="80" customFormat="1" x14ac:dyDescent="0.25">
      <c r="B31" s="82"/>
      <c r="C31" s="78"/>
      <c r="D31" s="78"/>
      <c r="E31" s="78"/>
      <c r="F31" s="78"/>
      <c r="G31" s="78"/>
      <c r="H31" s="78"/>
      <c r="I31" s="78"/>
      <c r="J31" s="78"/>
      <c r="K31" s="78"/>
      <c r="L31" s="78"/>
      <c r="M31" s="78"/>
    </row>
    <row r="32" spans="2:13" s="80" customFormat="1" x14ac:dyDescent="0.25">
      <c r="B32" s="82"/>
      <c r="C32" s="78"/>
      <c r="D32" s="78"/>
      <c r="E32" s="78"/>
      <c r="F32" s="78"/>
      <c r="G32" s="78"/>
      <c r="H32" s="78"/>
      <c r="I32" s="78"/>
      <c r="J32" s="78"/>
      <c r="K32" s="78"/>
      <c r="L32" s="78"/>
      <c r="M32" s="78"/>
    </row>
    <row r="33" spans="2:13" x14ac:dyDescent="0.25">
      <c r="B33" t="s">
        <v>66</v>
      </c>
    </row>
    <row r="34" spans="2:13" s="61" customFormat="1" ht="45.75" x14ac:dyDescent="0.25">
      <c r="B34" s="183"/>
      <c r="C34" s="184" t="s">
        <v>53</v>
      </c>
      <c r="D34" s="184" t="s">
        <v>54</v>
      </c>
      <c r="E34" s="184" t="s">
        <v>55</v>
      </c>
      <c r="F34" s="184" t="s">
        <v>56</v>
      </c>
      <c r="G34" s="184" t="s">
        <v>57</v>
      </c>
      <c r="H34" s="184" t="s">
        <v>58</v>
      </c>
      <c r="I34" s="184" t="s">
        <v>52</v>
      </c>
      <c r="J34" s="184" t="s">
        <v>59</v>
      </c>
      <c r="K34" s="184" t="s">
        <v>60</v>
      </c>
      <c r="L34" s="184" t="s">
        <v>61</v>
      </c>
      <c r="M34" s="185" t="s">
        <v>62</v>
      </c>
    </row>
    <row r="35" spans="2:13" s="80" customFormat="1" ht="22.5" x14ac:dyDescent="0.25">
      <c r="B35" s="81" t="str">
        <f>'Scenario 0'!G$2</f>
        <v>DOE NOPR (GTI Scenario 0)</v>
      </c>
      <c r="C35" s="172">
        <f>'Scenario 0'!G$11</f>
        <v>441.19095261403891</v>
      </c>
      <c r="D35" s="172">
        <f>'Scenario 0'!G$26</f>
        <v>467.04144887099847</v>
      </c>
      <c r="E35" s="172">
        <f>'Scenario 0'!G$41</f>
        <v>412.05209286810549</v>
      </c>
      <c r="F35" s="172">
        <f>'Scenario 0'!V$11</f>
        <v>319.41937575487515</v>
      </c>
      <c r="G35" s="172">
        <f>'Scenario 0'!V$26</f>
        <v>362.36511127620918</v>
      </c>
      <c r="H35" s="172">
        <f>'Scenario 0'!V$41</f>
        <v>272.54128952289329</v>
      </c>
      <c r="I35" s="172">
        <f>'Scenario 0'!AK$11</f>
        <v>763.70438729756745</v>
      </c>
      <c r="J35" s="172">
        <f>'Scenario 0'!AK$26</f>
        <v>704.45430783792278</v>
      </c>
      <c r="K35" s="172">
        <f>'Scenario 0'!AK$41</f>
        <v>833.70822567235439</v>
      </c>
      <c r="L35" s="172">
        <f>'Scenario 0'!G$56</f>
        <v>541.50468361720255</v>
      </c>
      <c r="M35" s="173">
        <f>'Scenario 0'!G$71</f>
        <v>484.62183121319646</v>
      </c>
    </row>
    <row r="36" spans="2:13" s="163" customFormat="1" ht="34.5" x14ac:dyDescent="0.25">
      <c r="B36" s="159" t="s">
        <v>267</v>
      </c>
      <c r="C36" s="161">
        <v>304.32349765974533</v>
      </c>
      <c r="D36" s="161">
        <v>383.44800421248038</v>
      </c>
      <c r="E36" s="161">
        <v>215.13380180292148</v>
      </c>
      <c r="F36" s="161">
        <v>192.29438278273477</v>
      </c>
      <c r="G36" s="161">
        <v>290.28770331687815</v>
      </c>
      <c r="H36" s="161">
        <v>85.328248092229899</v>
      </c>
      <c r="I36" s="161">
        <v>598.95595663320819</v>
      </c>
      <c r="J36" s="161">
        <v>588.63586470992232</v>
      </c>
      <c r="K36" s="161">
        <v>611.14912250909049</v>
      </c>
      <c r="L36" s="161">
        <v>415.09448038155625</v>
      </c>
      <c r="M36" s="162">
        <v>337.42139837017356</v>
      </c>
    </row>
    <row r="37" spans="2:13" s="214" customFormat="1" x14ac:dyDescent="0.25">
      <c r="B37" s="210" t="s">
        <v>252</v>
      </c>
      <c r="C37" s="212">
        <v>40.730375666877443</v>
      </c>
      <c r="D37" s="212">
        <v>34.423990540925345</v>
      </c>
      <c r="E37" s="212">
        <v>47.838976982006002</v>
      </c>
      <c r="F37" s="212">
        <v>-15.633543328300668</v>
      </c>
      <c r="G37" s="212">
        <v>32.42945052135569</v>
      </c>
      <c r="H37" s="212">
        <v>-68.097452559338038</v>
      </c>
      <c r="I37" s="212">
        <v>222.07589840448006</v>
      </c>
      <c r="J37" s="212">
        <v>22.073502589960363</v>
      </c>
      <c r="K37" s="212">
        <v>458.37828852542356</v>
      </c>
      <c r="L37" s="212">
        <v>259.71635199677388</v>
      </c>
      <c r="M37" s="213">
        <v>121.2609434874188</v>
      </c>
    </row>
    <row r="38" spans="2:13" s="163" customFormat="1" ht="26.25" customHeight="1" x14ac:dyDescent="0.25">
      <c r="B38" s="159" t="s">
        <v>268</v>
      </c>
      <c r="C38" s="161">
        <v>-8.204314601960192</v>
      </c>
      <c r="D38" s="161">
        <v>30.512092425003754</v>
      </c>
      <c r="E38" s="161">
        <v>-51.845718736374629</v>
      </c>
      <c r="F38" s="161">
        <v>-146.24325902638211</v>
      </c>
      <c r="G38" s="161">
        <v>-84.144179426620525</v>
      </c>
      <c r="H38" s="161">
        <v>-214.02847618626052</v>
      </c>
      <c r="I38" s="161">
        <v>310.51798434566882</v>
      </c>
      <c r="J38" s="161">
        <v>237.7798482992722</v>
      </c>
      <c r="K38" s="161">
        <v>396.45793186832771</v>
      </c>
      <c r="L38" s="161">
        <v>24.217529327101527</v>
      </c>
      <c r="M38" s="162">
        <v>13.416102508160513</v>
      </c>
    </row>
    <row r="39" spans="2:13" s="214" customFormat="1" ht="34.5" x14ac:dyDescent="0.25">
      <c r="B39" s="210" t="s">
        <v>253</v>
      </c>
      <c r="C39" s="212">
        <v>416.80652707910934</v>
      </c>
      <c r="D39" s="212">
        <v>418.50804120202355</v>
      </c>
      <c r="E39" s="212">
        <v>414.88856848789055</v>
      </c>
      <c r="F39" s="212">
        <v>286.34566889154553</v>
      </c>
      <c r="G39" s="212">
        <v>299.98212305695426</v>
      </c>
      <c r="H39" s="212">
        <v>271.46058504085806</v>
      </c>
      <c r="I39" s="212">
        <v>761.94447455446596</v>
      </c>
      <c r="J39" s="212">
        <v>688.47129907033718</v>
      </c>
      <c r="K39" s="212">
        <v>848.75286955377567</v>
      </c>
      <c r="L39" s="212">
        <v>507.68887591646205</v>
      </c>
      <c r="M39" s="213">
        <v>439.16220393989198</v>
      </c>
    </row>
    <row r="40" spans="2:13" s="163" customFormat="1" ht="34.5" x14ac:dyDescent="0.25">
      <c r="B40" s="159" t="s">
        <v>254</v>
      </c>
      <c r="C40" s="161">
        <v>371.65878550209152</v>
      </c>
      <c r="D40" s="161">
        <v>396.13603247345605</v>
      </c>
      <c r="E40" s="161">
        <v>344.06786193236661</v>
      </c>
      <c r="F40" s="161">
        <v>248.70514178691832</v>
      </c>
      <c r="G40" s="161">
        <v>289.86630082029529</v>
      </c>
      <c r="H40" s="161">
        <v>203.77503780450019</v>
      </c>
      <c r="I40" s="161">
        <v>689.61826869587753</v>
      </c>
      <c r="J40" s="161">
        <v>628.54463528724057</v>
      </c>
      <c r="K40" s="161">
        <v>761.7766320447605</v>
      </c>
      <c r="L40" s="161">
        <v>456.80593043191556</v>
      </c>
      <c r="M40" s="162">
        <v>376.59698881828876</v>
      </c>
    </row>
    <row r="41" spans="2:13" s="214" customFormat="1" ht="23.25" x14ac:dyDescent="0.25">
      <c r="B41" s="210" t="s">
        <v>255</v>
      </c>
      <c r="C41" s="212">
        <v>318.40714713309734</v>
      </c>
      <c r="D41" s="212">
        <v>334.51378171787917</v>
      </c>
      <c r="E41" s="212">
        <v>300.2516362492965</v>
      </c>
      <c r="F41" s="212">
        <v>210.76889930956048</v>
      </c>
      <c r="G41" s="212">
        <v>250.29429749747095</v>
      </c>
      <c r="H41" s="212">
        <v>167.62433554522951</v>
      </c>
      <c r="I41" s="212">
        <v>607.02688644581553</v>
      </c>
      <c r="J41" s="212">
        <v>517.39342267847712</v>
      </c>
      <c r="K41" s="212">
        <v>712.92862645638888</v>
      </c>
      <c r="L41" s="212">
        <v>476.07637082934258</v>
      </c>
      <c r="M41" s="213">
        <v>361.77083649462287</v>
      </c>
    </row>
    <row r="42" spans="2:13" s="163" customFormat="1" ht="23.25" x14ac:dyDescent="0.25">
      <c r="B42" s="159" t="s">
        <v>269</v>
      </c>
      <c r="C42" s="161">
        <v>304.35753712739711</v>
      </c>
      <c r="D42" s="161">
        <v>331.69748358431195</v>
      </c>
      <c r="E42" s="161">
        <v>273.53975872382426</v>
      </c>
      <c r="F42" s="161">
        <v>184.991426566012</v>
      </c>
      <c r="G42" s="161">
        <v>231.40962589722611</v>
      </c>
      <c r="H42" s="161">
        <v>134.32291839944412</v>
      </c>
      <c r="I42" s="161">
        <v>625.18498537013613</v>
      </c>
      <c r="J42" s="161">
        <v>564.58406121105713</v>
      </c>
      <c r="K42" s="161">
        <v>696.78484378187636</v>
      </c>
      <c r="L42" s="161">
        <v>388.0612643461007</v>
      </c>
      <c r="M42" s="162">
        <v>328.03940867646105</v>
      </c>
    </row>
    <row r="43" spans="2:13" s="214" customFormat="1" ht="23.25" x14ac:dyDescent="0.25">
      <c r="B43" s="210" t="s">
        <v>256</v>
      </c>
      <c r="C43" s="212" t="e">
        <v>#N/A</v>
      </c>
      <c r="D43" s="212">
        <v>381.53102401100847</v>
      </c>
      <c r="E43" s="212">
        <v>353.29814355608551</v>
      </c>
      <c r="F43" s="212">
        <v>264.99218173009558</v>
      </c>
      <c r="G43" s="212">
        <v>295.98070966096799</v>
      </c>
      <c r="H43" s="212">
        <v>231.16617160566844</v>
      </c>
      <c r="I43" s="212">
        <v>635.80602302003274</v>
      </c>
      <c r="J43" s="212">
        <v>568.3327560085263</v>
      </c>
      <c r="K43" s="212">
        <v>715.52553937459686</v>
      </c>
      <c r="L43" s="212">
        <v>475.59420002695043</v>
      </c>
      <c r="M43" s="213">
        <v>431.4446545066956</v>
      </c>
    </row>
    <row r="44" spans="2:13" s="163" customFormat="1" x14ac:dyDescent="0.25">
      <c r="B44" s="168" t="s">
        <v>257</v>
      </c>
      <c r="C44" s="161">
        <v>293.21235567394905</v>
      </c>
      <c r="D44" s="161">
        <v>295.60323255904285</v>
      </c>
      <c r="E44" s="161">
        <v>290.51734256735108</v>
      </c>
      <c r="F44" s="161">
        <v>185.89788441779021</v>
      </c>
      <c r="G44" s="161">
        <v>206.44959668721245</v>
      </c>
      <c r="H44" s="161">
        <v>163.46434291976982</v>
      </c>
      <c r="I44" s="161">
        <v>563.9939521548298</v>
      </c>
      <c r="J44" s="161">
        <v>481.07382132581898</v>
      </c>
      <c r="K44" s="161">
        <v>661.96390408584625</v>
      </c>
      <c r="L44" s="161">
        <v>375.22188051756825</v>
      </c>
      <c r="M44" s="162">
        <v>314.93583643110242</v>
      </c>
    </row>
    <row r="45" spans="2:13" s="214" customFormat="1" x14ac:dyDescent="0.25">
      <c r="B45" s="179" t="s">
        <v>258</v>
      </c>
      <c r="C45" s="243">
        <v>-83.139217287415974</v>
      </c>
      <c r="D45" s="243">
        <v>-65.931719340766705</v>
      </c>
      <c r="E45" s="243">
        <v>-102.5356290337035</v>
      </c>
      <c r="F45" s="243">
        <v>-123.15858699136167</v>
      </c>
      <c r="G45" s="243">
        <v>-66.650445622902723</v>
      </c>
      <c r="H45" s="243">
        <v>-184.84092847934733</v>
      </c>
      <c r="I45" s="243">
        <v>34.255302087115169</v>
      </c>
      <c r="J45" s="243">
        <v>-93.126372926810006</v>
      </c>
      <c r="K45" s="243">
        <v>184.75647053969109</v>
      </c>
      <c r="L45" s="243">
        <v>115.91073697767885</v>
      </c>
      <c r="M45" s="244">
        <v>0.22463754005848888</v>
      </c>
    </row>
    <row r="46" spans="2:13" s="122" customFormat="1" x14ac:dyDescent="0.25">
      <c r="B46" s="209"/>
      <c r="C46" s="164"/>
      <c r="D46" s="164"/>
      <c r="E46" s="164"/>
      <c r="F46" s="164"/>
      <c r="G46" s="164"/>
      <c r="H46" s="164"/>
      <c r="I46" s="164"/>
      <c r="J46" s="164"/>
      <c r="K46" s="164"/>
      <c r="L46" s="164"/>
      <c r="M46" s="164"/>
    </row>
    <row r="47" spans="2:13" s="122" customFormat="1" x14ac:dyDescent="0.25">
      <c r="B47" s="209"/>
      <c r="C47" s="164"/>
      <c r="D47" s="164"/>
      <c r="E47" s="164"/>
      <c r="F47" s="164"/>
      <c r="G47" s="164"/>
      <c r="H47" s="164"/>
      <c r="I47" s="164"/>
      <c r="J47" s="164"/>
      <c r="K47" s="164"/>
      <c r="L47" s="164"/>
      <c r="M47" s="164"/>
    </row>
    <row r="48" spans="2:13" x14ac:dyDescent="0.25">
      <c r="B48" t="s">
        <v>66</v>
      </c>
      <c r="C48" s="164"/>
      <c r="D48" s="164"/>
      <c r="E48" s="164"/>
      <c r="F48" s="164"/>
      <c r="G48" s="164"/>
      <c r="H48" s="164"/>
      <c r="I48" s="164"/>
      <c r="J48" s="164"/>
      <c r="K48" s="164"/>
      <c r="L48" s="164"/>
      <c r="M48" s="164"/>
    </row>
    <row r="49" spans="2:13" s="61" customFormat="1" ht="45.75" x14ac:dyDescent="0.25">
      <c r="B49" s="65"/>
      <c r="C49" s="63" t="s">
        <v>53</v>
      </c>
      <c r="D49" s="63" t="s">
        <v>54</v>
      </c>
      <c r="E49" s="63" t="s">
        <v>55</v>
      </c>
      <c r="F49" s="63" t="s">
        <v>56</v>
      </c>
      <c r="G49" s="63" t="s">
        <v>57</v>
      </c>
      <c r="H49" s="63" t="s">
        <v>58</v>
      </c>
      <c r="I49" s="63" t="s">
        <v>52</v>
      </c>
      <c r="J49" s="63" t="s">
        <v>59</v>
      </c>
      <c r="K49" s="63" t="s">
        <v>60</v>
      </c>
      <c r="L49" s="63" t="s">
        <v>61</v>
      </c>
      <c r="M49" s="64" t="s">
        <v>62</v>
      </c>
    </row>
    <row r="50" spans="2:13" ht="22.5" x14ac:dyDescent="0.25">
      <c r="B50" s="67" t="str">
        <f>'Scenario 0'!G$2</f>
        <v>DOE NOPR (GTI Scenario 0)</v>
      </c>
      <c r="C50" s="153">
        <f>'Scenario 0'!G$11</f>
        <v>441.19095261403891</v>
      </c>
      <c r="D50" s="154">
        <f>'Scenario 0'!G$26</f>
        <v>467.04144887099847</v>
      </c>
      <c r="E50" s="154">
        <f>'Scenario 0'!G$41</f>
        <v>412.05209286810549</v>
      </c>
      <c r="F50" s="154">
        <f>'Scenario 0'!V$11</f>
        <v>319.41937575487515</v>
      </c>
      <c r="G50" s="154">
        <f>'Scenario 0'!V$26</f>
        <v>362.36511127620918</v>
      </c>
      <c r="H50" s="154">
        <f>'Scenario 0'!V$41</f>
        <v>272.54128952289329</v>
      </c>
      <c r="I50" s="154">
        <f>'Scenario 0'!AK$11</f>
        <v>763.70438729756745</v>
      </c>
      <c r="J50" s="154">
        <f>'Scenario 0'!AK$26</f>
        <v>704.45430783792278</v>
      </c>
      <c r="K50" s="154">
        <f>'Scenario 0'!AK$41</f>
        <v>833.70822567235439</v>
      </c>
      <c r="L50" s="154">
        <f>'Scenario 0'!G$56</f>
        <v>541.50468361720255</v>
      </c>
      <c r="M50" s="155">
        <f>'Scenario 0'!G$71</f>
        <v>484.62183121319646</v>
      </c>
    </row>
    <row r="51" spans="2:13" s="163" customFormat="1" ht="23.25" x14ac:dyDescent="0.25">
      <c r="B51" s="159" t="s">
        <v>259</v>
      </c>
      <c r="C51" s="160">
        <v>-17.41549115048667</v>
      </c>
      <c r="D51" s="161">
        <v>-25.894810958435333</v>
      </c>
      <c r="E51" s="161">
        <v>-7.857542700726988</v>
      </c>
      <c r="F51" s="161">
        <v>-66.874322996771625</v>
      </c>
      <c r="G51" s="161">
        <v>-57.645572022133962</v>
      </c>
      <c r="H51" s="161">
        <v>-76.948109805886489</v>
      </c>
      <c r="I51" s="161">
        <v>101.64791117120156</v>
      </c>
      <c r="J51" s="161">
        <v>16.483915120866715</v>
      </c>
      <c r="K51" s="161">
        <v>202.26898491877776</v>
      </c>
      <c r="L51" s="161">
        <v>25.354591400765933</v>
      </c>
      <c r="M51" s="162">
        <v>-263.95269776964034</v>
      </c>
    </row>
    <row r="52" spans="2:13" s="214" customFormat="1" ht="23.25" x14ac:dyDescent="0.25">
      <c r="B52" s="210" t="s">
        <v>260</v>
      </c>
      <c r="C52" s="211">
        <v>-507.95413467901733</v>
      </c>
      <c r="D52" s="212">
        <v>-536.6774806209246</v>
      </c>
      <c r="E52" s="212">
        <v>-475.57697872365236</v>
      </c>
      <c r="F52" s="212">
        <v>-546.5257858211495</v>
      </c>
      <c r="G52" s="212">
        <v>-509.75282955454236</v>
      </c>
      <c r="H52" s="212">
        <v>-586.66587875341645</v>
      </c>
      <c r="I52" s="212">
        <v>-476.79723946449622</v>
      </c>
      <c r="J52" s="212">
        <v>-727.82931405628688</v>
      </c>
      <c r="K52" s="212">
        <v>-180.20339626838046</v>
      </c>
      <c r="L52" s="212">
        <v>-386.88278841208745</v>
      </c>
      <c r="M52" s="213">
        <v>-684.23458482809212</v>
      </c>
    </row>
    <row r="53" spans="2:13" s="163" customFormat="1" ht="23.25" x14ac:dyDescent="0.25">
      <c r="B53" s="159" t="s">
        <v>261</v>
      </c>
      <c r="C53" s="160">
        <v>-61.590246490187049</v>
      </c>
      <c r="D53" s="161">
        <v>25.588480956999351</v>
      </c>
      <c r="E53" s="161">
        <v>-159.8587163354627</v>
      </c>
      <c r="F53" s="161">
        <v>10.002804545237336</v>
      </c>
      <c r="G53" s="161">
        <v>-13.296989444790833</v>
      </c>
      <c r="H53" s="161">
        <v>35.43605743036629</v>
      </c>
      <c r="I53" s="161">
        <v>-291.27275133552916</v>
      </c>
      <c r="J53" s="161">
        <v>109.21780243864387</v>
      </c>
      <c r="K53" s="161">
        <v>-764.4514584819309</v>
      </c>
      <c r="L53" s="161">
        <v>-8.6096117161766763</v>
      </c>
      <c r="M53" s="162">
        <v>34.439617913537319</v>
      </c>
    </row>
    <row r="54" spans="2:13" s="214" customFormat="1" ht="23.25" x14ac:dyDescent="0.25">
      <c r="B54" s="210" t="s">
        <v>262</v>
      </c>
      <c r="C54" s="211">
        <v>19.876253638460735</v>
      </c>
      <c r="D54" s="212">
        <v>-1.9128081219656632</v>
      </c>
      <c r="E54" s="212">
        <v>44.437036082302427</v>
      </c>
      <c r="F54" s="212">
        <v>-5.1359303793677951</v>
      </c>
      <c r="G54" s="212">
        <v>-47.829539223521202</v>
      </c>
      <c r="H54" s="212">
        <v>41.466943052768464</v>
      </c>
      <c r="I54" s="212">
        <v>98.699726556133868</v>
      </c>
      <c r="J54" s="212">
        <v>126.00736549966197</v>
      </c>
      <c r="K54" s="212">
        <v>66.435811293339881</v>
      </c>
      <c r="L54" s="212">
        <v>45.51871317961821</v>
      </c>
      <c r="M54" s="213">
        <v>-12.3342948440905</v>
      </c>
    </row>
    <row r="55" spans="2:13" s="163" customFormat="1" ht="34.5" x14ac:dyDescent="0.25">
      <c r="B55" s="159" t="s">
        <v>263</v>
      </c>
      <c r="C55" s="160">
        <v>-446.647781005544</v>
      </c>
      <c r="D55" s="161">
        <v>-496.67171937377367</v>
      </c>
      <c r="E55" s="161">
        <v>-390.26044864790293</v>
      </c>
      <c r="F55" s="161">
        <v>-443.35787633264363</v>
      </c>
      <c r="G55" s="161">
        <v>-420.31068499811983</v>
      </c>
      <c r="H55" s="161">
        <v>-468.51539685637715</v>
      </c>
      <c r="I55" s="161">
        <v>-455.74298442643754</v>
      </c>
      <c r="J55" s="161">
        <v>-755.31549012316736</v>
      </c>
      <c r="K55" s="161">
        <v>-101.7987287970854</v>
      </c>
      <c r="L55" s="161">
        <v>-261.47201987369732</v>
      </c>
      <c r="M55" s="162">
        <v>-743.29669155173315</v>
      </c>
    </row>
    <row r="56" spans="2:13" s="214" customFormat="1" ht="34.5" x14ac:dyDescent="0.25">
      <c r="B56" s="210" t="s">
        <v>264</v>
      </c>
      <c r="C56" s="211">
        <v>-864.17805193491915</v>
      </c>
      <c r="D56" s="212">
        <v>-947.14909677361163</v>
      </c>
      <c r="E56" s="212">
        <v>-770.65251128395062</v>
      </c>
      <c r="F56" s="212">
        <v>-801.5218222971514</v>
      </c>
      <c r="G56" s="212">
        <v>-815.37395450475537</v>
      </c>
      <c r="H56" s="212">
        <v>-786.4013117216067</v>
      </c>
      <c r="I56" s="212">
        <v>-1094.6111494364416</v>
      </c>
      <c r="J56" s="212">
        <v>-1422.0832212015732</v>
      </c>
      <c r="K56" s="212">
        <v>-707.70361795006136</v>
      </c>
      <c r="L56" s="212">
        <v>-542.37982628516579</v>
      </c>
      <c r="M56" s="213">
        <v>-1086.7676238724296</v>
      </c>
    </row>
    <row r="57" spans="2:13" s="163" customFormat="1" ht="23.25" x14ac:dyDescent="0.25">
      <c r="B57" s="159" t="s">
        <v>265</v>
      </c>
      <c r="C57" s="160">
        <v>-231.65444475725815</v>
      </c>
      <c r="D57" s="161">
        <v>-255.15704369417648</v>
      </c>
      <c r="E57" s="161">
        <v>-205.16215125231614</v>
      </c>
      <c r="F57" s="161">
        <v>-272.71546863889773</v>
      </c>
      <c r="G57" s="161">
        <v>-257.19571715989781</v>
      </c>
      <c r="H57" s="161">
        <v>-289.65629499335779</v>
      </c>
      <c r="I57" s="161">
        <v>-119.42561415876941</v>
      </c>
      <c r="J57" s="161">
        <v>-281.9457131668924</v>
      </c>
      <c r="K57" s="161">
        <v>72.591524845541571</v>
      </c>
      <c r="L57" s="161">
        <v>-138.63633734548765</v>
      </c>
      <c r="M57" s="162">
        <v>-97.650392036107974</v>
      </c>
    </row>
    <row r="58" spans="2:13" s="214" customFormat="1" ht="23.25" x14ac:dyDescent="0.25">
      <c r="B58" s="210" t="s">
        <v>266</v>
      </c>
      <c r="C58" s="211">
        <v>-250.92392465294469</v>
      </c>
      <c r="D58" s="212">
        <v>-290.95501489053567</v>
      </c>
      <c r="E58" s="212">
        <v>-205.80060043065319</v>
      </c>
      <c r="F58" s="212">
        <v>-290.14912785564053</v>
      </c>
      <c r="G58" s="212">
        <v>-288.85738624084007</v>
      </c>
      <c r="H58" s="212">
        <v>-291.55914852644673</v>
      </c>
      <c r="I58" s="212">
        <v>-129.5899597326711</v>
      </c>
      <c r="J58" s="212">
        <v>-303.77010577207363</v>
      </c>
      <c r="K58" s="212">
        <v>76.203499156173663</v>
      </c>
      <c r="L58" s="212">
        <v>-150.23829908709328</v>
      </c>
      <c r="M58" s="213">
        <v>-211.38860794127334</v>
      </c>
    </row>
    <row r="59" spans="2:13" s="163" customFormat="1" ht="23.25" x14ac:dyDescent="0.25">
      <c r="B59" s="159" t="s">
        <v>270</v>
      </c>
      <c r="C59" s="160">
        <v>-497.53508943347083</v>
      </c>
      <c r="D59" s="161">
        <v>-700.43275037576655</v>
      </c>
      <c r="E59" s="161">
        <v>-268.82743035386443</v>
      </c>
      <c r="F59" s="161">
        <v>-546.58098474838653</v>
      </c>
      <c r="G59" s="161">
        <v>-706.08659093278357</v>
      </c>
      <c r="H59" s="161">
        <v>-372.4701569694044</v>
      </c>
      <c r="I59" s="161">
        <v>-367.60851934708472</v>
      </c>
      <c r="J59" s="161">
        <v>-745.84956103268428</v>
      </c>
      <c r="K59" s="161">
        <v>79.282438274403304</v>
      </c>
      <c r="L59" s="161">
        <v>-351.90167139024737</v>
      </c>
      <c r="M59" s="162">
        <v>-1007.9416264873538</v>
      </c>
    </row>
    <row r="60" spans="2:13" s="214" customFormat="1" ht="23.25" x14ac:dyDescent="0.25">
      <c r="B60" s="241" t="s">
        <v>271</v>
      </c>
      <c r="C60" s="242">
        <v>-555.27891186924478</v>
      </c>
      <c r="D60" s="243">
        <v>-776.59504925052465</v>
      </c>
      <c r="E60" s="243">
        <v>-305.80981763750373</v>
      </c>
      <c r="F60" s="243">
        <v>-588.7179042505644</v>
      </c>
      <c r="G60" s="243">
        <v>-767.45210108840615</v>
      </c>
      <c r="H60" s="243">
        <v>-393.61780897320926</v>
      </c>
      <c r="I60" s="243">
        <v>-447.4525868448456</v>
      </c>
      <c r="J60" s="243">
        <v>-824.66962837910478</v>
      </c>
      <c r="K60" s="243">
        <v>-1.7714831466591667</v>
      </c>
      <c r="L60" s="243">
        <v>-420.92852835323754</v>
      </c>
      <c r="M60" s="244">
        <v>-1144.1052931961842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BT71"/>
  <sheetViews>
    <sheetView workbookViewId="0">
      <selection activeCell="V2" sqref="V2"/>
    </sheetView>
  </sheetViews>
  <sheetFormatPr defaultRowHeight="15" x14ac:dyDescent="0.25"/>
  <cols>
    <col min="3" max="3" width="12.42578125" customWidth="1"/>
    <col min="13" max="16" width="3.140625" customWidth="1"/>
    <col min="18" max="18" width="10.140625" customWidth="1"/>
    <col min="28" max="31" width="3.140625" customWidth="1"/>
    <col min="33" max="33" width="9.85546875" customWidth="1"/>
    <col min="43" max="46" width="3.140625" customWidth="1"/>
    <col min="48" max="48" width="9.85546875" customWidth="1"/>
    <col min="58" max="61" width="3.140625" customWidth="1"/>
    <col min="63" max="63" width="9.7109375" customWidth="1"/>
  </cols>
  <sheetData>
    <row r="2" spans="2:72" x14ac:dyDescent="0.25">
      <c r="B2" s="1" t="s">
        <v>17</v>
      </c>
      <c r="C2" s="2"/>
      <c r="D2" s="2"/>
      <c r="E2" s="2"/>
      <c r="F2" s="2"/>
      <c r="G2" s="39" t="s">
        <v>243</v>
      </c>
      <c r="H2" s="2"/>
      <c r="I2" s="2"/>
      <c r="J2" s="2"/>
      <c r="K2" s="2"/>
      <c r="L2" s="3"/>
      <c r="Q2" s="1" t="s">
        <v>275</v>
      </c>
      <c r="R2" s="2"/>
      <c r="S2" s="2"/>
      <c r="T2" s="2"/>
      <c r="U2" s="2"/>
      <c r="V2" s="39" t="s">
        <v>243</v>
      </c>
      <c r="W2" s="2"/>
      <c r="X2" s="2"/>
      <c r="Y2" s="2"/>
      <c r="Z2" s="2"/>
      <c r="AA2" s="3"/>
      <c r="AF2" s="1" t="s">
        <v>276</v>
      </c>
      <c r="AG2" s="2"/>
      <c r="AH2" s="2"/>
      <c r="AI2" s="2"/>
      <c r="AJ2" s="2"/>
      <c r="AK2" s="39" t="s">
        <v>243</v>
      </c>
      <c r="AL2" s="2"/>
      <c r="AM2" s="2"/>
      <c r="AN2" s="2"/>
      <c r="AO2" s="2"/>
      <c r="AP2" s="3"/>
      <c r="AU2" s="1" t="s">
        <v>277</v>
      </c>
      <c r="AV2" s="2"/>
      <c r="AW2" s="2"/>
      <c r="AX2" s="2"/>
      <c r="AY2" s="2"/>
      <c r="AZ2" s="39" t="s">
        <v>243</v>
      </c>
      <c r="BA2" s="2"/>
      <c r="BB2" s="2"/>
      <c r="BC2" s="2"/>
      <c r="BD2" s="2"/>
      <c r="BE2" s="3"/>
      <c r="BJ2" s="1" t="s">
        <v>278</v>
      </c>
      <c r="BK2" s="2"/>
      <c r="BL2" s="2"/>
      <c r="BM2" s="2"/>
      <c r="BN2" s="2"/>
      <c r="BO2" s="39" t="s">
        <v>243</v>
      </c>
      <c r="BP2" s="2"/>
      <c r="BQ2" s="2"/>
      <c r="BR2" s="2"/>
      <c r="BS2" s="2"/>
      <c r="BT2" s="3"/>
    </row>
    <row r="3" spans="2:72" x14ac:dyDescent="0.25">
      <c r="B3" s="4"/>
      <c r="C3" s="5"/>
      <c r="D3" s="284" t="s">
        <v>0</v>
      </c>
      <c r="E3" s="284"/>
      <c r="F3" s="284"/>
      <c r="G3" s="284"/>
      <c r="H3" s="284"/>
      <c r="I3" s="284"/>
      <c r="J3" s="285"/>
      <c r="K3" s="6" t="s">
        <v>1</v>
      </c>
      <c r="L3" s="7"/>
      <c r="Q3" s="4"/>
      <c r="R3" s="5"/>
      <c r="S3" s="284" t="s">
        <v>0</v>
      </c>
      <c r="T3" s="284"/>
      <c r="U3" s="284"/>
      <c r="V3" s="284"/>
      <c r="W3" s="284"/>
      <c r="X3" s="284"/>
      <c r="Y3" s="285"/>
      <c r="Z3" s="6" t="s">
        <v>1</v>
      </c>
      <c r="AA3" s="7"/>
      <c r="AF3" s="4"/>
      <c r="AG3" s="5"/>
      <c r="AH3" s="284" t="s">
        <v>0</v>
      </c>
      <c r="AI3" s="284"/>
      <c r="AJ3" s="284"/>
      <c r="AK3" s="284"/>
      <c r="AL3" s="284"/>
      <c r="AM3" s="284"/>
      <c r="AN3" s="285"/>
      <c r="AO3" s="6" t="s">
        <v>1</v>
      </c>
      <c r="AP3" s="7"/>
      <c r="AU3" s="4"/>
      <c r="AV3" s="5"/>
      <c r="AW3" s="284" t="s">
        <v>0</v>
      </c>
      <c r="AX3" s="284"/>
      <c r="AY3" s="284"/>
      <c r="AZ3" s="284"/>
      <c r="BA3" s="284"/>
      <c r="BB3" s="284"/>
      <c r="BC3" s="285"/>
      <c r="BD3" s="6" t="s">
        <v>1</v>
      </c>
      <c r="BE3" s="7"/>
      <c r="BJ3" s="4"/>
      <c r="BK3" s="5"/>
      <c r="BL3" s="284" t="s">
        <v>0</v>
      </c>
      <c r="BM3" s="284"/>
      <c r="BN3" s="284"/>
      <c r="BO3" s="284"/>
      <c r="BP3" s="284"/>
      <c r="BQ3" s="284"/>
      <c r="BR3" s="285"/>
      <c r="BS3" s="6" t="s">
        <v>1</v>
      </c>
      <c r="BT3" s="7"/>
    </row>
    <row r="4" spans="2:72" x14ac:dyDescent="0.25">
      <c r="B4" s="8"/>
      <c r="C4" s="9"/>
      <c r="D4" s="5" t="s">
        <v>2</v>
      </c>
      <c r="E4" s="10" t="s">
        <v>3</v>
      </c>
      <c r="F4" s="5"/>
      <c r="G4" s="10" t="s">
        <v>4</v>
      </c>
      <c r="H4" s="47" t="s">
        <v>5</v>
      </c>
      <c r="I4" s="48" t="s">
        <v>6</v>
      </c>
      <c r="J4" s="47" t="s">
        <v>5</v>
      </c>
      <c r="K4" s="11"/>
      <c r="L4" s="9"/>
      <c r="Q4" s="8"/>
      <c r="R4" s="9"/>
      <c r="S4" s="5" t="s">
        <v>2</v>
      </c>
      <c r="T4" s="10" t="s">
        <v>3</v>
      </c>
      <c r="U4" s="5"/>
      <c r="V4" s="10" t="s">
        <v>4</v>
      </c>
      <c r="W4" s="47" t="s">
        <v>5</v>
      </c>
      <c r="X4" s="48" t="s">
        <v>6</v>
      </c>
      <c r="Y4" s="47" t="s">
        <v>5</v>
      </c>
      <c r="Z4" s="11"/>
      <c r="AA4" s="9"/>
      <c r="AF4" s="8"/>
      <c r="AG4" s="9"/>
      <c r="AH4" s="5" t="s">
        <v>2</v>
      </c>
      <c r="AI4" s="10" t="s">
        <v>3</v>
      </c>
      <c r="AJ4" s="5"/>
      <c r="AK4" s="10" t="s">
        <v>4</v>
      </c>
      <c r="AL4" s="47" t="s">
        <v>5</v>
      </c>
      <c r="AM4" s="48" t="s">
        <v>6</v>
      </c>
      <c r="AN4" s="47" t="s">
        <v>5</v>
      </c>
      <c r="AO4" s="11"/>
      <c r="AP4" s="9"/>
      <c r="AU4" s="8"/>
      <c r="AV4" s="9"/>
      <c r="AW4" s="5" t="s">
        <v>2</v>
      </c>
      <c r="AX4" s="10" t="s">
        <v>3</v>
      </c>
      <c r="AY4" s="5"/>
      <c r="AZ4" s="10" t="s">
        <v>4</v>
      </c>
      <c r="BA4" s="47" t="s">
        <v>5</v>
      </c>
      <c r="BB4" s="48" t="s">
        <v>6</v>
      </c>
      <c r="BC4" s="47" t="s">
        <v>5</v>
      </c>
      <c r="BD4" s="11"/>
      <c r="BE4" s="9"/>
      <c r="BJ4" s="8"/>
      <c r="BK4" s="9"/>
      <c r="BL4" s="5" t="s">
        <v>2</v>
      </c>
      <c r="BM4" s="10" t="s">
        <v>3</v>
      </c>
      <c r="BN4" s="5"/>
      <c r="BO4" s="10" t="s">
        <v>4</v>
      </c>
      <c r="BP4" s="47" t="s">
        <v>5</v>
      </c>
      <c r="BQ4" s="48" t="s">
        <v>6</v>
      </c>
      <c r="BR4" s="47" t="s">
        <v>5</v>
      </c>
      <c r="BS4" s="11"/>
      <c r="BT4" s="9"/>
    </row>
    <row r="5" spans="2:72" x14ac:dyDescent="0.25">
      <c r="B5" s="12" t="s">
        <v>7</v>
      </c>
      <c r="C5" s="13" t="s">
        <v>19</v>
      </c>
      <c r="D5" s="14" t="s">
        <v>8</v>
      </c>
      <c r="E5" s="15" t="s">
        <v>9</v>
      </c>
      <c r="F5" s="14" t="s">
        <v>4</v>
      </c>
      <c r="G5" s="15" t="s">
        <v>10</v>
      </c>
      <c r="H5" s="49" t="s">
        <v>11</v>
      </c>
      <c r="I5" s="49" t="s">
        <v>12</v>
      </c>
      <c r="J5" s="49" t="s">
        <v>13</v>
      </c>
      <c r="K5" s="14" t="s">
        <v>15</v>
      </c>
      <c r="L5" s="16" t="s">
        <v>14</v>
      </c>
      <c r="Q5" s="12" t="s">
        <v>7</v>
      </c>
      <c r="R5" s="13" t="s">
        <v>19</v>
      </c>
      <c r="S5" s="14" t="s">
        <v>8</v>
      </c>
      <c r="T5" s="15" t="s">
        <v>9</v>
      </c>
      <c r="U5" s="14" t="s">
        <v>4</v>
      </c>
      <c r="V5" s="15" t="s">
        <v>10</v>
      </c>
      <c r="W5" s="49" t="s">
        <v>11</v>
      </c>
      <c r="X5" s="49" t="s">
        <v>12</v>
      </c>
      <c r="Y5" s="49" t="s">
        <v>13</v>
      </c>
      <c r="Z5" s="14" t="s">
        <v>15</v>
      </c>
      <c r="AA5" s="16" t="s">
        <v>14</v>
      </c>
      <c r="AF5" s="12" t="s">
        <v>7</v>
      </c>
      <c r="AG5" s="13" t="s">
        <v>19</v>
      </c>
      <c r="AH5" s="14" t="s">
        <v>8</v>
      </c>
      <c r="AI5" s="15" t="s">
        <v>9</v>
      </c>
      <c r="AJ5" s="14" t="s">
        <v>4</v>
      </c>
      <c r="AK5" s="15" t="s">
        <v>10</v>
      </c>
      <c r="AL5" s="49" t="s">
        <v>11</v>
      </c>
      <c r="AM5" s="49" t="s">
        <v>12</v>
      </c>
      <c r="AN5" s="49" t="s">
        <v>13</v>
      </c>
      <c r="AO5" s="14" t="s">
        <v>15</v>
      </c>
      <c r="AP5" s="16" t="s">
        <v>14</v>
      </c>
      <c r="AU5" s="12" t="s">
        <v>7</v>
      </c>
      <c r="AV5" s="13" t="s">
        <v>19</v>
      </c>
      <c r="AW5" s="14" t="s">
        <v>8</v>
      </c>
      <c r="AX5" s="15" t="s">
        <v>9</v>
      </c>
      <c r="AY5" s="14" t="s">
        <v>4</v>
      </c>
      <c r="AZ5" s="15" t="s">
        <v>10</v>
      </c>
      <c r="BA5" s="49" t="s">
        <v>11</v>
      </c>
      <c r="BB5" s="49" t="s">
        <v>12</v>
      </c>
      <c r="BC5" s="49" t="s">
        <v>13</v>
      </c>
      <c r="BD5" s="14" t="s">
        <v>15</v>
      </c>
      <c r="BE5" s="16" t="s">
        <v>14</v>
      </c>
      <c r="BJ5" s="12" t="s">
        <v>7</v>
      </c>
      <c r="BK5" s="13" t="s">
        <v>19</v>
      </c>
      <c r="BL5" s="14" t="s">
        <v>8</v>
      </c>
      <c r="BM5" s="15" t="s">
        <v>9</v>
      </c>
      <c r="BN5" s="14" t="s">
        <v>4</v>
      </c>
      <c r="BO5" s="15" t="s">
        <v>10</v>
      </c>
      <c r="BP5" s="49" t="s">
        <v>11</v>
      </c>
      <c r="BQ5" s="49" t="s">
        <v>12</v>
      </c>
      <c r="BR5" s="49" t="s">
        <v>13</v>
      </c>
      <c r="BS5" s="14" t="s">
        <v>15</v>
      </c>
      <c r="BT5" s="16" t="s">
        <v>14</v>
      </c>
    </row>
    <row r="6" spans="2:72" x14ac:dyDescent="0.25">
      <c r="B6" s="17" t="s">
        <v>16</v>
      </c>
      <c r="C6" s="18"/>
      <c r="D6" s="5"/>
      <c r="E6" s="10"/>
      <c r="F6" s="5"/>
      <c r="G6" s="10"/>
      <c r="H6" s="47"/>
      <c r="I6" s="47"/>
      <c r="J6" s="47"/>
      <c r="K6" s="5"/>
      <c r="L6" s="19"/>
      <c r="Q6" s="17" t="s">
        <v>16</v>
      </c>
      <c r="R6" s="18"/>
      <c r="S6" s="5"/>
      <c r="T6" s="10"/>
      <c r="U6" s="5"/>
      <c r="V6" s="10"/>
      <c r="W6" s="47"/>
      <c r="X6" s="47"/>
      <c r="Y6" s="47"/>
      <c r="Z6" s="5"/>
      <c r="AA6" s="19"/>
      <c r="AF6" s="17" t="s">
        <v>16</v>
      </c>
      <c r="AG6" s="18"/>
      <c r="AH6" s="5"/>
      <c r="AI6" s="10"/>
      <c r="AJ6" s="5"/>
      <c r="AK6" s="10"/>
      <c r="AL6" s="47"/>
      <c r="AM6" s="47"/>
      <c r="AN6" s="47"/>
      <c r="AO6" s="5"/>
      <c r="AP6" s="19"/>
      <c r="AU6" s="17" t="s">
        <v>16</v>
      </c>
      <c r="AV6" s="18"/>
      <c r="AW6" s="5"/>
      <c r="AX6" s="10"/>
      <c r="AY6" s="5"/>
      <c r="AZ6" s="10"/>
      <c r="BA6" s="47"/>
      <c r="BB6" s="47"/>
      <c r="BC6" s="47"/>
      <c r="BD6" s="5"/>
      <c r="BE6" s="19"/>
      <c r="BJ6" s="17" t="s">
        <v>16</v>
      </c>
      <c r="BK6" s="18"/>
      <c r="BL6" s="5"/>
      <c r="BM6" s="10"/>
      <c r="BN6" s="5"/>
      <c r="BO6" s="10"/>
      <c r="BP6" s="47"/>
      <c r="BQ6" s="47"/>
      <c r="BR6" s="47"/>
      <c r="BS6" s="5"/>
      <c r="BT6" s="19"/>
    </row>
    <row r="7" spans="2:72" x14ac:dyDescent="0.25">
      <c r="B7" s="20">
        <v>0</v>
      </c>
      <c r="C7" s="21" t="s">
        <v>274</v>
      </c>
      <c r="D7" s="22">
        <v>2218.348273703441</v>
      </c>
      <c r="E7" s="23">
        <v>10314.45186757906</v>
      </c>
      <c r="F7" s="23">
        <v>12532.800141282547</v>
      </c>
      <c r="G7" s="24"/>
      <c r="H7" s="50"/>
      <c r="I7" s="50"/>
      <c r="J7" s="50"/>
      <c r="K7" s="25"/>
      <c r="L7" s="26"/>
      <c r="Q7" s="20">
        <v>0</v>
      </c>
      <c r="R7" s="21" t="s">
        <v>274</v>
      </c>
      <c r="S7" s="22">
        <v>1848.1221297561303</v>
      </c>
      <c r="T7" s="23">
        <v>10201.105421674101</v>
      </c>
      <c r="U7" s="23">
        <v>12049.2275514302</v>
      </c>
      <c r="V7" s="24"/>
      <c r="W7" s="50"/>
      <c r="X7" s="50"/>
      <c r="Y7" s="50"/>
      <c r="Z7" s="25"/>
      <c r="AA7" s="26"/>
      <c r="AF7" s="20">
        <v>0</v>
      </c>
      <c r="AG7" s="21" t="s">
        <v>274</v>
      </c>
      <c r="AH7" s="22">
        <v>3300.7076132352709</v>
      </c>
      <c r="AI7" s="23">
        <v>10100.798393519402</v>
      </c>
      <c r="AJ7" s="23">
        <v>13401.506006754669</v>
      </c>
      <c r="AK7" s="24"/>
      <c r="AL7" s="50"/>
      <c r="AM7" s="50"/>
      <c r="AN7" s="50"/>
      <c r="AO7" s="25"/>
      <c r="AP7" s="26"/>
      <c r="AU7" s="20">
        <v>0</v>
      </c>
      <c r="AV7" s="21" t="s">
        <v>274</v>
      </c>
      <c r="AW7" s="22">
        <v>1966.1505991664337</v>
      </c>
      <c r="AX7" s="23">
        <v>15699.697654418302</v>
      </c>
      <c r="AY7" s="23">
        <v>17665.848253584736</v>
      </c>
      <c r="AZ7" s="24"/>
      <c r="BA7" s="50"/>
      <c r="BB7" s="50"/>
      <c r="BC7" s="50"/>
      <c r="BD7" s="25"/>
      <c r="BE7" s="26"/>
      <c r="BJ7" s="20">
        <v>0</v>
      </c>
      <c r="BK7" s="21" t="s">
        <v>274</v>
      </c>
      <c r="BL7" s="22">
        <v>2969.730120494969</v>
      </c>
      <c r="BM7" s="23">
        <v>13279.184583506734</v>
      </c>
      <c r="BN7" s="23">
        <v>16248.9147040017</v>
      </c>
      <c r="BO7" s="24"/>
      <c r="BP7" s="50"/>
      <c r="BQ7" s="50"/>
      <c r="BR7" s="50"/>
      <c r="BS7" s="25"/>
      <c r="BT7" s="26"/>
    </row>
    <row r="8" spans="2:72" x14ac:dyDescent="0.25">
      <c r="B8" s="40">
        <v>1</v>
      </c>
      <c r="C8" s="41" t="s">
        <v>230</v>
      </c>
      <c r="D8" s="42">
        <v>2653.5910794360793</v>
      </c>
      <c r="E8" s="43">
        <v>9388.4823650244271</v>
      </c>
      <c r="F8" s="43">
        <v>12042.073444460399</v>
      </c>
      <c r="G8" s="44">
        <v>235.70129426061902</v>
      </c>
      <c r="H8" s="51">
        <v>0.2172</v>
      </c>
      <c r="I8" s="51">
        <v>0.46639999999999998</v>
      </c>
      <c r="J8" s="51">
        <v>0.31640000000000001</v>
      </c>
      <c r="K8" s="45">
        <v>18.006561504808293</v>
      </c>
      <c r="L8" s="46">
        <v>10.554849112232137</v>
      </c>
      <c r="Q8" s="40">
        <v>1</v>
      </c>
      <c r="R8" s="41" t="s">
        <v>230</v>
      </c>
      <c r="S8" s="42">
        <v>2524.9665482687224</v>
      </c>
      <c r="T8" s="43">
        <v>9286.3629503589545</v>
      </c>
      <c r="U8" s="43">
        <v>11811.329498627712</v>
      </c>
      <c r="V8" s="44">
        <v>112.99923103193551</v>
      </c>
      <c r="W8" s="51">
        <v>0.27951940339732079</v>
      </c>
      <c r="X8" s="51">
        <v>0.45780969479353678</v>
      </c>
      <c r="Y8" s="51">
        <v>0.26267090180914238</v>
      </c>
      <c r="Z8" s="45">
        <v>21.664415292834757</v>
      </c>
      <c r="AA8" s="46">
        <v>14.725234747496257</v>
      </c>
      <c r="AF8" s="40">
        <v>1</v>
      </c>
      <c r="AG8" s="41" t="s">
        <v>230</v>
      </c>
      <c r="AH8" s="42">
        <v>3005.55345335927</v>
      </c>
      <c r="AI8" s="43">
        <v>9186.7976996480011</v>
      </c>
      <c r="AJ8" s="43">
        <v>12192.351153007277</v>
      </c>
      <c r="AK8" s="44">
        <v>587.84666747262065</v>
      </c>
      <c r="AL8" s="51">
        <v>3.5541195476575124E-2</v>
      </c>
      <c r="AM8" s="51">
        <v>0.48949919224555732</v>
      </c>
      <c r="AN8" s="51">
        <v>0.47495961227786754</v>
      </c>
      <c r="AO8" s="45">
        <v>1.7962876474953247</v>
      </c>
      <c r="AP8" s="46">
        <v>0</v>
      </c>
      <c r="AU8" s="40">
        <v>1</v>
      </c>
      <c r="AV8" s="41" t="s">
        <v>230</v>
      </c>
      <c r="AW8" s="42">
        <v>2939.493807022453</v>
      </c>
      <c r="AX8" s="43">
        <v>14369.088544386797</v>
      </c>
      <c r="AY8" s="43">
        <v>17308.582351409244</v>
      </c>
      <c r="AZ8" s="44">
        <v>130.04425381421248</v>
      </c>
      <c r="BA8" s="51">
        <v>0.28436018957345971</v>
      </c>
      <c r="BB8" s="51">
        <v>0.46919431279620855</v>
      </c>
      <c r="BC8" s="51">
        <v>0.24644549763033174</v>
      </c>
      <c r="BD8" s="45">
        <v>22.876628053835354</v>
      </c>
      <c r="BE8" s="46">
        <v>10.176176711631051</v>
      </c>
      <c r="BJ8" s="40">
        <v>1</v>
      </c>
      <c r="BK8" s="41" t="s">
        <v>230</v>
      </c>
      <c r="BL8" s="42">
        <v>2647.8399242705032</v>
      </c>
      <c r="BM8" s="43">
        <v>11998.343604174275</v>
      </c>
      <c r="BN8" s="43">
        <v>14646.183528444779</v>
      </c>
      <c r="BO8" s="44">
        <v>775.52534009642147</v>
      </c>
      <c r="BP8" s="51">
        <v>0</v>
      </c>
      <c r="BQ8" s="51">
        <v>0.52777777777777779</v>
      </c>
      <c r="BR8" s="51">
        <v>0.47222222222222221</v>
      </c>
      <c r="BS8" s="45">
        <v>2.782280231380509E-2</v>
      </c>
      <c r="BT8" s="46">
        <v>2.6706411020700243E-2</v>
      </c>
    </row>
    <row r="9" spans="2:72" x14ac:dyDescent="0.25">
      <c r="B9" s="40">
        <v>2</v>
      </c>
      <c r="C9" s="41" t="s">
        <v>231</v>
      </c>
      <c r="D9" s="42">
        <v>2668.8356943968392</v>
      </c>
      <c r="E9" s="43">
        <v>9228.3914977096101</v>
      </c>
      <c r="F9" s="43">
        <v>11897.227192106506</v>
      </c>
      <c r="G9" s="44">
        <v>304.76496794438879</v>
      </c>
      <c r="H9" s="51">
        <v>0.19670000000000001</v>
      </c>
      <c r="I9" s="51">
        <v>0.41410000000000002</v>
      </c>
      <c r="J9" s="51">
        <v>0.38919999999999999</v>
      </c>
      <c r="K9" s="45">
        <v>13.927574515187505</v>
      </c>
      <c r="L9" s="46">
        <v>7.6865654608965572</v>
      </c>
      <c r="Q9" s="40">
        <v>2</v>
      </c>
      <c r="R9" s="41" t="s">
        <v>231</v>
      </c>
      <c r="S9" s="42">
        <v>2539.8926939421035</v>
      </c>
      <c r="T9" s="43">
        <v>9129.2743848718419</v>
      </c>
      <c r="U9" s="43">
        <v>11669.16707881394</v>
      </c>
      <c r="V9" s="44">
        <v>179.2333261505114</v>
      </c>
      <c r="W9" s="51">
        <v>0.2518989089904709</v>
      </c>
      <c r="X9" s="51">
        <v>0.41182157160613175</v>
      </c>
      <c r="Y9" s="51">
        <v>0.33627951940339734</v>
      </c>
      <c r="Z9" s="45">
        <v>16.915578544783937</v>
      </c>
      <c r="AA9" s="46">
        <v>11.324631599035241</v>
      </c>
      <c r="AF9" s="40">
        <v>2</v>
      </c>
      <c r="AG9" s="41" t="s">
        <v>231</v>
      </c>
      <c r="AH9" s="42">
        <v>3022.2965876115891</v>
      </c>
      <c r="AI9" s="43">
        <v>9027.4389329400201</v>
      </c>
      <c r="AJ9" s="43">
        <v>12049.735520551612</v>
      </c>
      <c r="AK9" s="44">
        <v>658.87579132868439</v>
      </c>
      <c r="AL9" s="51">
        <v>3.5137318255250405E-2</v>
      </c>
      <c r="AM9" s="51">
        <v>0.41558966074313408</v>
      </c>
      <c r="AN9" s="51">
        <v>0.54927302100161546</v>
      </c>
      <c r="AO9" s="45">
        <v>1.5319059746949799</v>
      </c>
      <c r="AP9" s="46">
        <v>0.26353853319504861</v>
      </c>
      <c r="AU9" s="40">
        <v>2</v>
      </c>
      <c r="AV9" s="41" t="s">
        <v>231</v>
      </c>
      <c r="AW9" s="42">
        <v>2949.1577146166032</v>
      </c>
      <c r="AX9" s="43">
        <v>14116.644187687583</v>
      </c>
      <c r="AY9" s="43">
        <v>17065.801902304185</v>
      </c>
      <c r="AZ9" s="44">
        <v>259.18084552003546</v>
      </c>
      <c r="BA9" s="51">
        <v>0.26540284360189575</v>
      </c>
      <c r="BB9" s="51">
        <v>0.45023696682464454</v>
      </c>
      <c r="BC9" s="51">
        <v>0.28436018957345971</v>
      </c>
      <c r="BD9" s="45">
        <v>16.744745716420887</v>
      </c>
      <c r="BE9" s="46">
        <v>8.1710650555435898</v>
      </c>
      <c r="BJ9" s="40">
        <v>2</v>
      </c>
      <c r="BK9" s="41" t="s">
        <v>231</v>
      </c>
      <c r="BL9" s="42">
        <v>2659.9349781037599</v>
      </c>
      <c r="BM9" s="43">
        <v>11781.78381496775</v>
      </c>
      <c r="BN9" s="43">
        <v>14441.71879307151</v>
      </c>
      <c r="BO9" s="44">
        <v>885.52148685391671</v>
      </c>
      <c r="BP9" s="51">
        <v>0</v>
      </c>
      <c r="BQ9" s="51">
        <v>0.4861111111111111</v>
      </c>
      <c r="BR9" s="51">
        <v>0.51388888888888884</v>
      </c>
      <c r="BS9" s="45">
        <v>9.6921616425879889E-2</v>
      </c>
      <c r="BT9" s="46">
        <v>9.3421616453627176E-2</v>
      </c>
    </row>
    <row r="10" spans="2:72" x14ac:dyDescent="0.25">
      <c r="B10" s="20">
        <v>3</v>
      </c>
      <c r="C10" s="21" t="s">
        <v>232</v>
      </c>
      <c r="D10" s="27">
        <v>2787.7278692356717</v>
      </c>
      <c r="E10" s="28">
        <v>8984.979512809723</v>
      </c>
      <c r="F10" s="28">
        <v>11772.70738204543</v>
      </c>
      <c r="G10" s="29">
        <v>387.71443383408018</v>
      </c>
      <c r="H10" s="51">
        <v>0.2374</v>
      </c>
      <c r="I10" s="51">
        <v>0.23469999999999999</v>
      </c>
      <c r="J10" s="51">
        <v>0.52790000000000004</v>
      </c>
      <c r="K10" s="30">
        <v>12.877120110458408</v>
      </c>
      <c r="L10" s="31">
        <v>8.8846711964563418</v>
      </c>
      <c r="Q10" s="20">
        <v>3</v>
      </c>
      <c r="R10" s="21" t="s">
        <v>232</v>
      </c>
      <c r="S10" s="27">
        <v>2651.092391444497</v>
      </c>
      <c r="T10" s="28">
        <v>8886.5002912183718</v>
      </c>
      <c r="U10" s="28">
        <v>11537.592682662837</v>
      </c>
      <c r="V10" s="29">
        <v>263.63825993569458</v>
      </c>
      <c r="W10" s="51">
        <v>0.27289048473967686</v>
      </c>
      <c r="X10" s="51">
        <v>0.26349951664134785</v>
      </c>
      <c r="Y10" s="51">
        <v>0.46360999861897528</v>
      </c>
      <c r="Z10" s="30">
        <v>14.656921929543447</v>
      </c>
      <c r="AA10" s="31">
        <v>10.571550508598635</v>
      </c>
      <c r="AF10" s="20">
        <v>3</v>
      </c>
      <c r="AG10" s="21" t="s">
        <v>232</v>
      </c>
      <c r="AH10" s="27">
        <v>3161.7572961686337</v>
      </c>
      <c r="AI10" s="28">
        <v>8793.991268273694</v>
      </c>
      <c r="AJ10" s="28">
        <v>11955.748564442316</v>
      </c>
      <c r="AK10" s="29">
        <v>730.38874635862237</v>
      </c>
      <c r="AL10" s="51">
        <v>0.12802907915993539</v>
      </c>
      <c r="AM10" s="51">
        <v>0.15024232633279483</v>
      </c>
      <c r="AN10" s="51">
        <v>0.72172859450726978</v>
      </c>
      <c r="AO10" s="30">
        <v>6.4607561243913203</v>
      </c>
      <c r="AP10" s="31">
        <v>3.1476014535764394</v>
      </c>
      <c r="AU10" s="20">
        <v>3</v>
      </c>
      <c r="AV10" s="21" t="s">
        <v>232</v>
      </c>
      <c r="AW10" s="27">
        <v>3081.4434850395896</v>
      </c>
      <c r="AX10" s="28">
        <v>13758.326863357277</v>
      </c>
      <c r="AY10" s="28">
        <v>16839.770348396862</v>
      </c>
      <c r="AZ10" s="29">
        <v>403.41743452590401</v>
      </c>
      <c r="BA10" s="51">
        <v>0.34123222748815168</v>
      </c>
      <c r="BB10" s="51">
        <v>0.27488151658767773</v>
      </c>
      <c r="BC10" s="51">
        <v>0.38388625592417064</v>
      </c>
      <c r="BD10" s="30">
        <v>14.598478847724349</v>
      </c>
      <c r="BE10" s="31">
        <v>8.3574131721678597</v>
      </c>
      <c r="BJ10" s="20">
        <v>3</v>
      </c>
      <c r="BK10" s="21" t="s">
        <v>232</v>
      </c>
      <c r="BL10" s="27">
        <v>2805.8756284780784</v>
      </c>
      <c r="BM10" s="28">
        <v>11468.294041269124</v>
      </c>
      <c r="BN10" s="28">
        <v>14274.169669747203</v>
      </c>
      <c r="BO10" s="29">
        <v>1035.778937187986</v>
      </c>
      <c r="BP10" s="51">
        <v>0.125</v>
      </c>
      <c r="BQ10" s="51">
        <v>0.125</v>
      </c>
      <c r="BR10" s="51">
        <v>0.75</v>
      </c>
      <c r="BS10" s="30">
        <v>4.8453250226595674</v>
      </c>
      <c r="BT10" s="31">
        <v>4.0903883560592611</v>
      </c>
    </row>
    <row r="11" spans="2:72" x14ac:dyDescent="0.25">
      <c r="B11" s="32">
        <v>4</v>
      </c>
      <c r="C11" s="33" t="s">
        <v>233</v>
      </c>
      <c r="D11" s="34">
        <v>2947.8811135855722</v>
      </c>
      <c r="E11" s="35">
        <v>8770.5939344167855</v>
      </c>
      <c r="F11" s="35">
        <v>11718.475048002338</v>
      </c>
      <c r="G11" s="36">
        <v>441.19095261403891</v>
      </c>
      <c r="H11" s="52">
        <v>0.39610000000000001</v>
      </c>
      <c r="I11" s="52">
        <v>4.4999999999999997E-3</v>
      </c>
      <c r="J11" s="52">
        <v>0.59940000000000004</v>
      </c>
      <c r="K11" s="37">
        <v>16.800599906231078</v>
      </c>
      <c r="L11" s="38">
        <v>12.037558630482762</v>
      </c>
      <c r="Q11" s="32">
        <v>4</v>
      </c>
      <c r="R11" s="33" t="s">
        <v>233</v>
      </c>
      <c r="S11" s="34">
        <v>2802.6512308801775</v>
      </c>
      <c r="T11" s="35">
        <v>8678.41721773274</v>
      </c>
      <c r="U11" s="35">
        <v>11481.06844861293</v>
      </c>
      <c r="V11" s="36">
        <v>319.41937575487515</v>
      </c>
      <c r="W11" s="52">
        <v>0.43819914376467339</v>
      </c>
      <c r="X11" s="52">
        <v>4.5573815771302309E-3</v>
      </c>
      <c r="Y11" s="52">
        <v>0.55724347465819635</v>
      </c>
      <c r="Z11" s="37">
        <v>18.881332944624287</v>
      </c>
      <c r="AA11" s="38">
        <v>13.571273313636461</v>
      </c>
      <c r="AF11" s="32">
        <v>4</v>
      </c>
      <c r="AG11" s="33" t="s">
        <v>233</v>
      </c>
      <c r="AH11" s="34">
        <v>3347.4027978381823</v>
      </c>
      <c r="AI11" s="35">
        <v>8574.2963500224923</v>
      </c>
      <c r="AJ11" s="35">
        <v>11921.699147860681</v>
      </c>
      <c r="AK11" s="36">
        <v>763.70438729756745</v>
      </c>
      <c r="AL11" s="52">
        <v>0.27221324717285944</v>
      </c>
      <c r="AM11" s="52">
        <v>4.0387722132471729E-3</v>
      </c>
      <c r="AN11" s="52">
        <v>0.72374798061389334</v>
      </c>
      <c r="AO11" s="37">
        <v>11.392253549118964</v>
      </c>
      <c r="AP11" s="38">
        <v>6.6179101864508931</v>
      </c>
      <c r="AU11" s="32">
        <v>4</v>
      </c>
      <c r="AV11" s="33" t="s">
        <v>233</v>
      </c>
      <c r="AW11" s="34">
        <v>3229.7588928622772</v>
      </c>
      <c r="AX11" s="35">
        <v>13421.309671142881</v>
      </c>
      <c r="AY11" s="35">
        <v>16651.068564005152</v>
      </c>
      <c r="AZ11" s="36">
        <v>590.41113819948566</v>
      </c>
      <c r="BA11" s="52">
        <v>0.45497630331753552</v>
      </c>
      <c r="BB11" s="52">
        <v>9.4786729857819912E-3</v>
      </c>
      <c r="BC11" s="52">
        <v>0.53554502369668244</v>
      </c>
      <c r="BD11" s="37">
        <v>15.422047774196553</v>
      </c>
      <c r="BE11" s="38">
        <v>10.318472203255313</v>
      </c>
      <c r="BJ11" s="32">
        <v>4</v>
      </c>
      <c r="BK11" s="33" t="s">
        <v>233</v>
      </c>
      <c r="BL11" s="34">
        <v>2988.4044334832993</v>
      </c>
      <c r="BM11" s="35">
        <v>11162.030101362105</v>
      </c>
      <c r="BN11" s="35">
        <v>14150.434534845406</v>
      </c>
      <c r="BO11" s="36">
        <v>1159.5140720897823</v>
      </c>
      <c r="BP11" s="52">
        <v>0.25</v>
      </c>
      <c r="BQ11" s="52">
        <v>0</v>
      </c>
      <c r="BR11" s="52">
        <v>0.75</v>
      </c>
      <c r="BS11" s="37">
        <v>7.0921182977491233</v>
      </c>
      <c r="BT11" s="38">
        <v>5.8292923947380375</v>
      </c>
    </row>
    <row r="17" spans="2:72" x14ac:dyDescent="0.25">
      <c r="B17" s="1" t="s">
        <v>18</v>
      </c>
      <c r="C17" s="2"/>
      <c r="D17" s="2"/>
      <c r="E17" s="2"/>
      <c r="F17" s="2"/>
      <c r="G17" s="39" t="str">
        <f>G2</f>
        <v>DOE NOPR (GTI Scenario 0)</v>
      </c>
      <c r="H17" s="2"/>
      <c r="I17" s="2"/>
      <c r="J17" s="2"/>
      <c r="K17" s="2"/>
      <c r="L17" s="3"/>
      <c r="Q17" s="1" t="s">
        <v>279</v>
      </c>
      <c r="R17" s="2"/>
      <c r="S17" s="2"/>
      <c r="T17" s="2"/>
      <c r="U17" s="2"/>
      <c r="V17" s="39" t="s">
        <v>243</v>
      </c>
      <c r="W17" s="2"/>
      <c r="X17" s="2"/>
      <c r="Y17" s="2"/>
      <c r="Z17" s="2"/>
      <c r="AA17" s="3"/>
      <c r="AF17" s="1" t="s">
        <v>280</v>
      </c>
      <c r="AG17" s="2"/>
      <c r="AH17" s="2"/>
      <c r="AI17" s="2"/>
      <c r="AJ17" s="2"/>
      <c r="AK17" s="39" t="s">
        <v>243</v>
      </c>
      <c r="AL17" s="2"/>
      <c r="AM17" s="2"/>
      <c r="AN17" s="2"/>
      <c r="AO17" s="2"/>
      <c r="AP17" s="3"/>
      <c r="AU17" s="1" t="s">
        <v>281</v>
      </c>
      <c r="AV17" s="2"/>
      <c r="AW17" s="2"/>
      <c r="AX17" s="2"/>
      <c r="AY17" s="2"/>
      <c r="AZ17" s="39" t="s">
        <v>243</v>
      </c>
      <c r="BA17" s="2"/>
      <c r="BB17" s="2"/>
      <c r="BC17" s="2"/>
      <c r="BD17" s="2"/>
      <c r="BE17" s="3"/>
      <c r="BJ17" s="1" t="s">
        <v>282</v>
      </c>
      <c r="BK17" s="2"/>
      <c r="BL17" s="2"/>
      <c r="BM17" s="2"/>
      <c r="BN17" s="2"/>
      <c r="BO17" s="39" t="s">
        <v>243</v>
      </c>
      <c r="BP17" s="2"/>
      <c r="BQ17" s="2"/>
      <c r="BR17" s="2"/>
      <c r="BS17" s="2"/>
      <c r="BT17" s="3"/>
    </row>
    <row r="18" spans="2:72" x14ac:dyDescent="0.25">
      <c r="B18" s="4"/>
      <c r="C18" s="5"/>
      <c r="D18" s="284" t="s">
        <v>0</v>
      </c>
      <c r="E18" s="284"/>
      <c r="F18" s="284"/>
      <c r="G18" s="284"/>
      <c r="H18" s="284"/>
      <c r="I18" s="284"/>
      <c r="J18" s="285"/>
      <c r="K18" s="6" t="s">
        <v>1</v>
      </c>
      <c r="L18" s="7"/>
      <c r="Q18" s="4"/>
      <c r="R18" s="5"/>
      <c r="S18" s="284" t="s">
        <v>0</v>
      </c>
      <c r="T18" s="284"/>
      <c r="U18" s="284"/>
      <c r="V18" s="284"/>
      <c r="W18" s="284"/>
      <c r="X18" s="284"/>
      <c r="Y18" s="285"/>
      <c r="Z18" s="6" t="s">
        <v>1</v>
      </c>
      <c r="AA18" s="7"/>
      <c r="AF18" s="4"/>
      <c r="AG18" s="5"/>
      <c r="AH18" s="284" t="s">
        <v>0</v>
      </c>
      <c r="AI18" s="284"/>
      <c r="AJ18" s="284"/>
      <c r="AK18" s="284"/>
      <c r="AL18" s="284"/>
      <c r="AM18" s="284"/>
      <c r="AN18" s="285"/>
      <c r="AO18" s="6" t="s">
        <v>1</v>
      </c>
      <c r="AP18" s="7"/>
      <c r="AU18" s="4"/>
      <c r="AV18" s="5"/>
      <c r="AW18" s="284" t="s">
        <v>0</v>
      </c>
      <c r="AX18" s="284"/>
      <c r="AY18" s="284"/>
      <c r="AZ18" s="284"/>
      <c r="BA18" s="284"/>
      <c r="BB18" s="284"/>
      <c r="BC18" s="285"/>
      <c r="BD18" s="6" t="s">
        <v>1</v>
      </c>
      <c r="BE18" s="7"/>
      <c r="BJ18" s="4"/>
      <c r="BK18" s="5"/>
      <c r="BL18" s="284" t="s">
        <v>0</v>
      </c>
      <c r="BM18" s="284"/>
      <c r="BN18" s="284"/>
      <c r="BO18" s="284"/>
      <c r="BP18" s="284"/>
      <c r="BQ18" s="284"/>
      <c r="BR18" s="285"/>
      <c r="BS18" s="6" t="s">
        <v>1</v>
      </c>
      <c r="BT18" s="7"/>
    </row>
    <row r="19" spans="2:72" x14ac:dyDescent="0.25">
      <c r="B19" s="8"/>
      <c r="C19" s="9"/>
      <c r="D19" s="5" t="s">
        <v>2</v>
      </c>
      <c r="E19" s="10" t="s">
        <v>3</v>
      </c>
      <c r="F19" s="5"/>
      <c r="G19" s="10" t="s">
        <v>4</v>
      </c>
      <c r="H19" s="47" t="s">
        <v>5</v>
      </c>
      <c r="I19" s="48" t="s">
        <v>6</v>
      </c>
      <c r="J19" s="47" t="s">
        <v>5</v>
      </c>
      <c r="K19" s="11"/>
      <c r="L19" s="9"/>
      <c r="Q19" s="8"/>
      <c r="R19" s="9"/>
      <c r="S19" s="5" t="s">
        <v>2</v>
      </c>
      <c r="T19" s="10" t="s">
        <v>3</v>
      </c>
      <c r="U19" s="5"/>
      <c r="V19" s="10" t="s">
        <v>4</v>
      </c>
      <c r="W19" s="47" t="s">
        <v>5</v>
      </c>
      <c r="X19" s="48" t="s">
        <v>6</v>
      </c>
      <c r="Y19" s="47" t="s">
        <v>5</v>
      </c>
      <c r="Z19" s="11"/>
      <c r="AA19" s="9"/>
      <c r="AF19" s="8"/>
      <c r="AG19" s="9"/>
      <c r="AH19" s="5" t="s">
        <v>2</v>
      </c>
      <c r="AI19" s="10" t="s">
        <v>3</v>
      </c>
      <c r="AJ19" s="5"/>
      <c r="AK19" s="10" t="s">
        <v>4</v>
      </c>
      <c r="AL19" s="47" t="s">
        <v>5</v>
      </c>
      <c r="AM19" s="48" t="s">
        <v>6</v>
      </c>
      <c r="AN19" s="47" t="s">
        <v>5</v>
      </c>
      <c r="AO19" s="11"/>
      <c r="AP19" s="9"/>
      <c r="AU19" s="8"/>
      <c r="AV19" s="9"/>
      <c r="AW19" s="5" t="s">
        <v>2</v>
      </c>
      <c r="AX19" s="10" t="s">
        <v>3</v>
      </c>
      <c r="AY19" s="5"/>
      <c r="AZ19" s="10" t="s">
        <v>4</v>
      </c>
      <c r="BA19" s="47" t="s">
        <v>5</v>
      </c>
      <c r="BB19" s="48" t="s">
        <v>6</v>
      </c>
      <c r="BC19" s="47" t="s">
        <v>5</v>
      </c>
      <c r="BD19" s="11"/>
      <c r="BE19" s="9"/>
      <c r="BJ19" s="8"/>
      <c r="BK19" s="9"/>
      <c r="BL19" s="5" t="s">
        <v>2</v>
      </c>
      <c r="BM19" s="10" t="s">
        <v>3</v>
      </c>
      <c r="BN19" s="5"/>
      <c r="BO19" s="10" t="s">
        <v>4</v>
      </c>
      <c r="BP19" s="47" t="s">
        <v>5</v>
      </c>
      <c r="BQ19" s="48" t="s">
        <v>6</v>
      </c>
      <c r="BR19" s="47" t="s">
        <v>5</v>
      </c>
      <c r="BS19" s="11"/>
      <c r="BT19" s="9"/>
    </row>
    <row r="20" spans="2:72" x14ac:dyDescent="0.25">
      <c r="B20" s="12" t="s">
        <v>7</v>
      </c>
      <c r="C20" s="13" t="s">
        <v>19</v>
      </c>
      <c r="D20" s="14" t="s">
        <v>8</v>
      </c>
      <c r="E20" s="15" t="s">
        <v>9</v>
      </c>
      <c r="F20" s="14" t="s">
        <v>4</v>
      </c>
      <c r="G20" s="15" t="s">
        <v>10</v>
      </c>
      <c r="H20" s="49" t="s">
        <v>11</v>
      </c>
      <c r="I20" s="49" t="s">
        <v>12</v>
      </c>
      <c r="J20" s="49" t="s">
        <v>13</v>
      </c>
      <c r="K20" s="14" t="s">
        <v>15</v>
      </c>
      <c r="L20" s="16" t="s">
        <v>14</v>
      </c>
      <c r="Q20" s="12" t="s">
        <v>7</v>
      </c>
      <c r="R20" s="13" t="s">
        <v>19</v>
      </c>
      <c r="S20" s="14" t="s">
        <v>8</v>
      </c>
      <c r="T20" s="15" t="s">
        <v>9</v>
      </c>
      <c r="U20" s="14" t="s">
        <v>4</v>
      </c>
      <c r="V20" s="15" t="s">
        <v>10</v>
      </c>
      <c r="W20" s="49" t="s">
        <v>11</v>
      </c>
      <c r="X20" s="49" t="s">
        <v>12</v>
      </c>
      <c r="Y20" s="49" t="s">
        <v>13</v>
      </c>
      <c r="Z20" s="14" t="s">
        <v>15</v>
      </c>
      <c r="AA20" s="16" t="s">
        <v>14</v>
      </c>
      <c r="AF20" s="12" t="s">
        <v>7</v>
      </c>
      <c r="AG20" s="13" t="s">
        <v>19</v>
      </c>
      <c r="AH20" s="14" t="s">
        <v>8</v>
      </c>
      <c r="AI20" s="15" t="s">
        <v>9</v>
      </c>
      <c r="AJ20" s="14" t="s">
        <v>4</v>
      </c>
      <c r="AK20" s="15" t="s">
        <v>10</v>
      </c>
      <c r="AL20" s="49" t="s">
        <v>11</v>
      </c>
      <c r="AM20" s="49" t="s">
        <v>12</v>
      </c>
      <c r="AN20" s="49" t="s">
        <v>13</v>
      </c>
      <c r="AO20" s="14" t="s">
        <v>15</v>
      </c>
      <c r="AP20" s="16" t="s">
        <v>14</v>
      </c>
      <c r="AU20" s="12" t="s">
        <v>7</v>
      </c>
      <c r="AV20" s="13" t="s">
        <v>19</v>
      </c>
      <c r="AW20" s="14" t="s">
        <v>8</v>
      </c>
      <c r="AX20" s="15" t="s">
        <v>9</v>
      </c>
      <c r="AY20" s="14" t="s">
        <v>4</v>
      </c>
      <c r="AZ20" s="15" t="s">
        <v>10</v>
      </c>
      <c r="BA20" s="49" t="s">
        <v>11</v>
      </c>
      <c r="BB20" s="49" t="s">
        <v>12</v>
      </c>
      <c r="BC20" s="49" t="s">
        <v>13</v>
      </c>
      <c r="BD20" s="14" t="s">
        <v>15</v>
      </c>
      <c r="BE20" s="16" t="s">
        <v>14</v>
      </c>
      <c r="BJ20" s="12" t="s">
        <v>7</v>
      </c>
      <c r="BK20" s="13" t="s">
        <v>19</v>
      </c>
      <c r="BL20" s="14" t="s">
        <v>8</v>
      </c>
      <c r="BM20" s="15" t="s">
        <v>9</v>
      </c>
      <c r="BN20" s="14" t="s">
        <v>4</v>
      </c>
      <c r="BO20" s="15" t="s">
        <v>10</v>
      </c>
      <c r="BP20" s="49" t="s">
        <v>11</v>
      </c>
      <c r="BQ20" s="49" t="s">
        <v>12</v>
      </c>
      <c r="BR20" s="49" t="s">
        <v>13</v>
      </c>
      <c r="BS20" s="14" t="s">
        <v>15</v>
      </c>
      <c r="BT20" s="16" t="s">
        <v>14</v>
      </c>
    </row>
    <row r="21" spans="2:72" x14ac:dyDescent="0.25">
      <c r="B21" s="17" t="s">
        <v>16</v>
      </c>
      <c r="C21" s="18"/>
      <c r="D21" s="5"/>
      <c r="E21" s="10"/>
      <c r="F21" s="5"/>
      <c r="G21" s="10"/>
      <c r="H21" s="47"/>
      <c r="I21" s="47"/>
      <c r="J21" s="47"/>
      <c r="K21" s="5"/>
      <c r="L21" s="19"/>
      <c r="Q21" s="17" t="s">
        <v>16</v>
      </c>
      <c r="R21" s="18"/>
      <c r="S21" s="5"/>
      <c r="T21" s="10"/>
      <c r="U21" s="5"/>
      <c r="V21" s="10"/>
      <c r="W21" s="47"/>
      <c r="X21" s="47"/>
      <c r="Y21" s="47"/>
      <c r="Z21" s="5"/>
      <c r="AA21" s="19"/>
      <c r="AF21" s="17" t="s">
        <v>16</v>
      </c>
      <c r="AG21" s="18"/>
      <c r="AH21" s="5"/>
      <c r="AI21" s="10"/>
      <c r="AJ21" s="5"/>
      <c r="AK21" s="10"/>
      <c r="AL21" s="47"/>
      <c r="AM21" s="47"/>
      <c r="AN21" s="47"/>
      <c r="AO21" s="5"/>
      <c r="AP21" s="19"/>
      <c r="AU21" s="17" t="s">
        <v>16</v>
      </c>
      <c r="AV21" s="18"/>
      <c r="AW21" s="5"/>
      <c r="AX21" s="10"/>
      <c r="AY21" s="5"/>
      <c r="AZ21" s="10"/>
      <c r="BA21" s="47"/>
      <c r="BB21" s="47"/>
      <c r="BC21" s="47"/>
      <c r="BD21" s="5"/>
      <c r="BE21" s="19"/>
      <c r="BJ21" s="17" t="s">
        <v>16</v>
      </c>
      <c r="BK21" s="18"/>
      <c r="BL21" s="5"/>
      <c r="BM21" s="10"/>
      <c r="BN21" s="5"/>
      <c r="BO21" s="10"/>
      <c r="BP21" s="47"/>
      <c r="BQ21" s="47"/>
      <c r="BR21" s="47"/>
      <c r="BS21" s="5"/>
      <c r="BT21" s="19"/>
    </row>
    <row r="22" spans="2:72" x14ac:dyDescent="0.25">
      <c r="B22" s="20">
        <v>0</v>
      </c>
      <c r="C22" s="21" t="s">
        <v>274</v>
      </c>
      <c r="D22" s="22">
        <v>2409.7090265008619</v>
      </c>
      <c r="E22" s="23">
        <v>12923.499056906436</v>
      </c>
      <c r="F22" s="23">
        <v>15333.208083407295</v>
      </c>
      <c r="G22" s="24"/>
      <c r="H22" s="50"/>
      <c r="I22" s="50"/>
      <c r="J22" s="50"/>
      <c r="K22" s="25"/>
      <c r="L22" s="26"/>
      <c r="Q22" s="20">
        <v>0</v>
      </c>
      <c r="R22" s="21" t="s">
        <v>274</v>
      </c>
      <c r="S22" s="22">
        <v>1972.5871968537404</v>
      </c>
      <c r="T22" s="23">
        <v>12934.904078474125</v>
      </c>
      <c r="U22" s="23">
        <v>14907.491275327793</v>
      </c>
      <c r="V22" s="24"/>
      <c r="W22" s="50"/>
      <c r="X22" s="50"/>
      <c r="Y22" s="50"/>
      <c r="Z22" s="25"/>
      <c r="AA22" s="26"/>
      <c r="AF22" s="20">
        <v>0</v>
      </c>
      <c r="AG22" s="21" t="s">
        <v>274</v>
      </c>
      <c r="AH22" s="22">
        <v>3647.0138126867132</v>
      </c>
      <c r="AI22" s="23">
        <v>12222.648202501226</v>
      </c>
      <c r="AJ22" s="23">
        <v>15869.662015187916</v>
      </c>
      <c r="AK22" s="24"/>
      <c r="AL22" s="50"/>
      <c r="AM22" s="50"/>
      <c r="AN22" s="50"/>
      <c r="AO22" s="25"/>
      <c r="AP22" s="26"/>
      <c r="AU22" s="20">
        <v>0</v>
      </c>
      <c r="AV22" s="21" t="s">
        <v>274</v>
      </c>
      <c r="AW22" s="22">
        <v>2088.179962077279</v>
      </c>
      <c r="AX22" s="23">
        <v>18680.922476114658</v>
      </c>
      <c r="AY22" s="23">
        <v>20769.102438191938</v>
      </c>
      <c r="AZ22" s="24"/>
      <c r="BA22" s="50"/>
      <c r="BB22" s="50"/>
      <c r="BC22" s="50"/>
      <c r="BD22" s="25"/>
      <c r="BE22" s="26"/>
      <c r="BJ22" s="20">
        <v>0</v>
      </c>
      <c r="BK22" s="21" t="s">
        <v>274</v>
      </c>
      <c r="BL22" s="22">
        <v>3179.731668451851</v>
      </c>
      <c r="BM22" s="23">
        <v>15771.41437209064</v>
      </c>
      <c r="BN22" s="23">
        <v>18951.146040542484</v>
      </c>
      <c r="BO22" s="24"/>
      <c r="BP22" s="50"/>
      <c r="BQ22" s="50"/>
      <c r="BR22" s="50"/>
      <c r="BS22" s="25"/>
      <c r="BT22" s="26"/>
    </row>
    <row r="23" spans="2:72" x14ac:dyDescent="0.25">
      <c r="B23" s="40">
        <v>1</v>
      </c>
      <c r="C23" s="41" t="s">
        <v>230</v>
      </c>
      <c r="D23" s="42">
        <v>2985.0873986080951</v>
      </c>
      <c r="E23" s="43">
        <v>11760.761293175019</v>
      </c>
      <c r="F23" s="43">
        <v>14745.848691783163</v>
      </c>
      <c r="G23" s="44">
        <v>207.64648195652487</v>
      </c>
      <c r="H23" s="51">
        <v>0.11360634081902246</v>
      </c>
      <c r="I23" s="51">
        <v>0.66578599735799204</v>
      </c>
      <c r="J23" s="51">
        <v>0.22060766182298547</v>
      </c>
      <c r="K23" s="45">
        <v>13.859742607662747</v>
      </c>
      <c r="L23" s="46">
        <v>8.8037831628720085</v>
      </c>
      <c r="Q23" s="40">
        <v>1</v>
      </c>
      <c r="R23" s="41" t="s">
        <v>230</v>
      </c>
      <c r="S23" s="42">
        <v>2820.950199219064</v>
      </c>
      <c r="T23" s="43">
        <v>11786.44550854085</v>
      </c>
      <c r="U23" s="43">
        <v>14607.395707759957</v>
      </c>
      <c r="V23" s="44">
        <v>106.20442501097934</v>
      </c>
      <c r="W23" s="51">
        <v>0.14501190791214608</v>
      </c>
      <c r="X23" s="51">
        <v>0.67372320719767131</v>
      </c>
      <c r="Y23" s="51">
        <v>0.18126488489018258</v>
      </c>
      <c r="Z23" s="45">
        <v>17.889004029813851</v>
      </c>
      <c r="AA23" s="46">
        <v>12.850809905033305</v>
      </c>
      <c r="AF23" s="40">
        <v>1</v>
      </c>
      <c r="AG23" s="41" t="s">
        <v>230</v>
      </c>
      <c r="AH23" s="42">
        <v>3433.6882600989138</v>
      </c>
      <c r="AI23" s="43">
        <v>11075.892068103025</v>
      </c>
      <c r="AJ23" s="43">
        <v>14509.580328201962</v>
      </c>
      <c r="AK23" s="44">
        <v>484.06923424005635</v>
      </c>
      <c r="AL23" s="51">
        <v>2.1625652498135719E-2</v>
      </c>
      <c r="AM23" s="51">
        <v>0.65100671140939592</v>
      </c>
      <c r="AN23" s="51">
        <v>0.32736763609246833</v>
      </c>
      <c r="AO23" s="45">
        <v>2.8595219788000361</v>
      </c>
      <c r="AP23" s="46">
        <v>0</v>
      </c>
      <c r="AU23" s="40">
        <v>1</v>
      </c>
      <c r="AV23" s="41" t="s">
        <v>230</v>
      </c>
      <c r="AW23" s="42">
        <v>3166.7216856659243</v>
      </c>
      <c r="AX23" s="43">
        <v>17061.051276175014</v>
      </c>
      <c r="AY23" s="43">
        <v>20227.772961840925</v>
      </c>
      <c r="AZ23" s="44">
        <v>168.65640691060841</v>
      </c>
      <c r="BA23" s="51">
        <v>0.18796992481203006</v>
      </c>
      <c r="BB23" s="51">
        <v>0.5714285714285714</v>
      </c>
      <c r="BC23" s="51">
        <v>0.24060150375939848</v>
      </c>
      <c r="BD23" s="45">
        <v>18.542865433134633</v>
      </c>
      <c r="BE23" s="46">
        <v>6.8982659668132085</v>
      </c>
      <c r="BJ23" s="40">
        <v>1</v>
      </c>
      <c r="BK23" s="41" t="s">
        <v>230</v>
      </c>
      <c r="BL23" s="42">
        <v>2866.4648128100703</v>
      </c>
      <c r="BM23" s="43">
        <v>14291.42245002344</v>
      </c>
      <c r="BN23" s="43">
        <v>17157.887262833512</v>
      </c>
      <c r="BO23" s="44">
        <v>595.7400116544668</v>
      </c>
      <c r="BP23" s="51">
        <v>0</v>
      </c>
      <c r="BQ23" s="51">
        <v>0.71739130434782605</v>
      </c>
      <c r="BR23" s="51">
        <v>0.28260869565217389</v>
      </c>
      <c r="BS23" s="45">
        <v>4.1801338988922118E-2</v>
      </c>
      <c r="BT23" s="46">
        <v>4.1801338988922118E-2</v>
      </c>
    </row>
    <row r="24" spans="2:72" x14ac:dyDescent="0.25">
      <c r="B24" s="40">
        <v>2</v>
      </c>
      <c r="C24" s="41" t="s">
        <v>231</v>
      </c>
      <c r="D24" s="42">
        <v>3000.4430990843562</v>
      </c>
      <c r="E24" s="43">
        <v>11555.258914046737</v>
      </c>
      <c r="F24" s="43">
        <v>14555.702013131087</v>
      </c>
      <c r="G24" s="44">
        <v>277.25336643531585</v>
      </c>
      <c r="H24" s="51">
        <v>0.10039630118890357</v>
      </c>
      <c r="I24" s="51">
        <v>0.60218909228156259</v>
      </c>
      <c r="J24" s="51">
        <v>0.29741460652953389</v>
      </c>
      <c r="K24" s="45">
        <v>10.268730503286831</v>
      </c>
      <c r="L24" s="46">
        <v>5.3097213409823913</v>
      </c>
      <c r="Q24" s="40">
        <v>2</v>
      </c>
      <c r="R24" s="41" t="s">
        <v>231</v>
      </c>
      <c r="S24" s="42">
        <v>2836.5274050610437</v>
      </c>
      <c r="T24" s="43">
        <v>11581.783982129356</v>
      </c>
      <c r="U24" s="43">
        <v>14418.311387190384</v>
      </c>
      <c r="V24" s="44">
        <v>171.65935162808958</v>
      </c>
      <c r="W24" s="51">
        <v>0.12648848901825879</v>
      </c>
      <c r="X24" s="51">
        <v>0.61762370997618421</v>
      </c>
      <c r="Y24" s="51">
        <v>0.25588780100555703</v>
      </c>
      <c r="Z24" s="45">
        <v>13.436311554699598</v>
      </c>
      <c r="AA24" s="46">
        <v>9.1278409947977792</v>
      </c>
      <c r="AF24" s="40">
        <v>2</v>
      </c>
      <c r="AG24" s="41" t="s">
        <v>231</v>
      </c>
      <c r="AH24" s="42">
        <v>3448.8913080773132</v>
      </c>
      <c r="AI24" s="43">
        <v>10880.187858110103</v>
      </c>
      <c r="AJ24" s="43">
        <v>14329.079166187412</v>
      </c>
      <c r="AK24" s="44">
        <v>557.12711452048018</v>
      </c>
      <c r="AL24" s="51">
        <v>2.1625652498135719E-2</v>
      </c>
      <c r="AM24" s="51">
        <v>0.56226696495152872</v>
      </c>
      <c r="AN24" s="51">
        <v>0.41610738255033558</v>
      </c>
      <c r="AO24" s="45">
        <v>2.1871341074602593</v>
      </c>
      <c r="AP24" s="46">
        <v>0.48659314555625677</v>
      </c>
      <c r="AU24" s="40">
        <v>2</v>
      </c>
      <c r="AV24" s="41" t="s">
        <v>231</v>
      </c>
      <c r="AW24" s="42">
        <v>3178.2369704011944</v>
      </c>
      <c r="AX24" s="43">
        <v>16753.34789772315</v>
      </c>
      <c r="AY24" s="43">
        <v>19931.584868124344</v>
      </c>
      <c r="AZ24" s="44">
        <v>306.36392450641159</v>
      </c>
      <c r="BA24" s="51">
        <v>0.18796992481203006</v>
      </c>
      <c r="BB24" s="51">
        <v>0.54887218045112784</v>
      </c>
      <c r="BC24" s="51">
        <v>0.26315789473684209</v>
      </c>
      <c r="BD24" s="45">
        <v>14.794133264408197</v>
      </c>
      <c r="BE24" s="46">
        <v>5.5648236433849787</v>
      </c>
      <c r="BJ24" s="40">
        <v>2</v>
      </c>
      <c r="BK24" s="41" t="s">
        <v>231</v>
      </c>
      <c r="BL24" s="42">
        <v>2879.1773288523564</v>
      </c>
      <c r="BM24" s="43">
        <v>14026.698455302463</v>
      </c>
      <c r="BN24" s="43">
        <v>16905.875784154821</v>
      </c>
      <c r="BO24" s="44">
        <v>708.93557406237505</v>
      </c>
      <c r="BP24" s="51">
        <v>0</v>
      </c>
      <c r="BQ24" s="51">
        <v>0.65217391304347827</v>
      </c>
      <c r="BR24" s="51">
        <v>0.34782608695652173</v>
      </c>
      <c r="BS24" s="45">
        <v>0.14622513879698168</v>
      </c>
      <c r="BT24" s="46">
        <v>0.14622513879698168</v>
      </c>
    </row>
    <row r="25" spans="2:72" x14ac:dyDescent="0.25">
      <c r="B25" s="20">
        <v>3</v>
      </c>
      <c r="C25" s="21" t="s">
        <v>232</v>
      </c>
      <c r="D25" s="27">
        <v>3133.2785437483303</v>
      </c>
      <c r="E25" s="28">
        <v>11251.493806335073</v>
      </c>
      <c r="F25" s="28">
        <v>14384.772350083378</v>
      </c>
      <c r="G25" s="29">
        <v>373.63778800073305</v>
      </c>
      <c r="H25" s="51">
        <v>0.13813927156067182</v>
      </c>
      <c r="I25" s="51">
        <v>0.40064163049632007</v>
      </c>
      <c r="J25" s="51">
        <v>0.46121909794300814</v>
      </c>
      <c r="K25" s="30">
        <v>10.248883855763774</v>
      </c>
      <c r="L25" s="31">
        <v>7.7689563691745418</v>
      </c>
      <c r="Q25" s="20">
        <v>3</v>
      </c>
      <c r="R25" s="21" t="s">
        <v>232</v>
      </c>
      <c r="S25" s="27">
        <v>2961.1021452887344</v>
      </c>
      <c r="T25" s="28">
        <v>11283.096442167245</v>
      </c>
      <c r="U25" s="28">
        <v>14244.198587455941</v>
      </c>
      <c r="V25" s="29">
        <v>259.3329297066586</v>
      </c>
      <c r="W25" s="51">
        <v>0.14474728764223341</v>
      </c>
      <c r="X25" s="51">
        <v>0.45938078856840436</v>
      </c>
      <c r="Y25" s="51">
        <v>0.39587192378936226</v>
      </c>
      <c r="Z25" s="30">
        <v>11.616653146452034</v>
      </c>
      <c r="AA25" s="31">
        <v>8.725888231079125</v>
      </c>
      <c r="AF25" s="20">
        <v>3</v>
      </c>
      <c r="AG25" s="21" t="s">
        <v>232</v>
      </c>
      <c r="AH25" s="27">
        <v>3602.9806244586566</v>
      </c>
      <c r="AI25" s="28">
        <v>10579.952712943897</v>
      </c>
      <c r="AJ25" s="28">
        <v>14182.933337402525</v>
      </c>
      <c r="AK25" s="29">
        <v>665.24246491703548</v>
      </c>
      <c r="AL25" s="51">
        <v>0.1111111111111111</v>
      </c>
      <c r="AM25" s="51">
        <v>0.2431021625652498</v>
      </c>
      <c r="AN25" s="51">
        <v>0.64578672632363909</v>
      </c>
      <c r="AO25" s="30">
        <v>7.4430867981799471</v>
      </c>
      <c r="AP25" s="31">
        <v>5.8116787464990782</v>
      </c>
      <c r="AU25" s="20">
        <v>3</v>
      </c>
      <c r="AV25" s="21" t="s">
        <v>232</v>
      </c>
      <c r="AW25" s="27">
        <v>3326.0850819608254</v>
      </c>
      <c r="AX25" s="28">
        <v>16297.15730405712</v>
      </c>
      <c r="AY25" s="28">
        <v>19623.242386017941</v>
      </c>
      <c r="AZ25" s="29">
        <v>493.52186523743006</v>
      </c>
      <c r="BA25" s="51">
        <v>0.22556390977443608</v>
      </c>
      <c r="BB25" s="51">
        <v>0.39097744360902253</v>
      </c>
      <c r="BC25" s="51">
        <v>0.38345864661654133</v>
      </c>
      <c r="BD25" s="30">
        <v>12.627873491803546</v>
      </c>
      <c r="BE25" s="31">
        <v>5.9057506970153124</v>
      </c>
      <c r="BJ25" s="20">
        <v>3</v>
      </c>
      <c r="BK25" s="21" t="s">
        <v>232</v>
      </c>
      <c r="BL25" s="27">
        <v>3027.6448473127616</v>
      </c>
      <c r="BM25" s="28">
        <v>13643.602507004491</v>
      </c>
      <c r="BN25" s="28">
        <v>16671.247354317253</v>
      </c>
      <c r="BO25" s="29">
        <v>916.49877661087328</v>
      </c>
      <c r="BP25" s="51">
        <v>0.13043478260869565</v>
      </c>
      <c r="BQ25" s="51">
        <v>0.19565217391304349</v>
      </c>
      <c r="BR25" s="51">
        <v>0.67391304347826086</v>
      </c>
      <c r="BS25" s="30">
        <v>6.4023469920927569</v>
      </c>
      <c r="BT25" s="31">
        <v>6.4023469920927569</v>
      </c>
    </row>
    <row r="26" spans="2:72" x14ac:dyDescent="0.25">
      <c r="B26" s="32">
        <v>4</v>
      </c>
      <c r="C26" s="33" t="s">
        <v>233</v>
      </c>
      <c r="D26" s="34">
        <v>3310.8463690711783</v>
      </c>
      <c r="E26" s="35">
        <v>10979.045635949988</v>
      </c>
      <c r="F26" s="35">
        <v>14289.892005021178</v>
      </c>
      <c r="G26" s="36">
        <v>467.04144887099847</v>
      </c>
      <c r="H26" s="52">
        <v>0.36969239479147009</v>
      </c>
      <c r="I26" s="52">
        <v>7.5485940743536513E-3</v>
      </c>
      <c r="J26" s="52">
        <v>0.62275901113417631</v>
      </c>
      <c r="K26" s="37">
        <v>15.535998726589787</v>
      </c>
      <c r="L26" s="38">
        <v>11.825076666148322</v>
      </c>
      <c r="Q26" s="32">
        <v>4</v>
      </c>
      <c r="R26" s="33" t="s">
        <v>233</v>
      </c>
      <c r="S26" s="34">
        <v>3134.1253176138512</v>
      </c>
      <c r="T26" s="35">
        <v>11005.557830892827</v>
      </c>
      <c r="U26" s="35">
        <v>14139.683148506721</v>
      </c>
      <c r="V26" s="36">
        <v>362.36511127620918</v>
      </c>
      <c r="W26" s="52">
        <v>0.39084413866102141</v>
      </c>
      <c r="X26" s="52">
        <v>7.9386080973802599E-3</v>
      </c>
      <c r="Y26" s="52">
        <v>0.60121725324159836</v>
      </c>
      <c r="Z26" s="37">
        <v>16.567413745447062</v>
      </c>
      <c r="AA26" s="38">
        <v>12.374262659415777</v>
      </c>
      <c r="AF26" s="32">
        <v>4</v>
      </c>
      <c r="AG26" s="33" t="s">
        <v>233</v>
      </c>
      <c r="AH26" s="34">
        <v>3794.7444809212598</v>
      </c>
      <c r="AI26" s="35">
        <v>10347.590499866286</v>
      </c>
      <c r="AJ26" s="35">
        <v>14142.334980787555</v>
      </c>
      <c r="AK26" s="36">
        <v>704.45430783792278</v>
      </c>
      <c r="AL26" s="52">
        <v>0.31245339299030572</v>
      </c>
      <c r="AM26" s="52">
        <v>5.9656972408650257E-3</v>
      </c>
      <c r="AN26" s="52">
        <v>0.68158090976882924</v>
      </c>
      <c r="AO26" s="37">
        <v>13.105213713435461</v>
      </c>
      <c r="AP26" s="38">
        <v>10.189289251677899</v>
      </c>
      <c r="AU26" s="32">
        <v>4</v>
      </c>
      <c r="AV26" s="33" t="s">
        <v>233</v>
      </c>
      <c r="AW26" s="34">
        <v>3486.1674067274917</v>
      </c>
      <c r="AX26" s="35">
        <v>15799.727258734489</v>
      </c>
      <c r="AY26" s="35">
        <v>19285.894665461979</v>
      </c>
      <c r="AZ26" s="36">
        <v>828.15977352628988</v>
      </c>
      <c r="BA26" s="52">
        <v>0.37593984962406013</v>
      </c>
      <c r="BB26" s="52">
        <v>1.5037593984962405E-2</v>
      </c>
      <c r="BC26" s="52">
        <v>0.60902255639097747</v>
      </c>
      <c r="BD26" s="37">
        <v>12.838739360136875</v>
      </c>
      <c r="BE26" s="38">
        <v>8.4505806028677561</v>
      </c>
      <c r="BJ26" s="32">
        <v>4</v>
      </c>
      <c r="BK26" s="33" t="s">
        <v>233</v>
      </c>
      <c r="BL26" s="34">
        <v>3215.2765311998578</v>
      </c>
      <c r="BM26" s="35">
        <v>13271.243396141885</v>
      </c>
      <c r="BN26" s="35">
        <v>16486.519927341749</v>
      </c>
      <c r="BO26" s="36">
        <v>1101.226203586378</v>
      </c>
      <c r="BP26" s="52">
        <v>0.28260869565217389</v>
      </c>
      <c r="BQ26" s="52">
        <v>0</v>
      </c>
      <c r="BR26" s="52">
        <v>0.71739130434782605</v>
      </c>
      <c r="BS26" s="37">
        <v>8.8169400200961618</v>
      </c>
      <c r="BT26" s="38">
        <v>8.8169400200961618</v>
      </c>
    </row>
    <row r="32" spans="2:72" x14ac:dyDescent="0.25">
      <c r="B32" s="1" t="s">
        <v>51</v>
      </c>
      <c r="C32" s="2"/>
      <c r="D32" s="2"/>
      <c r="E32" s="2"/>
      <c r="F32" s="2"/>
      <c r="G32" s="39" t="s">
        <v>243</v>
      </c>
      <c r="H32" s="2"/>
      <c r="I32" s="2"/>
      <c r="J32" s="2"/>
      <c r="K32" s="2"/>
      <c r="L32" s="3"/>
      <c r="Q32" s="1" t="s">
        <v>283</v>
      </c>
      <c r="R32" s="2"/>
      <c r="S32" s="2"/>
      <c r="T32" s="2"/>
      <c r="U32" s="2"/>
      <c r="V32" s="39" t="s">
        <v>243</v>
      </c>
      <c r="W32" s="2"/>
      <c r="X32" s="2"/>
      <c r="Y32" s="2"/>
      <c r="Z32" s="2"/>
      <c r="AA32" s="3"/>
      <c r="AF32" s="1" t="s">
        <v>284</v>
      </c>
      <c r="AG32" s="2"/>
      <c r="AH32" s="2"/>
      <c r="AI32" s="2"/>
      <c r="AJ32" s="2"/>
      <c r="AK32" s="39" t="s">
        <v>243</v>
      </c>
      <c r="AL32" s="2"/>
      <c r="AM32" s="2"/>
      <c r="AN32" s="2"/>
      <c r="AO32" s="2"/>
      <c r="AP32" s="3"/>
      <c r="AU32" s="1" t="s">
        <v>285</v>
      </c>
      <c r="AV32" s="2"/>
      <c r="AW32" s="2"/>
      <c r="AX32" s="2"/>
      <c r="AY32" s="2"/>
      <c r="AZ32" s="39" t="s">
        <v>243</v>
      </c>
      <c r="BA32" s="2"/>
      <c r="BB32" s="2"/>
      <c r="BC32" s="2"/>
      <c r="BD32" s="2"/>
      <c r="BE32" s="3"/>
      <c r="BJ32" s="1" t="s">
        <v>286</v>
      </c>
      <c r="BK32" s="2"/>
      <c r="BL32" s="2"/>
      <c r="BM32" s="2"/>
      <c r="BN32" s="2"/>
      <c r="BO32" s="39" t="s">
        <v>243</v>
      </c>
      <c r="BP32" s="2"/>
      <c r="BQ32" s="2"/>
      <c r="BR32" s="2"/>
      <c r="BS32" s="2"/>
      <c r="BT32" s="3"/>
    </row>
    <row r="33" spans="2:72" x14ac:dyDescent="0.25">
      <c r="B33" s="4"/>
      <c r="C33" s="5"/>
      <c r="D33" s="284" t="s">
        <v>0</v>
      </c>
      <c r="E33" s="284"/>
      <c r="F33" s="284"/>
      <c r="G33" s="284"/>
      <c r="H33" s="284"/>
      <c r="I33" s="284"/>
      <c r="J33" s="285"/>
      <c r="K33" s="6" t="s">
        <v>1</v>
      </c>
      <c r="L33" s="7"/>
      <c r="Q33" s="4"/>
      <c r="R33" s="5"/>
      <c r="S33" s="284" t="s">
        <v>0</v>
      </c>
      <c r="T33" s="284"/>
      <c r="U33" s="284"/>
      <c r="V33" s="284"/>
      <c r="W33" s="284"/>
      <c r="X33" s="284"/>
      <c r="Y33" s="285"/>
      <c r="Z33" s="6" t="s">
        <v>1</v>
      </c>
      <c r="AA33" s="7"/>
      <c r="AF33" s="4"/>
      <c r="AG33" s="5"/>
      <c r="AH33" s="284" t="s">
        <v>0</v>
      </c>
      <c r="AI33" s="284"/>
      <c r="AJ33" s="284"/>
      <c r="AK33" s="284"/>
      <c r="AL33" s="284"/>
      <c r="AM33" s="284"/>
      <c r="AN33" s="285"/>
      <c r="AO33" s="6" t="s">
        <v>1</v>
      </c>
      <c r="AP33" s="7"/>
      <c r="AU33" s="4"/>
      <c r="AV33" s="5"/>
      <c r="AW33" s="284" t="s">
        <v>0</v>
      </c>
      <c r="AX33" s="284"/>
      <c r="AY33" s="284"/>
      <c r="AZ33" s="284"/>
      <c r="BA33" s="284"/>
      <c r="BB33" s="284"/>
      <c r="BC33" s="285"/>
      <c r="BD33" s="6" t="s">
        <v>1</v>
      </c>
      <c r="BE33" s="7"/>
      <c r="BJ33" s="4"/>
      <c r="BK33" s="5"/>
      <c r="BL33" s="284" t="s">
        <v>0</v>
      </c>
      <c r="BM33" s="284"/>
      <c r="BN33" s="284"/>
      <c r="BO33" s="284"/>
      <c r="BP33" s="284"/>
      <c r="BQ33" s="284"/>
      <c r="BR33" s="285"/>
      <c r="BS33" s="6" t="s">
        <v>1</v>
      </c>
      <c r="BT33" s="7"/>
    </row>
    <row r="34" spans="2:72" x14ac:dyDescent="0.25">
      <c r="B34" s="8"/>
      <c r="C34" s="9"/>
      <c r="D34" s="5" t="s">
        <v>2</v>
      </c>
      <c r="E34" s="10" t="s">
        <v>3</v>
      </c>
      <c r="F34" s="5"/>
      <c r="G34" s="10" t="s">
        <v>4</v>
      </c>
      <c r="H34" s="47" t="s">
        <v>5</v>
      </c>
      <c r="I34" s="48" t="s">
        <v>6</v>
      </c>
      <c r="J34" s="47" t="s">
        <v>5</v>
      </c>
      <c r="K34" s="11"/>
      <c r="L34" s="9"/>
      <c r="Q34" s="8"/>
      <c r="R34" s="9"/>
      <c r="S34" s="5" t="s">
        <v>2</v>
      </c>
      <c r="T34" s="10" t="s">
        <v>3</v>
      </c>
      <c r="U34" s="5"/>
      <c r="V34" s="10" t="s">
        <v>4</v>
      </c>
      <c r="W34" s="47" t="s">
        <v>5</v>
      </c>
      <c r="X34" s="48" t="s">
        <v>6</v>
      </c>
      <c r="Y34" s="47" t="s">
        <v>5</v>
      </c>
      <c r="Z34" s="11"/>
      <c r="AA34" s="9"/>
      <c r="AF34" s="8"/>
      <c r="AG34" s="9"/>
      <c r="AH34" s="5" t="s">
        <v>2</v>
      </c>
      <c r="AI34" s="10" t="s">
        <v>3</v>
      </c>
      <c r="AJ34" s="5"/>
      <c r="AK34" s="10" t="s">
        <v>4</v>
      </c>
      <c r="AL34" s="47" t="s">
        <v>5</v>
      </c>
      <c r="AM34" s="48" t="s">
        <v>6</v>
      </c>
      <c r="AN34" s="47" t="s">
        <v>5</v>
      </c>
      <c r="AO34" s="11"/>
      <c r="AP34" s="9"/>
      <c r="AU34" s="8"/>
      <c r="AV34" s="9"/>
      <c r="AW34" s="5" t="s">
        <v>2</v>
      </c>
      <c r="AX34" s="10" t="s">
        <v>3</v>
      </c>
      <c r="AY34" s="5"/>
      <c r="AZ34" s="10" t="s">
        <v>4</v>
      </c>
      <c r="BA34" s="47" t="s">
        <v>5</v>
      </c>
      <c r="BB34" s="48" t="s">
        <v>6</v>
      </c>
      <c r="BC34" s="47" t="s">
        <v>5</v>
      </c>
      <c r="BD34" s="11"/>
      <c r="BE34" s="9"/>
      <c r="BJ34" s="8"/>
      <c r="BK34" s="9"/>
      <c r="BL34" s="5" t="s">
        <v>2</v>
      </c>
      <c r="BM34" s="10" t="s">
        <v>3</v>
      </c>
      <c r="BN34" s="5"/>
      <c r="BO34" s="10" t="s">
        <v>4</v>
      </c>
      <c r="BP34" s="47" t="s">
        <v>5</v>
      </c>
      <c r="BQ34" s="48" t="s">
        <v>6</v>
      </c>
      <c r="BR34" s="47" t="s">
        <v>5</v>
      </c>
      <c r="BS34" s="11"/>
      <c r="BT34" s="9"/>
    </row>
    <row r="35" spans="2:72" x14ac:dyDescent="0.25">
      <c r="B35" s="12" t="s">
        <v>7</v>
      </c>
      <c r="C35" s="13" t="s">
        <v>19</v>
      </c>
      <c r="D35" s="14" t="s">
        <v>8</v>
      </c>
      <c r="E35" s="15" t="s">
        <v>9</v>
      </c>
      <c r="F35" s="14" t="s">
        <v>4</v>
      </c>
      <c r="G35" s="15" t="s">
        <v>10</v>
      </c>
      <c r="H35" s="49" t="s">
        <v>11</v>
      </c>
      <c r="I35" s="49" t="s">
        <v>12</v>
      </c>
      <c r="J35" s="49" t="s">
        <v>13</v>
      </c>
      <c r="K35" s="14" t="s">
        <v>15</v>
      </c>
      <c r="L35" s="16" t="s">
        <v>14</v>
      </c>
      <c r="Q35" s="12" t="s">
        <v>7</v>
      </c>
      <c r="R35" s="13" t="s">
        <v>19</v>
      </c>
      <c r="S35" s="14" t="s">
        <v>8</v>
      </c>
      <c r="T35" s="15" t="s">
        <v>9</v>
      </c>
      <c r="U35" s="14" t="s">
        <v>4</v>
      </c>
      <c r="V35" s="15" t="s">
        <v>10</v>
      </c>
      <c r="W35" s="49" t="s">
        <v>11</v>
      </c>
      <c r="X35" s="49" t="s">
        <v>12</v>
      </c>
      <c r="Y35" s="49" t="s">
        <v>13</v>
      </c>
      <c r="Z35" s="14" t="s">
        <v>15</v>
      </c>
      <c r="AA35" s="16" t="s">
        <v>14</v>
      </c>
      <c r="AF35" s="12" t="s">
        <v>7</v>
      </c>
      <c r="AG35" s="13" t="s">
        <v>19</v>
      </c>
      <c r="AH35" s="14" t="s">
        <v>8</v>
      </c>
      <c r="AI35" s="15" t="s">
        <v>9</v>
      </c>
      <c r="AJ35" s="14" t="s">
        <v>4</v>
      </c>
      <c r="AK35" s="15" t="s">
        <v>10</v>
      </c>
      <c r="AL35" s="49" t="s">
        <v>11</v>
      </c>
      <c r="AM35" s="49" t="s">
        <v>12</v>
      </c>
      <c r="AN35" s="49" t="s">
        <v>13</v>
      </c>
      <c r="AO35" s="14" t="s">
        <v>15</v>
      </c>
      <c r="AP35" s="16" t="s">
        <v>14</v>
      </c>
      <c r="AU35" s="12" t="s">
        <v>7</v>
      </c>
      <c r="AV35" s="13" t="s">
        <v>19</v>
      </c>
      <c r="AW35" s="14" t="s">
        <v>8</v>
      </c>
      <c r="AX35" s="15" t="s">
        <v>9</v>
      </c>
      <c r="AY35" s="14" t="s">
        <v>4</v>
      </c>
      <c r="AZ35" s="15" t="s">
        <v>10</v>
      </c>
      <c r="BA35" s="49" t="s">
        <v>11</v>
      </c>
      <c r="BB35" s="49" t="s">
        <v>12</v>
      </c>
      <c r="BC35" s="49" t="s">
        <v>13</v>
      </c>
      <c r="BD35" s="14" t="s">
        <v>15</v>
      </c>
      <c r="BE35" s="16" t="s">
        <v>14</v>
      </c>
      <c r="BJ35" s="12" t="s">
        <v>7</v>
      </c>
      <c r="BK35" s="13" t="s">
        <v>19</v>
      </c>
      <c r="BL35" s="14" t="s">
        <v>8</v>
      </c>
      <c r="BM35" s="15" t="s">
        <v>9</v>
      </c>
      <c r="BN35" s="14" t="s">
        <v>4</v>
      </c>
      <c r="BO35" s="15" t="s">
        <v>10</v>
      </c>
      <c r="BP35" s="49" t="s">
        <v>11</v>
      </c>
      <c r="BQ35" s="49" t="s">
        <v>12</v>
      </c>
      <c r="BR35" s="49" t="s">
        <v>13</v>
      </c>
      <c r="BS35" s="14" t="s">
        <v>15</v>
      </c>
      <c r="BT35" s="16" t="s">
        <v>14</v>
      </c>
    </row>
    <row r="36" spans="2:72" x14ac:dyDescent="0.25">
      <c r="B36" s="17" t="s">
        <v>16</v>
      </c>
      <c r="C36" s="18"/>
      <c r="D36" s="5"/>
      <c r="E36" s="10"/>
      <c r="F36" s="5"/>
      <c r="G36" s="10"/>
      <c r="H36" s="47"/>
      <c r="I36" s="47"/>
      <c r="J36" s="47"/>
      <c r="K36" s="5"/>
      <c r="L36" s="19"/>
      <c r="Q36" s="17" t="s">
        <v>16</v>
      </c>
      <c r="R36" s="18"/>
      <c r="S36" s="5"/>
      <c r="T36" s="10"/>
      <c r="U36" s="5"/>
      <c r="V36" s="10"/>
      <c r="W36" s="47"/>
      <c r="X36" s="47"/>
      <c r="Y36" s="47"/>
      <c r="Z36" s="5"/>
      <c r="AA36" s="19"/>
      <c r="AF36" s="17" t="s">
        <v>16</v>
      </c>
      <c r="AG36" s="18"/>
      <c r="AH36" s="5"/>
      <c r="AI36" s="10"/>
      <c r="AJ36" s="5"/>
      <c r="AK36" s="10"/>
      <c r="AL36" s="47"/>
      <c r="AM36" s="47"/>
      <c r="AN36" s="47"/>
      <c r="AO36" s="5"/>
      <c r="AP36" s="19"/>
      <c r="AU36" s="17" t="s">
        <v>16</v>
      </c>
      <c r="AV36" s="18"/>
      <c r="AW36" s="5"/>
      <c r="AX36" s="10"/>
      <c r="AY36" s="5"/>
      <c r="AZ36" s="10"/>
      <c r="BA36" s="47"/>
      <c r="BB36" s="47"/>
      <c r="BC36" s="47"/>
      <c r="BD36" s="5"/>
      <c r="BE36" s="19"/>
      <c r="BJ36" s="17" t="s">
        <v>16</v>
      </c>
      <c r="BK36" s="18"/>
      <c r="BL36" s="5"/>
      <c r="BM36" s="10"/>
      <c r="BN36" s="5"/>
      <c r="BO36" s="10"/>
      <c r="BP36" s="47"/>
      <c r="BQ36" s="47"/>
      <c r="BR36" s="47"/>
      <c r="BS36" s="5"/>
      <c r="BT36" s="19"/>
    </row>
    <row r="37" spans="2:72" x14ac:dyDescent="0.25">
      <c r="B37" s="20">
        <v>0</v>
      </c>
      <c r="C37" s="21" t="s">
        <v>274</v>
      </c>
      <c r="D37" s="22">
        <v>2002.6450979804936</v>
      </c>
      <c r="E37" s="23">
        <v>7373.515671823815</v>
      </c>
      <c r="F37" s="23">
        <v>9376.1607698042953</v>
      </c>
      <c r="G37" s="24"/>
      <c r="H37" s="50"/>
      <c r="I37" s="50"/>
      <c r="J37" s="50"/>
      <c r="K37" s="25"/>
      <c r="L37" s="26"/>
      <c r="Q37" s="20">
        <v>0</v>
      </c>
      <c r="R37" s="21" t="s">
        <v>274</v>
      </c>
      <c r="S37" s="22">
        <v>1712.2603479647182</v>
      </c>
      <c r="T37" s="23">
        <v>7216.9849352364117</v>
      </c>
      <c r="U37" s="23">
        <v>8929.2452832011404</v>
      </c>
      <c r="V37" s="24"/>
      <c r="W37" s="50"/>
      <c r="X37" s="50"/>
      <c r="Y37" s="50"/>
      <c r="Z37" s="25"/>
      <c r="AA37" s="26"/>
      <c r="AF37" s="20">
        <v>0</v>
      </c>
      <c r="AG37" s="21" t="s">
        <v>274</v>
      </c>
      <c r="AH37" s="22">
        <v>2891.5476013723769</v>
      </c>
      <c r="AI37" s="23">
        <v>7593.8375178853712</v>
      </c>
      <c r="AJ37" s="23">
        <v>10485.385119257769</v>
      </c>
      <c r="AK37" s="24"/>
      <c r="AL37" s="50"/>
      <c r="AM37" s="50"/>
      <c r="AN37" s="50"/>
      <c r="AO37" s="25"/>
      <c r="AP37" s="26"/>
      <c r="AU37" s="20">
        <v>0</v>
      </c>
      <c r="AV37" s="21" t="s">
        <v>274</v>
      </c>
      <c r="AW37" s="22">
        <v>1758.0748906133254</v>
      </c>
      <c r="AX37" s="23">
        <v>10616.327125115542</v>
      </c>
      <c r="AY37" s="23">
        <v>12374.402015728865</v>
      </c>
      <c r="AZ37" s="24"/>
      <c r="BA37" s="50"/>
      <c r="BB37" s="50"/>
      <c r="BC37" s="50"/>
      <c r="BD37" s="25"/>
      <c r="BE37" s="26"/>
      <c r="BJ37" s="20">
        <v>0</v>
      </c>
      <c r="BK37" s="21" t="s">
        <v>274</v>
      </c>
      <c r="BL37" s="22">
        <v>2598.188920263563</v>
      </c>
      <c r="BM37" s="23">
        <v>8869.8549575505949</v>
      </c>
      <c r="BN37" s="23">
        <v>11468.04387781416</v>
      </c>
      <c r="BO37" s="24"/>
      <c r="BP37" s="50"/>
      <c r="BQ37" s="50"/>
      <c r="BR37" s="50"/>
      <c r="BS37" s="25"/>
      <c r="BT37" s="26"/>
    </row>
    <row r="38" spans="2:72" x14ac:dyDescent="0.25">
      <c r="B38" s="40">
        <v>1</v>
      </c>
      <c r="C38" s="41" t="s">
        <v>230</v>
      </c>
      <c r="D38" s="42">
        <v>2279.926115536342</v>
      </c>
      <c r="E38" s="43">
        <v>6714.4330052561882</v>
      </c>
      <c r="F38" s="43">
        <v>8994.3591207925547</v>
      </c>
      <c r="G38" s="44">
        <v>267.32487443492215</v>
      </c>
      <c r="H38" s="51">
        <v>0.33397149542650501</v>
      </c>
      <c r="I38" s="51">
        <v>0.24165071261433738</v>
      </c>
      <c r="J38" s="51">
        <v>0.42437779195915765</v>
      </c>
      <c r="K38" s="45">
        <v>20.142723926191547</v>
      </c>
      <c r="L38" s="46">
        <v>11.791907092766738</v>
      </c>
      <c r="Q38" s="40">
        <v>1</v>
      </c>
      <c r="R38" s="41" t="s">
        <v>230</v>
      </c>
      <c r="S38" s="42">
        <v>2201.8809858939849</v>
      </c>
      <c r="T38" s="43">
        <v>6557.3589101020571</v>
      </c>
      <c r="U38" s="43">
        <v>8759.2398959960665</v>
      </c>
      <c r="V38" s="44">
        <v>120.41620733268461</v>
      </c>
      <c r="W38" s="51">
        <v>0.42634315424610053</v>
      </c>
      <c r="X38" s="51">
        <v>0.22212593876372039</v>
      </c>
      <c r="Y38" s="51">
        <v>0.35153090699017908</v>
      </c>
      <c r="Z38" s="45">
        <v>25.785524236496222</v>
      </c>
      <c r="AA38" s="46">
        <v>16.771292367273119</v>
      </c>
      <c r="AF38" s="40">
        <v>1</v>
      </c>
      <c r="AG38" s="41" t="s">
        <v>230</v>
      </c>
      <c r="AH38" s="42">
        <v>2499.7131222245889</v>
      </c>
      <c r="AI38" s="43">
        <v>6954.8368643192016</v>
      </c>
      <c r="AJ38" s="43">
        <v>9454.5499865437796</v>
      </c>
      <c r="AK38" s="44">
        <v>710.45947625224062</v>
      </c>
      <c r="AL38" s="51">
        <v>5.1982378854625554E-2</v>
      </c>
      <c r="AM38" s="51">
        <v>0.29867841409691631</v>
      </c>
      <c r="AN38" s="51">
        <v>0.64933920704845816</v>
      </c>
      <c r="AO38" s="45">
        <v>0.54007862698464748</v>
      </c>
      <c r="AP38" s="46">
        <v>0</v>
      </c>
      <c r="AU38" s="40">
        <v>1</v>
      </c>
      <c r="AV38" s="41" t="s">
        <v>230</v>
      </c>
      <c r="AW38" s="42">
        <v>2552.0411421560207</v>
      </c>
      <c r="AX38" s="43">
        <v>9778.9469632607361</v>
      </c>
      <c r="AY38" s="43">
        <v>12330.988105416758</v>
      </c>
      <c r="AZ38" s="44">
        <v>64.205582508819433</v>
      </c>
      <c r="BA38" s="51">
        <v>0.44871794871794873</v>
      </c>
      <c r="BB38" s="51">
        <v>0.29487179487179488</v>
      </c>
      <c r="BC38" s="51">
        <v>0.25641025641025639</v>
      </c>
      <c r="BD38" s="45">
        <v>30.266248932722476</v>
      </c>
      <c r="BE38" s="46">
        <v>15.765434776512757</v>
      </c>
      <c r="BJ38" s="40">
        <v>1</v>
      </c>
      <c r="BK38" s="41" t="s">
        <v>230</v>
      </c>
      <c r="BL38" s="42">
        <v>2261.0420445466534</v>
      </c>
      <c r="BM38" s="43">
        <v>7941.3579538257527</v>
      </c>
      <c r="BN38" s="43">
        <v>10202.399998372404</v>
      </c>
      <c r="BO38" s="44">
        <v>1093.6070750321874</v>
      </c>
      <c r="BP38" s="51">
        <v>0</v>
      </c>
      <c r="BQ38" s="51">
        <v>0.19230769230769232</v>
      </c>
      <c r="BR38" s="51">
        <v>0.80769230769230771</v>
      </c>
      <c r="BS38" s="45">
        <v>3.0915451193672758E-3</v>
      </c>
      <c r="BT38" s="46">
        <v>0</v>
      </c>
    </row>
    <row r="39" spans="2:72" x14ac:dyDescent="0.25">
      <c r="B39" s="40">
        <v>2</v>
      </c>
      <c r="C39" s="41" t="s">
        <v>231</v>
      </c>
      <c r="D39" s="42">
        <v>2295.0455141290367</v>
      </c>
      <c r="E39" s="43">
        <v>6605.5303109046317</v>
      </c>
      <c r="F39" s="43">
        <v>8900.5758250336876</v>
      </c>
      <c r="G39" s="44">
        <v>335.77623712043214</v>
      </c>
      <c r="H39" s="51">
        <v>0.30525420123378005</v>
      </c>
      <c r="I39" s="51">
        <v>0.20208466283769411</v>
      </c>
      <c r="J39" s="51">
        <v>0.49266113592852584</v>
      </c>
      <c r="K39" s="45">
        <v>16.067753487826252</v>
      </c>
      <c r="L39" s="46">
        <v>9.4601563315519854</v>
      </c>
      <c r="Q39" s="40">
        <v>2</v>
      </c>
      <c r="R39" s="41" t="s">
        <v>231</v>
      </c>
      <c r="S39" s="42">
        <v>2216.0964567039528</v>
      </c>
      <c r="T39" s="43">
        <v>6452.1993507770567</v>
      </c>
      <c r="U39" s="43">
        <v>8668.2958074810176</v>
      </c>
      <c r="V39" s="44">
        <v>187.50081595993726</v>
      </c>
      <c r="W39" s="51">
        <v>0.38879260543038707</v>
      </c>
      <c r="X39" s="51">
        <v>0.18717504332755633</v>
      </c>
      <c r="Y39" s="51">
        <v>0.42403235124205663</v>
      </c>
      <c r="Z39" s="45">
        <v>20.713426596640872</v>
      </c>
      <c r="AA39" s="46">
        <v>13.722572585000975</v>
      </c>
      <c r="AF39" s="40">
        <v>2</v>
      </c>
      <c r="AG39" s="41" t="s">
        <v>231</v>
      </c>
      <c r="AH39" s="42">
        <v>2518.2758650172846</v>
      </c>
      <c r="AI39" s="43">
        <v>6838.4201587963407</v>
      </c>
      <c r="AJ39" s="43">
        <v>9356.6960238136326</v>
      </c>
      <c r="AK39" s="44">
        <v>779.09162886154945</v>
      </c>
      <c r="AL39" s="51">
        <v>5.1101321585903081E-2</v>
      </c>
      <c r="AM39" s="51">
        <v>0.24229074889867841</v>
      </c>
      <c r="AN39" s="51">
        <v>0.70660792951541851</v>
      </c>
      <c r="AO39" s="45">
        <v>0.75775537906657542</v>
      </c>
      <c r="AP39" s="46">
        <v>0</v>
      </c>
      <c r="AU39" s="40">
        <v>2</v>
      </c>
      <c r="AV39" s="41" t="s">
        <v>231</v>
      </c>
      <c r="AW39" s="42">
        <v>2558.548214368519</v>
      </c>
      <c r="AX39" s="43">
        <v>9620.7263231397574</v>
      </c>
      <c r="AY39" s="43">
        <v>12179.274537508274</v>
      </c>
      <c r="AZ39" s="44">
        <v>178.72764673557364</v>
      </c>
      <c r="BA39" s="51">
        <v>0.39743589743589741</v>
      </c>
      <c r="BB39" s="51">
        <v>0.28205128205128205</v>
      </c>
      <c r="BC39" s="51">
        <v>0.32051282051282054</v>
      </c>
      <c r="BD39" s="45">
        <v>20.070790025622014</v>
      </c>
      <c r="BE39" s="46">
        <v>12.615040796788401</v>
      </c>
      <c r="BJ39" s="40">
        <v>2</v>
      </c>
      <c r="BK39" s="41" t="s">
        <v>231</v>
      </c>
      <c r="BL39" s="42">
        <v>2272.0446652408582</v>
      </c>
      <c r="BM39" s="43">
        <v>7810.0117589909532</v>
      </c>
      <c r="BN39" s="43">
        <v>10082.056424231807</v>
      </c>
      <c r="BO39" s="44">
        <v>1197.9427171774134</v>
      </c>
      <c r="BP39" s="51">
        <v>0</v>
      </c>
      <c r="BQ39" s="51">
        <v>0.19230769230769232</v>
      </c>
      <c r="BR39" s="51">
        <v>0.80769230769230771</v>
      </c>
      <c r="BS39" s="45">
        <v>9.6923076154690393E-3</v>
      </c>
      <c r="BT39" s="46">
        <v>0</v>
      </c>
    </row>
    <row r="40" spans="2:72" x14ac:dyDescent="0.25">
      <c r="B40" s="20">
        <v>3</v>
      </c>
      <c r="C40" s="21" t="s">
        <v>232</v>
      </c>
      <c r="D40" s="27">
        <v>2398.2207379354354</v>
      </c>
      <c r="E40" s="28">
        <v>6430.1487871363497</v>
      </c>
      <c r="F40" s="28">
        <v>8828.3695250717756</v>
      </c>
      <c r="G40" s="29">
        <v>403.5817272335542</v>
      </c>
      <c r="H40" s="51">
        <v>0.34928738566262496</v>
      </c>
      <c r="I40" s="51">
        <v>4.7649436290151032E-2</v>
      </c>
      <c r="J40" s="51">
        <v>0.60306317804722398</v>
      </c>
      <c r="K40" s="30">
        <v>14.833923136255654</v>
      </c>
      <c r="L40" s="31">
        <v>10.068201743239229</v>
      </c>
      <c r="Q40" s="20">
        <v>3</v>
      </c>
      <c r="R40" s="21" t="s">
        <v>232</v>
      </c>
      <c r="S40" s="27">
        <v>2312.6964180830373</v>
      </c>
      <c r="T40" s="28">
        <v>6270.458449960197</v>
      </c>
      <c r="U40" s="28">
        <v>8583.1548680432115</v>
      </c>
      <c r="V40" s="29">
        <v>268.33781017703677</v>
      </c>
      <c r="W40" s="51">
        <v>0.41276718659734257</v>
      </c>
      <c r="X40" s="51">
        <v>4.9682264586943962E-2</v>
      </c>
      <c r="Y40" s="51">
        <v>0.53755054881571351</v>
      </c>
      <c r="Z40" s="30">
        <v>17.9755746537787</v>
      </c>
      <c r="AA40" s="31">
        <v>12.586211902806099</v>
      </c>
      <c r="AF40" s="20">
        <v>3</v>
      </c>
      <c r="AG40" s="21" t="s">
        <v>232</v>
      </c>
      <c r="AH40" s="27">
        <v>2640.4529056515221</v>
      </c>
      <c r="AI40" s="28">
        <v>6683.8817552316314</v>
      </c>
      <c r="AJ40" s="28">
        <v>9324.3346608831616</v>
      </c>
      <c r="AK40" s="29">
        <v>807.35893438784535</v>
      </c>
      <c r="AL40" s="51">
        <v>0.14801762114537445</v>
      </c>
      <c r="AM40" s="51">
        <v>4.0528634361233482E-2</v>
      </c>
      <c r="AN40" s="51">
        <v>0.81145374449339203</v>
      </c>
      <c r="AO40" s="30">
        <v>5.3001345970340079</v>
      </c>
      <c r="AP40" s="31">
        <v>0</v>
      </c>
      <c r="AU40" s="20">
        <v>3</v>
      </c>
      <c r="AV40" s="21" t="s">
        <v>232</v>
      </c>
      <c r="AW40" s="27">
        <v>2664.298197981585</v>
      </c>
      <c r="AX40" s="28">
        <v>9429.2954708819034</v>
      </c>
      <c r="AY40" s="28">
        <v>12093.593668863485</v>
      </c>
      <c r="AZ40" s="29">
        <v>249.7778283126608</v>
      </c>
      <c r="BA40" s="51">
        <v>0.53846153846153844</v>
      </c>
      <c r="BB40" s="51">
        <v>7.6923076923076927E-2</v>
      </c>
      <c r="BC40" s="51">
        <v>0.38461538461538464</v>
      </c>
      <c r="BD40" s="30">
        <v>17.958613621281618</v>
      </c>
      <c r="BE40" s="31">
        <v>12.537812008004895</v>
      </c>
      <c r="BJ40" s="20">
        <v>3</v>
      </c>
      <c r="BK40" s="21" t="s">
        <v>232</v>
      </c>
      <c r="BL40" s="27">
        <v>2413.5147028474848</v>
      </c>
      <c r="BM40" s="28">
        <v>7619.6713711219354</v>
      </c>
      <c r="BN40" s="28">
        <v>10033.186073969422</v>
      </c>
      <c r="BO40" s="29">
        <v>1246.8130674398008</v>
      </c>
      <c r="BP40" s="51">
        <v>0.11538461538461539</v>
      </c>
      <c r="BQ40" s="51">
        <v>0</v>
      </c>
      <c r="BR40" s="51">
        <v>0.88461538461538458</v>
      </c>
      <c r="BS40" s="30">
        <v>2.0905938459700781</v>
      </c>
      <c r="BT40" s="31">
        <v>0</v>
      </c>
    </row>
    <row r="41" spans="2:72" x14ac:dyDescent="0.25">
      <c r="B41" s="32">
        <v>4</v>
      </c>
      <c r="C41" s="33" t="s">
        <v>233</v>
      </c>
      <c r="D41" s="34">
        <v>2538.7441451068512</v>
      </c>
      <c r="E41" s="35">
        <v>6281.2117675534337</v>
      </c>
      <c r="F41" s="35">
        <v>8819.9559126602653</v>
      </c>
      <c r="G41" s="36">
        <v>412.05209286810549</v>
      </c>
      <c r="H41" s="52">
        <v>0.42586683684322485</v>
      </c>
      <c r="I41" s="52">
        <v>1.0636034886194426E-3</v>
      </c>
      <c r="J41" s="52">
        <v>0.57306955966815576</v>
      </c>
      <c r="K41" s="37">
        <v>18.321100358737471</v>
      </c>
      <c r="L41" s="38">
        <v>12.447662027925666</v>
      </c>
      <c r="Q41" s="32">
        <v>4</v>
      </c>
      <c r="R41" s="33" t="s">
        <v>233</v>
      </c>
      <c r="S41" s="34">
        <v>2440.8255307742979</v>
      </c>
      <c r="T41" s="35">
        <v>6138.1906501036328</v>
      </c>
      <c r="U41" s="35">
        <v>8579.0161808779085</v>
      </c>
      <c r="V41" s="36">
        <v>272.54128952289329</v>
      </c>
      <c r="W41" s="52">
        <v>0.48989023685730793</v>
      </c>
      <c r="X41" s="52">
        <v>8.6655112651646442E-4</v>
      </c>
      <c r="Y41" s="52">
        <v>0.50924321201617562</v>
      </c>
      <c r="Z41" s="37">
        <v>21.407127471975745</v>
      </c>
      <c r="AA41" s="38">
        <v>14.877888929552105</v>
      </c>
      <c r="AF41" s="32">
        <v>4</v>
      </c>
      <c r="AG41" s="33" t="s">
        <v>233</v>
      </c>
      <c r="AH41" s="34">
        <v>2818.8695846096307</v>
      </c>
      <c r="AI41" s="35">
        <v>6479.1532179163014</v>
      </c>
      <c r="AJ41" s="35">
        <v>9298.0228025259366</v>
      </c>
      <c r="AK41" s="36">
        <v>833.70822567235439</v>
      </c>
      <c r="AL41" s="52">
        <v>0.22466960352422907</v>
      </c>
      <c r="AM41" s="52">
        <v>1.762114537444934E-3</v>
      </c>
      <c r="AN41" s="52">
        <v>0.77356828193832594</v>
      </c>
      <c r="AO41" s="37">
        <v>9.3683948880190329</v>
      </c>
      <c r="AP41" s="38">
        <v>2.3983336873589001</v>
      </c>
      <c r="AU41" s="32">
        <v>4</v>
      </c>
      <c r="AV41" s="33" t="s">
        <v>233</v>
      </c>
      <c r="AW41" s="34">
        <v>2792.5495038356935</v>
      </c>
      <c r="AX41" s="35">
        <v>9365.8027589674457</v>
      </c>
      <c r="AY41" s="35">
        <v>12158.352262803133</v>
      </c>
      <c r="AZ41" s="36">
        <v>185.01923437301181</v>
      </c>
      <c r="BA41" s="52">
        <v>0.58974358974358976</v>
      </c>
      <c r="BB41" s="52">
        <v>0</v>
      </c>
      <c r="BC41" s="52">
        <v>0.41025641025641024</v>
      </c>
      <c r="BD41" s="37">
        <v>19.826919813554721</v>
      </c>
      <c r="BE41" s="38">
        <v>13.503466855198198</v>
      </c>
      <c r="BJ41" s="32">
        <v>4</v>
      </c>
      <c r="BK41" s="33" t="s">
        <v>233</v>
      </c>
      <c r="BL41" s="34">
        <v>2587.0153375232348</v>
      </c>
      <c r="BM41" s="35">
        <v>7430.3450413671071</v>
      </c>
      <c r="BN41" s="35">
        <v>10017.36037889034</v>
      </c>
      <c r="BO41" s="36">
        <v>1262.6387625188815</v>
      </c>
      <c r="BP41" s="52">
        <v>0.19230769230769232</v>
      </c>
      <c r="BQ41" s="52">
        <v>0</v>
      </c>
      <c r="BR41" s="52">
        <v>0.80769230769230771</v>
      </c>
      <c r="BS41" s="37">
        <v>4.0405106351351314</v>
      </c>
      <c r="BT41" s="38">
        <v>0.54345428833520193</v>
      </c>
    </row>
    <row r="47" spans="2:72" x14ac:dyDescent="0.25">
      <c r="B47" s="1" t="s">
        <v>20</v>
      </c>
      <c r="C47" s="2"/>
      <c r="D47" s="2"/>
      <c r="E47" s="2"/>
      <c r="F47" s="2"/>
      <c r="G47" s="39" t="s">
        <v>243</v>
      </c>
      <c r="H47" s="2"/>
      <c r="I47" s="2"/>
      <c r="J47" s="2"/>
      <c r="K47" s="2"/>
      <c r="L47" s="3"/>
      <c r="Q47" s="1" t="s">
        <v>22</v>
      </c>
      <c r="R47" s="2"/>
      <c r="S47" s="2"/>
      <c r="T47" s="2"/>
      <c r="U47" s="2"/>
      <c r="V47" s="39" t="s">
        <v>243</v>
      </c>
      <c r="W47" s="2"/>
      <c r="X47" s="2"/>
      <c r="Y47" s="2"/>
      <c r="Z47" s="2"/>
      <c r="AA47" s="3"/>
      <c r="AF47" s="1" t="s">
        <v>23</v>
      </c>
      <c r="AG47" s="2"/>
      <c r="AH47" s="2"/>
      <c r="AI47" s="2"/>
      <c r="AJ47" s="2"/>
      <c r="AK47" s="39" t="s">
        <v>243</v>
      </c>
      <c r="AL47" s="2"/>
      <c r="AM47" s="2"/>
      <c r="AN47" s="2"/>
      <c r="AO47" s="2"/>
      <c r="AP47" s="3"/>
    </row>
    <row r="48" spans="2:72" x14ac:dyDescent="0.25">
      <c r="B48" s="4"/>
      <c r="C48" s="5"/>
      <c r="D48" s="284" t="str">
        <f>D33</f>
        <v>Average LCC Results</v>
      </c>
      <c r="E48" s="284"/>
      <c r="F48" s="284"/>
      <c r="G48" s="284"/>
      <c r="H48" s="284"/>
      <c r="I48" s="284"/>
      <c r="J48" s="285"/>
      <c r="K48" s="6" t="str">
        <f>K33</f>
        <v>Payback Results</v>
      </c>
      <c r="L48" s="7"/>
      <c r="Q48" s="4"/>
      <c r="R48" s="5"/>
      <c r="S48" s="284" t="str">
        <f>S33</f>
        <v>Average LCC Results</v>
      </c>
      <c r="T48" s="284"/>
      <c r="U48" s="284"/>
      <c r="V48" s="284"/>
      <c r="W48" s="284"/>
      <c r="X48" s="284"/>
      <c r="Y48" s="285"/>
      <c r="Z48" s="6" t="str">
        <f>Z33</f>
        <v>Payback Results</v>
      </c>
      <c r="AA48" s="7"/>
      <c r="AF48" s="4"/>
      <c r="AG48" s="5"/>
      <c r="AH48" s="284" t="str">
        <f>AH33</f>
        <v>Average LCC Results</v>
      </c>
      <c r="AI48" s="284"/>
      <c r="AJ48" s="284"/>
      <c r="AK48" s="284"/>
      <c r="AL48" s="284"/>
      <c r="AM48" s="284"/>
      <c r="AN48" s="285"/>
      <c r="AO48" s="6" t="str">
        <f>AO33</f>
        <v>Payback Results</v>
      </c>
      <c r="AP48" s="7"/>
    </row>
    <row r="49" spans="2:42" x14ac:dyDescent="0.25">
      <c r="B49" s="8"/>
      <c r="C49" s="9"/>
      <c r="D49" s="5" t="str">
        <f>D34</f>
        <v>Installed</v>
      </c>
      <c r="E49" s="10" t="str">
        <f>E34</f>
        <v xml:space="preserve">Lifetime </v>
      </c>
      <c r="F49" s="5"/>
      <c r="G49" s="10" t="str">
        <f t="shared" ref="G49:J50" si="0">G34</f>
        <v>LCC</v>
      </c>
      <c r="H49" s="47" t="str">
        <f t="shared" si="0"/>
        <v>Net</v>
      </c>
      <c r="I49" s="48" t="str">
        <f t="shared" si="0"/>
        <v>No</v>
      </c>
      <c r="J49" s="47" t="str">
        <f t="shared" si="0"/>
        <v>Net</v>
      </c>
      <c r="K49" s="11"/>
      <c r="L49" s="9"/>
      <c r="Q49" s="8"/>
      <c r="R49" s="9"/>
      <c r="S49" s="5" t="str">
        <f>S34</f>
        <v>Installed</v>
      </c>
      <c r="T49" s="10" t="str">
        <f>T34</f>
        <v xml:space="preserve">Lifetime </v>
      </c>
      <c r="U49" s="5"/>
      <c r="V49" s="10" t="str">
        <f t="shared" ref="V49:Y50" si="1">V34</f>
        <v>LCC</v>
      </c>
      <c r="W49" s="47" t="str">
        <f t="shared" si="1"/>
        <v>Net</v>
      </c>
      <c r="X49" s="48" t="str">
        <f t="shared" si="1"/>
        <v>No</v>
      </c>
      <c r="Y49" s="47" t="str">
        <f t="shared" si="1"/>
        <v>Net</v>
      </c>
      <c r="Z49" s="11"/>
      <c r="AA49" s="9"/>
      <c r="AF49" s="8"/>
      <c r="AG49" s="9"/>
      <c r="AH49" s="5" t="str">
        <f>AH34</f>
        <v>Installed</v>
      </c>
      <c r="AI49" s="10" t="str">
        <f>AI34</f>
        <v xml:space="preserve">Lifetime </v>
      </c>
      <c r="AJ49" s="5"/>
      <c r="AK49" s="10" t="str">
        <f t="shared" ref="AK49:AN50" si="2">AK34</f>
        <v>LCC</v>
      </c>
      <c r="AL49" s="47" t="str">
        <f t="shared" si="2"/>
        <v>Net</v>
      </c>
      <c r="AM49" s="48" t="str">
        <f t="shared" si="2"/>
        <v>No</v>
      </c>
      <c r="AN49" s="47" t="str">
        <f t="shared" si="2"/>
        <v>Net</v>
      </c>
      <c r="AO49" s="11"/>
      <c r="AP49" s="9"/>
    </row>
    <row r="50" spans="2:42" ht="15" customHeight="1" x14ac:dyDescent="0.25">
      <c r="B50" s="12" t="str">
        <f>B35</f>
        <v>Level</v>
      </c>
      <c r="C50" s="13" t="str">
        <f>C35</f>
        <v>Description</v>
      </c>
      <c r="D50" s="14" t="str">
        <f>D35</f>
        <v>Price</v>
      </c>
      <c r="E50" s="15" t="str">
        <f>E35</f>
        <v>Oper. Cost*</v>
      </c>
      <c r="F50" s="14" t="str">
        <f>F35</f>
        <v>LCC</v>
      </c>
      <c r="G50" s="15" t="str">
        <f t="shared" si="0"/>
        <v>Savings</v>
      </c>
      <c r="H50" s="49" t="str">
        <f t="shared" si="0"/>
        <v>Cost</v>
      </c>
      <c r="I50" s="49" t="str">
        <f t="shared" si="0"/>
        <v>Impact</v>
      </c>
      <c r="J50" s="49" t="str">
        <f t="shared" si="0"/>
        <v>Benefit</v>
      </c>
      <c r="K50" s="14" t="str">
        <f>K35</f>
        <v>Average</v>
      </c>
      <c r="L50" s="16" t="str">
        <f>L35</f>
        <v>Median</v>
      </c>
      <c r="Q50" s="12" t="str">
        <f>Q35</f>
        <v>Level</v>
      </c>
      <c r="R50" s="13" t="str">
        <f>R35</f>
        <v>Description</v>
      </c>
      <c r="S50" s="14" t="str">
        <f>S35</f>
        <v>Price</v>
      </c>
      <c r="T50" s="15" t="str">
        <f>T35</f>
        <v>Oper. Cost*</v>
      </c>
      <c r="U50" s="14" t="str">
        <f>U35</f>
        <v>LCC</v>
      </c>
      <c r="V50" s="15" t="str">
        <f t="shared" si="1"/>
        <v>Savings</v>
      </c>
      <c r="W50" s="49" t="str">
        <f t="shared" si="1"/>
        <v>Cost</v>
      </c>
      <c r="X50" s="49" t="str">
        <f t="shared" si="1"/>
        <v>Impact</v>
      </c>
      <c r="Y50" s="49" t="str">
        <f t="shared" si="1"/>
        <v>Benefit</v>
      </c>
      <c r="Z50" s="14" t="str">
        <f>Z35</f>
        <v>Average</v>
      </c>
      <c r="AA50" s="16" t="str">
        <f>AA35</f>
        <v>Median</v>
      </c>
      <c r="AF50" s="12" t="str">
        <f>AF35</f>
        <v>Level</v>
      </c>
      <c r="AG50" s="13" t="str">
        <f>AG35</f>
        <v>Description</v>
      </c>
      <c r="AH50" s="14" t="str">
        <f>AH35</f>
        <v>Price</v>
      </c>
      <c r="AI50" s="15" t="str">
        <f>AI35</f>
        <v>Oper. Cost*</v>
      </c>
      <c r="AJ50" s="14" t="str">
        <f>AJ35</f>
        <v>LCC</v>
      </c>
      <c r="AK50" s="15" t="str">
        <f t="shared" si="2"/>
        <v>Savings</v>
      </c>
      <c r="AL50" s="49" t="str">
        <f t="shared" si="2"/>
        <v>Cost</v>
      </c>
      <c r="AM50" s="49" t="str">
        <f t="shared" si="2"/>
        <v>Impact</v>
      </c>
      <c r="AN50" s="49" t="str">
        <f t="shared" si="2"/>
        <v>Benefit</v>
      </c>
      <c r="AO50" s="14" t="str">
        <f>AO35</f>
        <v>Average</v>
      </c>
      <c r="AP50" s="16" t="str">
        <f>AP35</f>
        <v>Median</v>
      </c>
    </row>
    <row r="51" spans="2:42" x14ac:dyDescent="0.25">
      <c r="B51" s="17" t="str">
        <f t="shared" ref="B51:B56" si="3">B36</f>
        <v>NWGF</v>
      </c>
      <c r="C51" s="18"/>
      <c r="D51" s="5"/>
      <c r="E51" s="10"/>
      <c r="F51" s="5"/>
      <c r="G51" s="10"/>
      <c r="H51" s="47"/>
      <c r="I51" s="47"/>
      <c r="J51" s="47"/>
      <c r="K51" s="5"/>
      <c r="L51" s="19"/>
      <c r="Q51" s="17" t="str">
        <f t="shared" ref="Q51:Q56" si="4">Q36</f>
        <v>NWGF</v>
      </c>
      <c r="R51" s="18"/>
      <c r="S51" s="5"/>
      <c r="T51" s="10"/>
      <c r="U51" s="5"/>
      <c r="V51" s="10"/>
      <c r="W51" s="47"/>
      <c r="X51" s="47"/>
      <c r="Y51" s="47"/>
      <c r="Z51" s="5"/>
      <c r="AA51" s="19"/>
      <c r="AF51" s="17" t="str">
        <f t="shared" ref="AF51:AF56" si="5">AF36</f>
        <v>NWGF</v>
      </c>
      <c r="AG51" s="18"/>
      <c r="AH51" s="5"/>
      <c r="AI51" s="10"/>
      <c r="AJ51" s="5"/>
      <c r="AK51" s="10"/>
      <c r="AL51" s="47"/>
      <c r="AM51" s="47"/>
      <c r="AN51" s="47"/>
      <c r="AO51" s="5"/>
      <c r="AP51" s="19"/>
    </row>
    <row r="52" spans="2:42" x14ac:dyDescent="0.25">
      <c r="B52" s="20">
        <f t="shared" si="3"/>
        <v>0</v>
      </c>
      <c r="C52" s="53" t="str">
        <f>C37</f>
        <v>NWGF 80%</v>
      </c>
      <c r="D52" s="22">
        <v>2094.2482259015469</v>
      </c>
      <c r="E52" s="23">
        <v>11512.957522724426</v>
      </c>
      <c r="F52" s="23">
        <v>13607.205748625931</v>
      </c>
      <c r="G52" s="24"/>
      <c r="H52" s="50"/>
      <c r="I52" s="50"/>
      <c r="J52" s="50"/>
      <c r="K52" s="25"/>
      <c r="L52" s="26"/>
      <c r="Q52" s="20">
        <f t="shared" si="4"/>
        <v>0</v>
      </c>
      <c r="R52" s="21" t="str">
        <f>R37</f>
        <v>NWGF 80%</v>
      </c>
      <c r="S52" s="22">
        <v>2206.1959978404238</v>
      </c>
      <c r="T52" s="23">
        <v>14623.545521567336</v>
      </c>
      <c r="U52" s="23">
        <v>16829.741519407788</v>
      </c>
      <c r="V52" s="24"/>
      <c r="W52" s="50"/>
      <c r="X52" s="50"/>
      <c r="Y52" s="50"/>
      <c r="Z52" s="25"/>
      <c r="AA52" s="26"/>
      <c r="AF52" s="20">
        <f t="shared" si="5"/>
        <v>0</v>
      </c>
      <c r="AG52" s="21" t="str">
        <f>AG37</f>
        <v>NWGF 80%</v>
      </c>
      <c r="AH52" s="22">
        <v>1959.7754105921986</v>
      </c>
      <c r="AI52" s="23">
        <v>7776.4872185167424</v>
      </c>
      <c r="AJ52" s="23">
        <v>9736.2626291089309</v>
      </c>
      <c r="AK52" s="24"/>
      <c r="AL52" s="50"/>
      <c r="AM52" s="50"/>
      <c r="AN52" s="50"/>
      <c r="AO52" s="25"/>
      <c r="AP52" s="26"/>
    </row>
    <row r="53" spans="2:42" x14ac:dyDescent="0.25">
      <c r="B53" s="40">
        <f t="shared" si="3"/>
        <v>1</v>
      </c>
      <c r="C53" s="54" t="str">
        <f>C38</f>
        <v>NWGF 90%</v>
      </c>
      <c r="D53" s="27">
        <v>2581.6520014909929</v>
      </c>
      <c r="E53" s="28">
        <v>10443.920045192068</v>
      </c>
      <c r="F53" s="28">
        <v>13025.572046683044</v>
      </c>
      <c r="G53" s="29">
        <v>254.97093480993399</v>
      </c>
      <c r="H53" s="51">
        <v>0.21305841924398625</v>
      </c>
      <c r="I53" s="51">
        <v>0.50103092783505154</v>
      </c>
      <c r="J53" s="51">
        <v>0.28591065292096218</v>
      </c>
      <c r="K53" s="45">
        <v>16.470393288318959</v>
      </c>
      <c r="L53" s="46">
        <v>11.328041951613656</v>
      </c>
      <c r="Q53" s="40">
        <f t="shared" si="4"/>
        <v>1</v>
      </c>
      <c r="R53" s="41" t="str">
        <f>R38</f>
        <v>NWGF 90%</v>
      </c>
      <c r="S53" s="42">
        <v>2850.6200420376022</v>
      </c>
      <c r="T53" s="43">
        <v>13270.569399241627</v>
      </c>
      <c r="U53" s="43">
        <v>16121.189441279217</v>
      </c>
      <c r="V53" s="44">
        <v>223.08714363214193</v>
      </c>
      <c r="W53" s="51">
        <v>9.697732997481108E-2</v>
      </c>
      <c r="X53" s="51">
        <v>0.70277078085642319</v>
      </c>
      <c r="Y53" s="51">
        <v>0.20025188916876574</v>
      </c>
      <c r="Z53" s="45">
        <v>14.153605810032683</v>
      </c>
      <c r="AA53" s="46">
        <v>9.850252870848518</v>
      </c>
      <c r="AF53" s="40">
        <f t="shared" si="5"/>
        <v>1</v>
      </c>
      <c r="AG53" s="41" t="str">
        <f>AG38</f>
        <v>NWGF 90%</v>
      </c>
      <c r="AH53" s="42">
        <v>2258.5648241929416</v>
      </c>
      <c r="AI53" s="43">
        <v>7048.5197621128764</v>
      </c>
      <c r="AJ53" s="43">
        <v>9307.0845863058184</v>
      </c>
      <c r="AK53" s="44">
        <v>293.27007277539064</v>
      </c>
      <c r="AL53" s="51">
        <v>0.35249621785173979</v>
      </c>
      <c r="AM53" s="51">
        <v>0.25869894099848711</v>
      </c>
      <c r="AN53" s="51">
        <v>0.38880484114977309</v>
      </c>
      <c r="AO53" s="45">
        <v>17.69755012613269</v>
      </c>
      <c r="AP53" s="46">
        <v>12.578527694547486</v>
      </c>
    </row>
    <row r="54" spans="2:42" x14ac:dyDescent="0.25">
      <c r="B54" s="40">
        <f t="shared" si="3"/>
        <v>2</v>
      </c>
      <c r="C54" s="54" t="str">
        <f>C39</f>
        <v>NWGF 92%</v>
      </c>
      <c r="D54" s="27">
        <v>2596.2757689549589</v>
      </c>
      <c r="E54" s="28">
        <v>10263.049284490829</v>
      </c>
      <c r="F54" s="28">
        <v>12859.325053445807</v>
      </c>
      <c r="G54" s="29">
        <v>326.22463217238197</v>
      </c>
      <c r="H54" s="51">
        <v>0.18969072164948453</v>
      </c>
      <c r="I54" s="51">
        <v>0.45429553264604811</v>
      </c>
      <c r="J54" s="51">
        <v>0.35601374570446737</v>
      </c>
      <c r="K54" s="45">
        <v>13.459590889087101</v>
      </c>
      <c r="L54" s="46">
        <v>8.2312936429973824</v>
      </c>
      <c r="Q54" s="40">
        <f t="shared" si="4"/>
        <v>2</v>
      </c>
      <c r="R54" s="41" t="str">
        <f>R39</f>
        <v>NWGF 92%</v>
      </c>
      <c r="S54" s="42">
        <v>2866.9330197317604</v>
      </c>
      <c r="T54" s="43">
        <v>13036.145370731452</v>
      </c>
      <c r="U54" s="43">
        <v>15903.078390463206</v>
      </c>
      <c r="V54" s="44">
        <v>292.6046702700167</v>
      </c>
      <c r="W54" s="51">
        <v>8.0604534005037781E-2</v>
      </c>
      <c r="X54" s="51">
        <v>0.64357682619647361</v>
      </c>
      <c r="Y54" s="51">
        <v>0.27581863979848864</v>
      </c>
      <c r="Z54" s="45">
        <v>11.45101402117673</v>
      </c>
      <c r="AA54" s="46">
        <v>5.7879498506249458</v>
      </c>
      <c r="AF54" s="40">
        <f t="shared" si="5"/>
        <v>2</v>
      </c>
      <c r="AG54" s="41" t="str">
        <f>AG39</f>
        <v>NWGF 92%</v>
      </c>
      <c r="AH54" s="42">
        <v>2271.1594949507612</v>
      </c>
      <c r="AI54" s="43">
        <v>6931.9777376299371</v>
      </c>
      <c r="AJ54" s="43">
        <v>9203.1372325806824</v>
      </c>
      <c r="AK54" s="44">
        <v>366.60927627295473</v>
      </c>
      <c r="AL54" s="51">
        <v>0.32072617246596069</v>
      </c>
      <c r="AM54" s="51">
        <v>0.22692889561270801</v>
      </c>
      <c r="AN54" s="51">
        <v>0.45234493192133129</v>
      </c>
      <c r="AO54" s="45">
        <v>14.689242522818715</v>
      </c>
      <c r="AP54" s="46">
        <v>9.9236653173342564</v>
      </c>
    </row>
    <row r="55" spans="2:42" x14ac:dyDescent="0.25">
      <c r="B55" s="20">
        <f t="shared" si="3"/>
        <v>3</v>
      </c>
      <c r="C55" s="53" t="str">
        <f>C40</f>
        <v>NWGF 95%</v>
      </c>
      <c r="D55" s="27">
        <v>2707.9250277057045</v>
      </c>
      <c r="E55" s="28">
        <v>9986.826952202935</v>
      </c>
      <c r="F55" s="28">
        <v>12694.751979908619</v>
      </c>
      <c r="G55" s="29">
        <v>427.04533315986214</v>
      </c>
      <c r="H55" s="51">
        <v>0.22955326460481099</v>
      </c>
      <c r="I55" s="51">
        <v>0.27216494845360822</v>
      </c>
      <c r="J55" s="51">
        <v>0.49828178694158076</v>
      </c>
      <c r="K55" s="45">
        <v>12.007494883954326</v>
      </c>
      <c r="L55" s="46">
        <v>8.9718291765208331</v>
      </c>
      <c r="Q55" s="20">
        <f t="shared" si="4"/>
        <v>3</v>
      </c>
      <c r="R55" s="21" t="str">
        <f>R40</f>
        <v>NWGF 95%</v>
      </c>
      <c r="S55" s="42">
        <v>2991.857118379553</v>
      </c>
      <c r="T55" s="43">
        <v>12686.966567707064</v>
      </c>
      <c r="U55" s="43">
        <v>15678.823686086618</v>
      </c>
      <c r="V55" s="44">
        <v>404.58565155379608</v>
      </c>
      <c r="W55" s="51">
        <v>0.11335012594458438</v>
      </c>
      <c r="X55" s="51">
        <v>0.44584382871536526</v>
      </c>
      <c r="Y55" s="51">
        <v>0.44080604534005036</v>
      </c>
      <c r="Z55" s="45">
        <v>9.9765939400997539</v>
      </c>
      <c r="AA55" s="46">
        <v>7.6812959284761293</v>
      </c>
      <c r="AF55" s="20">
        <f t="shared" si="5"/>
        <v>3</v>
      </c>
      <c r="AG55" s="21" t="str">
        <f>AG40</f>
        <v>NWGF 95%</v>
      </c>
      <c r="AH55" s="42">
        <v>2366.8628794530023</v>
      </c>
      <c r="AI55" s="43">
        <v>6743.3914685262407</v>
      </c>
      <c r="AJ55" s="43">
        <v>9110.2543479792566</v>
      </c>
      <c r="AK55" s="44">
        <v>454.02413375776968</v>
      </c>
      <c r="AL55" s="51">
        <v>0.36913767019667171</v>
      </c>
      <c r="AM55" s="51">
        <v>6.3540090771558241E-2</v>
      </c>
      <c r="AN55" s="51">
        <v>0.56732223903177004</v>
      </c>
      <c r="AO55" s="45">
        <v>13.579455578930753</v>
      </c>
      <c r="AP55" s="46">
        <v>10.506854184611981</v>
      </c>
    </row>
    <row r="56" spans="2:42" x14ac:dyDescent="0.25">
      <c r="B56" s="32">
        <f t="shared" si="3"/>
        <v>4</v>
      </c>
      <c r="C56" s="55" t="str">
        <f>C41</f>
        <v>NWGF 98%</v>
      </c>
      <c r="D56" s="34">
        <v>2872.3926006849483</v>
      </c>
      <c r="E56" s="35">
        <v>9707.0089570763284</v>
      </c>
      <c r="F56" s="35">
        <v>12579.401557761297</v>
      </c>
      <c r="G56" s="36">
        <v>541.50468361720255</v>
      </c>
      <c r="H56" s="52">
        <v>0.38969072164948454</v>
      </c>
      <c r="I56" s="52">
        <v>6.1855670103092781E-3</v>
      </c>
      <c r="J56" s="52">
        <v>0.60412371134020615</v>
      </c>
      <c r="K56" s="56">
        <v>16.166302760063086</v>
      </c>
      <c r="L56" s="57">
        <v>11.714828190598048</v>
      </c>
      <c r="Q56" s="32">
        <f t="shared" si="4"/>
        <v>4</v>
      </c>
      <c r="R56" s="33" t="str">
        <f>R41</f>
        <v>NWGF 98%</v>
      </c>
      <c r="S56" s="58">
        <v>3175.1061361678767</v>
      </c>
      <c r="T56" s="59">
        <v>12333.98932293882</v>
      </c>
      <c r="U56" s="59">
        <v>15509.095459106702</v>
      </c>
      <c r="V56" s="60">
        <v>572.6294995302942</v>
      </c>
      <c r="W56" s="52">
        <v>0.34508816120906799</v>
      </c>
      <c r="X56" s="52">
        <v>8.8161209068010078E-3</v>
      </c>
      <c r="Y56" s="52">
        <v>0.646095717884131</v>
      </c>
      <c r="Z56" s="56">
        <v>15.588304152769181</v>
      </c>
      <c r="AA56" s="57">
        <v>11.143139917279706</v>
      </c>
      <c r="AF56" s="32">
        <f t="shared" si="5"/>
        <v>4</v>
      </c>
      <c r="AG56" s="33" t="str">
        <f>AG41</f>
        <v>NWGF 98%</v>
      </c>
      <c r="AH56" s="58">
        <v>2508.7699877145242</v>
      </c>
      <c r="AI56" s="59">
        <v>6551.4531166908218</v>
      </c>
      <c r="AJ56" s="59">
        <v>9060.2231044053515</v>
      </c>
      <c r="AK56" s="60">
        <v>504.11723454762011</v>
      </c>
      <c r="AL56" s="52">
        <v>0.443267776096823</v>
      </c>
      <c r="AM56" s="52">
        <v>3.0257186081694403E-3</v>
      </c>
      <c r="AN56" s="52">
        <v>0.55370650529500753</v>
      </c>
      <c r="AO56" s="56">
        <v>16.91924743411322</v>
      </c>
      <c r="AP56" s="57">
        <v>12.230387221459086</v>
      </c>
    </row>
    <row r="62" spans="2:42" x14ac:dyDescent="0.25">
      <c r="B62" s="1" t="s">
        <v>21</v>
      </c>
      <c r="C62" s="2"/>
      <c r="D62" s="2"/>
      <c r="E62" s="2"/>
      <c r="F62" s="2"/>
      <c r="G62" s="39" t="s">
        <v>243</v>
      </c>
      <c r="H62" s="2"/>
      <c r="I62" s="2"/>
      <c r="J62" s="2"/>
      <c r="K62" s="2"/>
      <c r="L62" s="3"/>
      <c r="Q62" s="1" t="s">
        <v>24</v>
      </c>
      <c r="R62" s="2"/>
      <c r="S62" s="2"/>
      <c r="T62" s="2"/>
      <c r="U62" s="2"/>
      <c r="V62" s="39" t="s">
        <v>243</v>
      </c>
      <c r="W62" s="2"/>
      <c r="X62" s="2"/>
      <c r="Y62" s="2"/>
      <c r="Z62" s="2"/>
      <c r="AA62" s="3"/>
      <c r="AF62" s="1" t="s">
        <v>25</v>
      </c>
      <c r="AG62" s="2"/>
      <c r="AH62" s="2"/>
      <c r="AI62" s="2"/>
      <c r="AJ62" s="2"/>
      <c r="AK62" s="39" t="s">
        <v>243</v>
      </c>
      <c r="AL62" s="2"/>
      <c r="AM62" s="2"/>
      <c r="AN62" s="2"/>
      <c r="AO62" s="2"/>
      <c r="AP62" s="3"/>
    </row>
    <row r="63" spans="2:42" x14ac:dyDescent="0.25">
      <c r="B63" s="4"/>
      <c r="C63" s="5"/>
      <c r="D63" s="284" t="str">
        <f>D48</f>
        <v>Average LCC Results</v>
      </c>
      <c r="E63" s="284"/>
      <c r="F63" s="284"/>
      <c r="G63" s="284"/>
      <c r="H63" s="284"/>
      <c r="I63" s="284"/>
      <c r="J63" s="285"/>
      <c r="K63" s="6" t="str">
        <f>K48</f>
        <v>Payback Results</v>
      </c>
      <c r="L63" s="7"/>
      <c r="Q63" s="4"/>
      <c r="R63" s="5"/>
      <c r="S63" s="284" t="str">
        <f>S48</f>
        <v>Average LCC Results</v>
      </c>
      <c r="T63" s="284"/>
      <c r="U63" s="284"/>
      <c r="V63" s="284"/>
      <c r="W63" s="284"/>
      <c r="X63" s="284"/>
      <c r="Y63" s="285"/>
      <c r="Z63" s="6" t="str">
        <f>Z48</f>
        <v>Payback Results</v>
      </c>
      <c r="AA63" s="7"/>
      <c r="AF63" s="4"/>
      <c r="AG63" s="5"/>
      <c r="AH63" s="284" t="str">
        <f>AH48</f>
        <v>Average LCC Results</v>
      </c>
      <c r="AI63" s="284"/>
      <c r="AJ63" s="284"/>
      <c r="AK63" s="284"/>
      <c r="AL63" s="284"/>
      <c r="AM63" s="284"/>
      <c r="AN63" s="285"/>
      <c r="AO63" s="6" t="str">
        <f>AO48</f>
        <v>Payback Results</v>
      </c>
      <c r="AP63" s="7"/>
    </row>
    <row r="64" spans="2:42" x14ac:dyDescent="0.25">
      <c r="B64" s="8"/>
      <c r="C64" s="9"/>
      <c r="D64" s="5" t="str">
        <f>D49</f>
        <v>Installed</v>
      </c>
      <c r="E64" s="10" t="str">
        <f>E49</f>
        <v xml:space="preserve">Lifetime </v>
      </c>
      <c r="F64" s="5"/>
      <c r="G64" s="10" t="str">
        <f t="shared" ref="G64:J65" si="6">G49</f>
        <v>LCC</v>
      </c>
      <c r="H64" s="47" t="str">
        <f t="shared" si="6"/>
        <v>Net</v>
      </c>
      <c r="I64" s="48" t="str">
        <f t="shared" si="6"/>
        <v>No</v>
      </c>
      <c r="J64" s="47" t="str">
        <f t="shared" si="6"/>
        <v>Net</v>
      </c>
      <c r="K64" s="11"/>
      <c r="L64" s="9"/>
      <c r="Q64" s="8"/>
      <c r="R64" s="9"/>
      <c r="S64" s="5" t="str">
        <f>S49</f>
        <v>Installed</v>
      </c>
      <c r="T64" s="10" t="str">
        <f>T49</f>
        <v xml:space="preserve">Lifetime </v>
      </c>
      <c r="U64" s="5"/>
      <c r="V64" s="10" t="str">
        <f t="shared" ref="V64:Y65" si="7">V49</f>
        <v>LCC</v>
      </c>
      <c r="W64" s="47" t="str">
        <f t="shared" si="7"/>
        <v>Net</v>
      </c>
      <c r="X64" s="48" t="str">
        <f t="shared" si="7"/>
        <v>No</v>
      </c>
      <c r="Y64" s="47" t="str">
        <f t="shared" si="7"/>
        <v>Net</v>
      </c>
      <c r="Z64" s="11"/>
      <c r="AA64" s="9"/>
      <c r="AF64" s="8"/>
      <c r="AG64" s="9"/>
      <c r="AH64" s="5" t="str">
        <f>AH49</f>
        <v>Installed</v>
      </c>
      <c r="AI64" s="10" t="str">
        <f>AI49</f>
        <v xml:space="preserve">Lifetime </v>
      </c>
      <c r="AJ64" s="5"/>
      <c r="AK64" s="10" t="str">
        <f t="shared" ref="AK64:AN65" si="8">AK49</f>
        <v>LCC</v>
      </c>
      <c r="AL64" s="47" t="str">
        <f t="shared" si="8"/>
        <v>Net</v>
      </c>
      <c r="AM64" s="48" t="str">
        <f t="shared" si="8"/>
        <v>No</v>
      </c>
      <c r="AN64" s="47" t="str">
        <f t="shared" si="8"/>
        <v>Net</v>
      </c>
      <c r="AO64" s="11"/>
      <c r="AP64" s="9"/>
    </row>
    <row r="65" spans="2:42" x14ac:dyDescent="0.25">
      <c r="B65" s="12" t="str">
        <f>B50</f>
        <v>Level</v>
      </c>
      <c r="C65" s="13" t="str">
        <f>C50</f>
        <v>Description</v>
      </c>
      <c r="D65" s="14" t="str">
        <f>D50</f>
        <v>Price</v>
      </c>
      <c r="E65" s="15" t="str">
        <f>E50</f>
        <v>Oper. Cost*</v>
      </c>
      <c r="F65" s="14" t="str">
        <f>F50</f>
        <v>LCC</v>
      </c>
      <c r="G65" s="15" t="str">
        <f t="shared" si="6"/>
        <v>Savings</v>
      </c>
      <c r="H65" s="49" t="str">
        <f t="shared" si="6"/>
        <v>Cost</v>
      </c>
      <c r="I65" s="49" t="str">
        <f t="shared" si="6"/>
        <v>Impact</v>
      </c>
      <c r="J65" s="49" t="str">
        <f t="shared" si="6"/>
        <v>Benefit</v>
      </c>
      <c r="K65" s="14" t="str">
        <f>K50</f>
        <v>Average</v>
      </c>
      <c r="L65" s="16" t="str">
        <f>L50</f>
        <v>Median</v>
      </c>
      <c r="Q65" s="12" t="str">
        <f>Q50</f>
        <v>Level</v>
      </c>
      <c r="R65" s="13" t="str">
        <f>R50</f>
        <v>Description</v>
      </c>
      <c r="S65" s="14" t="str">
        <f>S50</f>
        <v>Price</v>
      </c>
      <c r="T65" s="15" t="str">
        <f>T50</f>
        <v>Oper. Cost*</v>
      </c>
      <c r="U65" s="14" t="str">
        <f>U50</f>
        <v>LCC</v>
      </c>
      <c r="V65" s="15" t="str">
        <f t="shared" si="7"/>
        <v>Savings</v>
      </c>
      <c r="W65" s="49" t="str">
        <f t="shared" si="7"/>
        <v>Cost</v>
      </c>
      <c r="X65" s="49" t="str">
        <f t="shared" si="7"/>
        <v>Impact</v>
      </c>
      <c r="Y65" s="49" t="str">
        <f t="shared" si="7"/>
        <v>Benefit</v>
      </c>
      <c r="Z65" s="14" t="str">
        <f>Z50</f>
        <v>Average</v>
      </c>
      <c r="AA65" s="16" t="str">
        <f>AA50</f>
        <v>Median</v>
      </c>
      <c r="AF65" s="12" t="str">
        <f>AF50</f>
        <v>Level</v>
      </c>
      <c r="AG65" s="13" t="str">
        <f>AG50</f>
        <v>Description</v>
      </c>
      <c r="AH65" s="14" t="str">
        <f>AH50</f>
        <v>Price</v>
      </c>
      <c r="AI65" s="15" t="str">
        <f>AI50</f>
        <v>Oper. Cost*</v>
      </c>
      <c r="AJ65" s="14" t="str">
        <f>AJ50</f>
        <v>LCC</v>
      </c>
      <c r="AK65" s="15" t="str">
        <f t="shared" si="8"/>
        <v>Savings</v>
      </c>
      <c r="AL65" s="49" t="str">
        <f t="shared" si="8"/>
        <v>Cost</v>
      </c>
      <c r="AM65" s="49" t="str">
        <f t="shared" si="8"/>
        <v>Impact</v>
      </c>
      <c r="AN65" s="49" t="str">
        <f t="shared" si="8"/>
        <v>Benefit</v>
      </c>
      <c r="AO65" s="14" t="str">
        <f>AO50</f>
        <v>Average</v>
      </c>
      <c r="AP65" s="16" t="str">
        <f>AP50</f>
        <v>Median</v>
      </c>
    </row>
    <row r="66" spans="2:42" x14ac:dyDescent="0.25">
      <c r="B66" s="17" t="str">
        <f t="shared" ref="B66:B71" si="9">B51</f>
        <v>NWGF</v>
      </c>
      <c r="C66" s="18"/>
      <c r="D66" s="5"/>
      <c r="E66" s="10"/>
      <c r="F66" s="5"/>
      <c r="G66" s="10"/>
      <c r="H66" s="47"/>
      <c r="I66" s="47"/>
      <c r="J66" s="47"/>
      <c r="K66" s="5"/>
      <c r="L66" s="19"/>
      <c r="Q66" s="17" t="str">
        <f t="shared" ref="Q66:Q71" si="10">Q51</f>
        <v>NWGF</v>
      </c>
      <c r="R66" s="18"/>
      <c r="S66" s="5"/>
      <c r="T66" s="10"/>
      <c r="U66" s="5"/>
      <c r="V66" s="10"/>
      <c r="W66" s="47"/>
      <c r="X66" s="47"/>
      <c r="Y66" s="47"/>
      <c r="Z66" s="5"/>
      <c r="AA66" s="19"/>
      <c r="AF66" s="17" t="str">
        <f t="shared" ref="AF66:AF71" si="11">AF51</f>
        <v>NWGF</v>
      </c>
      <c r="AG66" s="18"/>
      <c r="AH66" s="5"/>
      <c r="AI66" s="10"/>
      <c r="AJ66" s="5"/>
      <c r="AK66" s="10"/>
      <c r="AL66" s="47"/>
      <c r="AM66" s="47"/>
      <c r="AN66" s="47"/>
      <c r="AO66" s="5"/>
      <c r="AP66" s="19"/>
    </row>
    <row r="67" spans="2:42" x14ac:dyDescent="0.25">
      <c r="B67" s="20">
        <f t="shared" si="9"/>
        <v>0</v>
      </c>
      <c r="C67" s="21" t="str">
        <f>C52</f>
        <v>NWGF 80%</v>
      </c>
      <c r="D67" s="22">
        <v>1983.3469333626122</v>
      </c>
      <c r="E67" s="23">
        <v>10641.495901234992</v>
      </c>
      <c r="F67" s="23">
        <v>12624.842834597615</v>
      </c>
      <c r="G67" s="24"/>
      <c r="H67" s="50"/>
      <c r="I67" s="50"/>
      <c r="J67" s="50"/>
      <c r="K67" s="25"/>
      <c r="L67" s="26"/>
      <c r="Q67" s="20">
        <f t="shared" si="10"/>
        <v>0</v>
      </c>
      <c r="R67" s="21" t="str">
        <f>R52</f>
        <v>NWGF 80%</v>
      </c>
      <c r="S67" s="22">
        <v>2185.3012918530317</v>
      </c>
      <c r="T67" s="23">
        <v>14029.366349842021</v>
      </c>
      <c r="U67" s="23">
        <v>16214.667641695052</v>
      </c>
      <c r="V67" s="24"/>
      <c r="W67" s="50"/>
      <c r="X67" s="50"/>
      <c r="Y67" s="50"/>
      <c r="Z67" s="25"/>
      <c r="AA67" s="26"/>
      <c r="AF67" s="20">
        <f t="shared" si="11"/>
        <v>0</v>
      </c>
      <c r="AG67" s="21" t="str">
        <f>AG52</f>
        <v>NWGF 80%</v>
      </c>
      <c r="AH67" s="22">
        <v>1745.2135855169754</v>
      </c>
      <c r="AI67" s="23">
        <v>6646.7074845620145</v>
      </c>
      <c r="AJ67" s="23">
        <v>8391.9210700789954</v>
      </c>
      <c r="AK67" s="24"/>
      <c r="AL67" s="50"/>
      <c r="AM67" s="50"/>
      <c r="AN67" s="50"/>
      <c r="AO67" s="25"/>
      <c r="AP67" s="26"/>
    </row>
    <row r="68" spans="2:42" x14ac:dyDescent="0.25">
      <c r="B68" s="40">
        <f t="shared" si="9"/>
        <v>1</v>
      </c>
      <c r="C68" s="41" t="str">
        <f>C53</f>
        <v>NWGF 90%</v>
      </c>
      <c r="D68" s="42">
        <v>2497.9969137318812</v>
      </c>
      <c r="E68" s="43">
        <v>9720.0190433029129</v>
      </c>
      <c r="F68" s="43">
        <v>12218.015957034788</v>
      </c>
      <c r="G68" s="44">
        <v>176.34140511131338</v>
      </c>
      <c r="H68" s="51">
        <v>0.2625766871165644</v>
      </c>
      <c r="I68" s="51">
        <v>0.42944785276073622</v>
      </c>
      <c r="J68" s="51">
        <v>0.30797546012269938</v>
      </c>
      <c r="K68" s="45">
        <v>19.636321635969118</v>
      </c>
      <c r="L68" s="46">
        <v>12.791051003658023</v>
      </c>
      <c r="Q68" s="40">
        <f t="shared" si="10"/>
        <v>1</v>
      </c>
      <c r="R68" s="41" t="str">
        <f>R53</f>
        <v>NWGF 90%</v>
      </c>
      <c r="S68" s="42">
        <v>2822.9247494157189</v>
      </c>
      <c r="T68" s="43">
        <v>12864.360277560278</v>
      </c>
      <c r="U68" s="43">
        <v>15687.285026975987</v>
      </c>
      <c r="V68" s="44">
        <v>148.26662286811396</v>
      </c>
      <c r="W68" s="51">
        <v>0.1383219954648526</v>
      </c>
      <c r="X68" s="51">
        <v>0.64852607709750565</v>
      </c>
      <c r="Y68" s="51">
        <v>0.21315192743764172</v>
      </c>
      <c r="Z68" s="45">
        <v>14.027495414730954</v>
      </c>
      <c r="AA68" s="46">
        <v>10.43785931436917</v>
      </c>
      <c r="AF68" s="40">
        <f t="shared" si="11"/>
        <v>1</v>
      </c>
      <c r="AG68" s="41" t="str">
        <f>AG53</f>
        <v>NWGF 90%</v>
      </c>
      <c r="AH68" s="42">
        <v>2114.8600807463872</v>
      </c>
      <c r="AI68" s="43">
        <v>6012.3867323202903</v>
      </c>
      <c r="AJ68" s="43">
        <v>8127.2468130666839</v>
      </c>
      <c r="AK68" s="44">
        <v>209.44562695422999</v>
      </c>
      <c r="AL68" s="51">
        <v>0.40909090909090912</v>
      </c>
      <c r="AM68" s="51">
        <v>0.17112299465240641</v>
      </c>
      <c r="AN68" s="51">
        <v>0.4197860962566845</v>
      </c>
      <c r="AO68" s="45">
        <v>22.670277456710046</v>
      </c>
      <c r="AP68" s="46">
        <v>14.76715653022317</v>
      </c>
    </row>
    <row r="69" spans="2:42" x14ac:dyDescent="0.25">
      <c r="B69" s="20">
        <f t="shared" si="9"/>
        <v>2</v>
      </c>
      <c r="C69" s="21" t="str">
        <f>C54</f>
        <v>NWGF 92%</v>
      </c>
      <c r="D69" s="42">
        <v>2512.2369875822133</v>
      </c>
      <c r="E69" s="43">
        <v>9561.7730554186783</v>
      </c>
      <c r="F69" s="43">
        <v>12074.010043000886</v>
      </c>
      <c r="G69" s="44">
        <v>246.80138311837544</v>
      </c>
      <c r="H69" s="51">
        <v>0.2343558282208589</v>
      </c>
      <c r="I69" s="51">
        <v>0.3754601226993865</v>
      </c>
      <c r="J69" s="51">
        <v>0.39018404907975462</v>
      </c>
      <c r="K69" s="45">
        <v>16.152297517115134</v>
      </c>
      <c r="L69" s="46">
        <v>10.015379523040993</v>
      </c>
      <c r="Q69" s="20">
        <f t="shared" si="10"/>
        <v>2</v>
      </c>
      <c r="R69" s="21" t="str">
        <f>R54</f>
        <v>NWGF 92%</v>
      </c>
      <c r="S69" s="42">
        <v>2838.4513343354633</v>
      </c>
      <c r="T69" s="43">
        <v>12648.712180064898</v>
      </c>
      <c r="U69" s="43">
        <v>15487.163514400343</v>
      </c>
      <c r="V69" s="44">
        <v>227.91462342892214</v>
      </c>
      <c r="W69" s="51">
        <v>0.10657596371882086</v>
      </c>
      <c r="X69" s="51">
        <v>0.57369614512471656</v>
      </c>
      <c r="Y69" s="51">
        <v>0.31972789115646261</v>
      </c>
      <c r="Z69" s="45">
        <v>11.743023335560723</v>
      </c>
      <c r="AA69" s="46">
        <v>7.4104532984755789</v>
      </c>
      <c r="AF69" s="20">
        <f t="shared" si="11"/>
        <v>2</v>
      </c>
      <c r="AG69" s="21" t="str">
        <f>AG54</f>
        <v>NWGF 92%</v>
      </c>
      <c r="AH69" s="42">
        <v>2127.5831722929502</v>
      </c>
      <c r="AI69" s="43">
        <v>5921.826119672709</v>
      </c>
      <c r="AJ69" s="43">
        <v>8049.4092919656614</v>
      </c>
      <c r="AK69" s="44">
        <v>269.0715997575432</v>
      </c>
      <c r="AL69" s="51">
        <v>0.38502673796791442</v>
      </c>
      <c r="AM69" s="51">
        <v>0.14171122994652408</v>
      </c>
      <c r="AN69" s="51">
        <v>0.4732620320855615</v>
      </c>
      <c r="AO69" s="45">
        <v>18.936310225605119</v>
      </c>
      <c r="AP69" s="46">
        <v>12.4657266844111</v>
      </c>
    </row>
    <row r="70" spans="2:42" x14ac:dyDescent="0.25">
      <c r="B70" s="20">
        <f t="shared" si="9"/>
        <v>3</v>
      </c>
      <c r="C70" s="21" t="str">
        <f>C55</f>
        <v>NWGF 95%</v>
      </c>
      <c r="D70" s="42">
        <v>2617.6503681489712</v>
      </c>
      <c r="E70" s="43">
        <v>9327.5248737016755</v>
      </c>
      <c r="F70" s="43">
        <v>11945.175241850657</v>
      </c>
      <c r="G70" s="44">
        <v>330.48837636660232</v>
      </c>
      <c r="H70" s="51">
        <v>0.25521472392638039</v>
      </c>
      <c r="I70" s="51">
        <v>0.2392638036809816</v>
      </c>
      <c r="J70" s="51">
        <v>0.505521472392638</v>
      </c>
      <c r="K70" s="45">
        <v>13.131630106604625</v>
      </c>
      <c r="L70" s="46">
        <v>9.5090857042580197</v>
      </c>
      <c r="Q70" s="20">
        <f t="shared" si="10"/>
        <v>3</v>
      </c>
      <c r="R70" s="21" t="str">
        <f>R55</f>
        <v>NWGF 95%</v>
      </c>
      <c r="S70" s="42">
        <v>2963.7311613566872</v>
      </c>
      <c r="T70" s="43">
        <v>12327.634891560843</v>
      </c>
      <c r="U70" s="43">
        <v>15291.36605291753</v>
      </c>
      <c r="V70" s="44">
        <v>345.7752190469505</v>
      </c>
      <c r="W70" s="51">
        <v>0.1360544217687075</v>
      </c>
      <c r="X70" s="51">
        <v>0.39909297052154197</v>
      </c>
      <c r="Y70" s="51">
        <v>0.46485260770975056</v>
      </c>
      <c r="Z70" s="45">
        <v>10.179458627985142</v>
      </c>
      <c r="AA70" s="46">
        <v>7.4916262357481678</v>
      </c>
      <c r="AF70" s="20">
        <f t="shared" si="11"/>
        <v>3</v>
      </c>
      <c r="AG70" s="21" t="str">
        <f>AG55</f>
        <v>NWGF 95%</v>
      </c>
      <c r="AH70" s="42">
        <v>2209.5711440724972</v>
      </c>
      <c r="AI70" s="43">
        <v>5789.9619916805814</v>
      </c>
      <c r="AJ70" s="43">
        <v>7999.5331357530813</v>
      </c>
      <c r="AK70" s="44">
        <v>312.46298165528265</v>
      </c>
      <c r="AL70" s="51">
        <v>0.39572192513368987</v>
      </c>
      <c r="AM70" s="51">
        <v>5.0802139037433157E-2</v>
      </c>
      <c r="AN70" s="51">
        <v>0.553475935828877</v>
      </c>
      <c r="AO70" s="45">
        <v>15.522797036327583</v>
      </c>
      <c r="AP70" s="46">
        <v>11.390116381394391</v>
      </c>
    </row>
    <row r="71" spans="2:42" x14ac:dyDescent="0.25">
      <c r="B71" s="32">
        <f t="shared" si="9"/>
        <v>4</v>
      </c>
      <c r="C71" s="33" t="str">
        <f>C56</f>
        <v>NWGF 98%</v>
      </c>
      <c r="D71" s="58">
        <v>2776.4811249193117</v>
      </c>
      <c r="E71" s="59">
        <v>9012.4819795197564</v>
      </c>
      <c r="F71" s="59">
        <v>11788.963104439072</v>
      </c>
      <c r="G71" s="60">
        <v>484.62183121319646</v>
      </c>
      <c r="H71" s="52">
        <v>0.42944785276073622</v>
      </c>
      <c r="I71" s="52">
        <v>7.3619631901840491E-3</v>
      </c>
      <c r="J71" s="52">
        <v>0.56319018404907972</v>
      </c>
      <c r="K71" s="56">
        <v>17.390850050490183</v>
      </c>
      <c r="L71" s="57">
        <v>12.683293134895507</v>
      </c>
      <c r="Q71" s="32">
        <f t="shared" si="10"/>
        <v>4</v>
      </c>
      <c r="R71" s="33" t="str">
        <f>R56</f>
        <v>NWGF 98%</v>
      </c>
      <c r="S71" s="58">
        <v>3148.6028568803231</v>
      </c>
      <c r="T71" s="59">
        <v>11860.901304342959</v>
      </c>
      <c r="U71" s="59">
        <v>15009.504161223307</v>
      </c>
      <c r="V71" s="60">
        <v>623.62163577296405</v>
      </c>
      <c r="W71" s="52">
        <v>0.37188208616780044</v>
      </c>
      <c r="X71" s="52">
        <v>1.1337868480725623E-2</v>
      </c>
      <c r="Y71" s="52">
        <v>0.6167800453514739</v>
      </c>
      <c r="Z71" s="56">
        <v>16.027181602797608</v>
      </c>
      <c r="AA71" s="57">
        <v>12.125857460404458</v>
      </c>
      <c r="AF71" s="32">
        <f t="shared" si="11"/>
        <v>4</v>
      </c>
      <c r="AG71" s="33" t="str">
        <f>AG56</f>
        <v>NWGF 98%</v>
      </c>
      <c r="AH71" s="58">
        <v>2337.6958741310668</v>
      </c>
      <c r="AI71" s="59">
        <v>5653.7843264528283</v>
      </c>
      <c r="AJ71" s="59">
        <v>7991.4802005838983</v>
      </c>
      <c r="AK71" s="60">
        <v>320.72099214673278</v>
      </c>
      <c r="AL71" s="52">
        <v>0.49732620320855614</v>
      </c>
      <c r="AM71" s="52">
        <v>2.6737967914438501E-3</v>
      </c>
      <c r="AN71" s="52">
        <v>0.5</v>
      </c>
      <c r="AO71" s="56">
        <v>19.185370799140813</v>
      </c>
      <c r="AP71" s="57">
        <v>13.987316495436357</v>
      </c>
    </row>
  </sheetData>
  <mergeCells count="21">
    <mergeCell ref="D48:J48"/>
    <mergeCell ref="D63:J63"/>
    <mergeCell ref="S48:Y48"/>
    <mergeCell ref="AH48:AN48"/>
    <mergeCell ref="S63:Y63"/>
    <mergeCell ref="AH63:AN63"/>
    <mergeCell ref="AH3:AN3"/>
    <mergeCell ref="AH18:AN18"/>
    <mergeCell ref="AH33:AN33"/>
    <mergeCell ref="AW3:BC3"/>
    <mergeCell ref="BL3:BR3"/>
    <mergeCell ref="AW18:BC18"/>
    <mergeCell ref="AW33:BC33"/>
    <mergeCell ref="BL18:BR18"/>
    <mergeCell ref="BL33:BR33"/>
    <mergeCell ref="D3:J3"/>
    <mergeCell ref="D18:J18"/>
    <mergeCell ref="D33:J33"/>
    <mergeCell ref="S3:Y3"/>
    <mergeCell ref="S18:Y18"/>
    <mergeCell ref="S33:Y3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BT71"/>
  <sheetViews>
    <sheetView workbookViewId="0">
      <selection activeCell="G11" sqref="G11"/>
    </sheetView>
  </sheetViews>
  <sheetFormatPr defaultRowHeight="15" x14ac:dyDescent="0.25"/>
  <cols>
    <col min="3" max="3" width="12.42578125" customWidth="1"/>
    <col min="13" max="16" width="3.140625" customWidth="1"/>
    <col min="18" max="18" width="10.140625" customWidth="1"/>
    <col min="28" max="31" width="3.140625" customWidth="1"/>
    <col min="33" max="33" width="9.85546875" customWidth="1"/>
    <col min="43" max="46" width="3.140625" customWidth="1"/>
    <col min="48" max="48" width="9.85546875" customWidth="1"/>
    <col min="58" max="61" width="3.140625" customWidth="1"/>
    <col min="63" max="63" width="9.7109375" customWidth="1"/>
  </cols>
  <sheetData>
    <row r="2" spans="2:72" x14ac:dyDescent="0.25">
      <c r="B2" s="1" t="s">
        <v>17</v>
      </c>
      <c r="C2" s="2"/>
      <c r="D2" s="2"/>
      <c r="E2" s="2"/>
      <c r="F2" s="2"/>
      <c r="G2" s="39" t="s">
        <v>26</v>
      </c>
      <c r="H2" s="2"/>
      <c r="I2" s="2"/>
      <c r="J2" s="2"/>
      <c r="K2" s="2"/>
      <c r="L2" s="3"/>
      <c r="Q2" s="1" t="s">
        <v>275</v>
      </c>
      <c r="R2" s="2"/>
      <c r="S2" s="2"/>
      <c r="T2" s="2"/>
      <c r="U2" s="2"/>
      <c r="V2" s="39" t="s">
        <v>26</v>
      </c>
      <c r="W2" s="2"/>
      <c r="X2" s="2"/>
      <c r="Y2" s="2"/>
      <c r="Z2" s="2"/>
      <c r="AA2" s="3"/>
      <c r="AF2" s="1" t="s">
        <v>276</v>
      </c>
      <c r="AG2" s="2"/>
      <c r="AH2" s="2"/>
      <c r="AI2" s="2"/>
      <c r="AJ2" s="2"/>
      <c r="AK2" s="39" t="s">
        <v>26</v>
      </c>
      <c r="AL2" s="2"/>
      <c r="AM2" s="2"/>
      <c r="AN2" s="2"/>
      <c r="AO2" s="2"/>
      <c r="AP2" s="3"/>
      <c r="AU2" s="1" t="s">
        <v>277</v>
      </c>
      <c r="AV2" s="2"/>
      <c r="AW2" s="2"/>
      <c r="AX2" s="2"/>
      <c r="AY2" s="2"/>
      <c r="AZ2" s="39" t="s">
        <v>26</v>
      </c>
      <c r="BA2" s="2"/>
      <c r="BB2" s="2"/>
      <c r="BC2" s="2"/>
      <c r="BD2" s="2"/>
      <c r="BE2" s="3"/>
      <c r="BJ2" s="1" t="s">
        <v>278</v>
      </c>
      <c r="BK2" s="2"/>
      <c r="BL2" s="2"/>
      <c r="BM2" s="2"/>
      <c r="BN2" s="2"/>
      <c r="BO2" s="39" t="s">
        <v>26</v>
      </c>
      <c r="BP2" s="2"/>
      <c r="BQ2" s="2"/>
      <c r="BR2" s="2"/>
      <c r="BS2" s="2"/>
      <c r="BT2" s="3"/>
    </row>
    <row r="3" spans="2:72" x14ac:dyDescent="0.25">
      <c r="B3" s="4"/>
      <c r="C3" s="5"/>
      <c r="D3" s="284" t="s">
        <v>0</v>
      </c>
      <c r="E3" s="284"/>
      <c r="F3" s="284"/>
      <c r="G3" s="284"/>
      <c r="H3" s="284"/>
      <c r="I3" s="284"/>
      <c r="J3" s="285"/>
      <c r="K3" s="6" t="s">
        <v>1</v>
      </c>
      <c r="L3" s="7"/>
      <c r="Q3" s="4"/>
      <c r="R3" s="5"/>
      <c r="S3" s="284" t="s">
        <v>0</v>
      </c>
      <c r="T3" s="284"/>
      <c r="U3" s="284"/>
      <c r="V3" s="284"/>
      <c r="W3" s="284"/>
      <c r="X3" s="284"/>
      <c r="Y3" s="285"/>
      <c r="Z3" s="6" t="s">
        <v>1</v>
      </c>
      <c r="AA3" s="7"/>
      <c r="AF3" s="4"/>
      <c r="AG3" s="5"/>
      <c r="AH3" s="284" t="s">
        <v>0</v>
      </c>
      <c r="AI3" s="284"/>
      <c r="AJ3" s="284"/>
      <c r="AK3" s="284"/>
      <c r="AL3" s="284"/>
      <c r="AM3" s="284"/>
      <c r="AN3" s="285"/>
      <c r="AO3" s="6" t="s">
        <v>1</v>
      </c>
      <c r="AP3" s="7"/>
      <c r="AU3" s="4"/>
      <c r="AV3" s="5"/>
      <c r="AW3" s="284" t="s">
        <v>0</v>
      </c>
      <c r="AX3" s="284"/>
      <c r="AY3" s="284"/>
      <c r="AZ3" s="284"/>
      <c r="BA3" s="284"/>
      <c r="BB3" s="284"/>
      <c r="BC3" s="285"/>
      <c r="BD3" s="6" t="s">
        <v>1</v>
      </c>
      <c r="BE3" s="7"/>
      <c r="BJ3" s="4"/>
      <c r="BK3" s="5"/>
      <c r="BL3" s="284" t="s">
        <v>0</v>
      </c>
      <c r="BM3" s="284"/>
      <c r="BN3" s="284"/>
      <c r="BO3" s="284"/>
      <c r="BP3" s="284"/>
      <c r="BQ3" s="284"/>
      <c r="BR3" s="285"/>
      <c r="BS3" s="6" t="s">
        <v>1</v>
      </c>
      <c r="BT3" s="7"/>
    </row>
    <row r="4" spans="2:72" x14ac:dyDescent="0.25">
      <c r="B4" s="8"/>
      <c r="C4" s="9"/>
      <c r="D4" s="5" t="s">
        <v>2</v>
      </c>
      <c r="E4" s="10" t="s">
        <v>3</v>
      </c>
      <c r="F4" s="5"/>
      <c r="G4" s="10" t="s">
        <v>4</v>
      </c>
      <c r="H4" s="47" t="s">
        <v>5</v>
      </c>
      <c r="I4" s="48" t="s">
        <v>6</v>
      </c>
      <c r="J4" s="47" t="s">
        <v>5</v>
      </c>
      <c r="K4" s="11"/>
      <c r="L4" s="9"/>
      <c r="Q4" s="8"/>
      <c r="R4" s="9"/>
      <c r="S4" s="5" t="s">
        <v>2</v>
      </c>
      <c r="T4" s="10" t="s">
        <v>3</v>
      </c>
      <c r="U4" s="5"/>
      <c r="V4" s="10" t="s">
        <v>4</v>
      </c>
      <c r="W4" s="47" t="s">
        <v>5</v>
      </c>
      <c r="X4" s="48" t="s">
        <v>6</v>
      </c>
      <c r="Y4" s="47" t="s">
        <v>5</v>
      </c>
      <c r="Z4" s="11"/>
      <c r="AA4" s="9"/>
      <c r="AF4" s="8"/>
      <c r="AG4" s="9"/>
      <c r="AH4" s="5" t="s">
        <v>2</v>
      </c>
      <c r="AI4" s="10" t="s">
        <v>3</v>
      </c>
      <c r="AJ4" s="5"/>
      <c r="AK4" s="10" t="s">
        <v>4</v>
      </c>
      <c r="AL4" s="47" t="s">
        <v>5</v>
      </c>
      <c r="AM4" s="48" t="s">
        <v>6</v>
      </c>
      <c r="AN4" s="47" t="s">
        <v>5</v>
      </c>
      <c r="AO4" s="11"/>
      <c r="AP4" s="9"/>
      <c r="AU4" s="8"/>
      <c r="AV4" s="9"/>
      <c r="AW4" s="5" t="s">
        <v>2</v>
      </c>
      <c r="AX4" s="10" t="s">
        <v>3</v>
      </c>
      <c r="AY4" s="5"/>
      <c r="AZ4" s="10" t="s">
        <v>4</v>
      </c>
      <c r="BA4" s="47" t="s">
        <v>5</v>
      </c>
      <c r="BB4" s="48" t="s">
        <v>6</v>
      </c>
      <c r="BC4" s="47" t="s">
        <v>5</v>
      </c>
      <c r="BD4" s="11"/>
      <c r="BE4" s="9"/>
      <c r="BJ4" s="8"/>
      <c r="BK4" s="9"/>
      <c r="BL4" s="5" t="s">
        <v>2</v>
      </c>
      <c r="BM4" s="10" t="s">
        <v>3</v>
      </c>
      <c r="BN4" s="5"/>
      <c r="BO4" s="10" t="s">
        <v>4</v>
      </c>
      <c r="BP4" s="47" t="s">
        <v>5</v>
      </c>
      <c r="BQ4" s="48" t="s">
        <v>6</v>
      </c>
      <c r="BR4" s="47" t="s">
        <v>5</v>
      </c>
      <c r="BS4" s="11"/>
      <c r="BT4" s="9"/>
    </row>
    <row r="5" spans="2:72" x14ac:dyDescent="0.25">
      <c r="B5" s="12" t="s">
        <v>7</v>
      </c>
      <c r="C5" s="13" t="s">
        <v>19</v>
      </c>
      <c r="D5" s="14" t="s">
        <v>8</v>
      </c>
      <c r="E5" s="15" t="s">
        <v>9</v>
      </c>
      <c r="F5" s="14" t="s">
        <v>4</v>
      </c>
      <c r="G5" s="15" t="s">
        <v>10</v>
      </c>
      <c r="H5" s="49" t="s">
        <v>11</v>
      </c>
      <c r="I5" s="49" t="s">
        <v>12</v>
      </c>
      <c r="J5" s="49" t="s">
        <v>13</v>
      </c>
      <c r="K5" s="14" t="s">
        <v>15</v>
      </c>
      <c r="L5" s="16" t="s">
        <v>14</v>
      </c>
      <c r="Q5" s="12" t="s">
        <v>7</v>
      </c>
      <c r="R5" s="13" t="s">
        <v>19</v>
      </c>
      <c r="S5" s="14" t="s">
        <v>8</v>
      </c>
      <c r="T5" s="15" t="s">
        <v>9</v>
      </c>
      <c r="U5" s="14" t="s">
        <v>4</v>
      </c>
      <c r="V5" s="15" t="s">
        <v>10</v>
      </c>
      <c r="W5" s="49" t="s">
        <v>11</v>
      </c>
      <c r="X5" s="49" t="s">
        <v>12</v>
      </c>
      <c r="Y5" s="49" t="s">
        <v>13</v>
      </c>
      <c r="Z5" s="14" t="s">
        <v>15</v>
      </c>
      <c r="AA5" s="16" t="s">
        <v>14</v>
      </c>
      <c r="AF5" s="12" t="s">
        <v>7</v>
      </c>
      <c r="AG5" s="13" t="s">
        <v>19</v>
      </c>
      <c r="AH5" s="14" t="s">
        <v>8</v>
      </c>
      <c r="AI5" s="15" t="s">
        <v>9</v>
      </c>
      <c r="AJ5" s="14" t="s">
        <v>4</v>
      </c>
      <c r="AK5" s="15" t="s">
        <v>10</v>
      </c>
      <c r="AL5" s="49" t="s">
        <v>11</v>
      </c>
      <c r="AM5" s="49" t="s">
        <v>12</v>
      </c>
      <c r="AN5" s="49" t="s">
        <v>13</v>
      </c>
      <c r="AO5" s="14" t="s">
        <v>15</v>
      </c>
      <c r="AP5" s="16" t="s">
        <v>14</v>
      </c>
      <c r="AU5" s="12" t="s">
        <v>7</v>
      </c>
      <c r="AV5" s="13" t="s">
        <v>19</v>
      </c>
      <c r="AW5" s="14" t="s">
        <v>8</v>
      </c>
      <c r="AX5" s="15" t="s">
        <v>9</v>
      </c>
      <c r="AY5" s="14" t="s">
        <v>4</v>
      </c>
      <c r="AZ5" s="15" t="s">
        <v>10</v>
      </c>
      <c r="BA5" s="49" t="s">
        <v>11</v>
      </c>
      <c r="BB5" s="49" t="s">
        <v>12</v>
      </c>
      <c r="BC5" s="49" t="s">
        <v>13</v>
      </c>
      <c r="BD5" s="14" t="s">
        <v>15</v>
      </c>
      <c r="BE5" s="16" t="s">
        <v>14</v>
      </c>
      <c r="BJ5" s="12" t="s">
        <v>7</v>
      </c>
      <c r="BK5" s="13" t="s">
        <v>19</v>
      </c>
      <c r="BL5" s="14" t="s">
        <v>8</v>
      </c>
      <c r="BM5" s="15" t="s">
        <v>9</v>
      </c>
      <c r="BN5" s="14" t="s">
        <v>4</v>
      </c>
      <c r="BO5" s="15" t="s">
        <v>10</v>
      </c>
      <c r="BP5" s="49" t="s">
        <v>11</v>
      </c>
      <c r="BQ5" s="49" t="s">
        <v>12</v>
      </c>
      <c r="BR5" s="49" t="s">
        <v>13</v>
      </c>
      <c r="BS5" s="14" t="s">
        <v>15</v>
      </c>
      <c r="BT5" s="16" t="s">
        <v>14</v>
      </c>
    </row>
    <row r="6" spans="2:72" x14ac:dyDescent="0.25">
      <c r="B6" s="17" t="s">
        <v>16</v>
      </c>
      <c r="C6" s="18"/>
      <c r="D6" s="5"/>
      <c r="E6" s="10"/>
      <c r="F6" s="5"/>
      <c r="G6" s="10"/>
      <c r="H6" s="47"/>
      <c r="I6" s="47"/>
      <c r="J6" s="47"/>
      <c r="K6" s="5"/>
      <c r="L6" s="19"/>
      <c r="Q6" s="17" t="s">
        <v>16</v>
      </c>
      <c r="R6" s="18"/>
      <c r="S6" s="5"/>
      <c r="T6" s="10"/>
      <c r="U6" s="5"/>
      <c r="V6" s="10"/>
      <c r="W6" s="47"/>
      <c r="X6" s="47"/>
      <c r="Y6" s="47"/>
      <c r="Z6" s="5"/>
      <c r="AA6" s="19"/>
      <c r="AF6" s="17" t="s">
        <v>16</v>
      </c>
      <c r="AG6" s="18"/>
      <c r="AH6" s="5"/>
      <c r="AI6" s="10"/>
      <c r="AJ6" s="5"/>
      <c r="AK6" s="10"/>
      <c r="AL6" s="47"/>
      <c r="AM6" s="47"/>
      <c r="AN6" s="47"/>
      <c r="AO6" s="5"/>
      <c r="AP6" s="19"/>
      <c r="AU6" s="17" t="s">
        <v>16</v>
      </c>
      <c r="AV6" s="18"/>
      <c r="AW6" s="5"/>
      <c r="AX6" s="10"/>
      <c r="AY6" s="5"/>
      <c r="AZ6" s="10"/>
      <c r="BA6" s="47"/>
      <c r="BB6" s="47"/>
      <c r="BC6" s="47"/>
      <c r="BD6" s="5"/>
      <c r="BE6" s="19"/>
      <c r="BJ6" s="17" t="s">
        <v>16</v>
      </c>
      <c r="BK6" s="18"/>
      <c r="BL6" s="5"/>
      <c r="BM6" s="10"/>
      <c r="BN6" s="5"/>
      <c r="BO6" s="10"/>
      <c r="BP6" s="47"/>
      <c r="BQ6" s="47"/>
      <c r="BR6" s="47"/>
      <c r="BS6" s="5"/>
      <c r="BT6" s="19"/>
    </row>
    <row r="7" spans="2:72" x14ac:dyDescent="0.25">
      <c r="B7" s="20">
        <v>0</v>
      </c>
      <c r="C7" s="21" t="s">
        <v>274</v>
      </c>
      <c r="D7" s="22">
        <v>2218.348273703441</v>
      </c>
      <c r="E7" s="23">
        <v>10314.45186757906</v>
      </c>
      <c r="F7" s="23">
        <v>12532.800141282547</v>
      </c>
      <c r="G7" s="24"/>
      <c r="H7" s="50"/>
      <c r="I7" s="50"/>
      <c r="J7" s="50"/>
      <c r="K7" s="25"/>
      <c r="L7" s="26"/>
      <c r="Q7" s="20">
        <v>0</v>
      </c>
      <c r="R7" s="21" t="s">
        <v>274</v>
      </c>
      <c r="S7" s="22">
        <v>1848.1221297561303</v>
      </c>
      <c r="T7" s="23">
        <v>10201.105421674101</v>
      </c>
      <c r="U7" s="23">
        <v>12049.2275514302</v>
      </c>
      <c r="V7" s="24"/>
      <c r="W7" s="50"/>
      <c r="X7" s="50"/>
      <c r="Y7" s="50"/>
      <c r="Z7" s="25"/>
      <c r="AA7" s="26"/>
      <c r="AF7" s="20">
        <v>0</v>
      </c>
      <c r="AG7" s="21" t="s">
        <v>274</v>
      </c>
      <c r="AH7" s="22">
        <v>3300.7076132352709</v>
      </c>
      <c r="AI7" s="23">
        <v>10100.798393519402</v>
      </c>
      <c r="AJ7" s="23">
        <v>13401.506006754669</v>
      </c>
      <c r="AK7" s="24"/>
      <c r="AL7" s="50"/>
      <c r="AM7" s="50"/>
      <c r="AN7" s="50"/>
      <c r="AO7" s="25"/>
      <c r="AP7" s="26"/>
      <c r="AU7" s="20">
        <v>0</v>
      </c>
      <c r="AV7" s="21" t="s">
        <v>274</v>
      </c>
      <c r="AW7" s="22">
        <v>1966.1505991664337</v>
      </c>
      <c r="AX7" s="23">
        <v>15699.697654418302</v>
      </c>
      <c r="AY7" s="23">
        <v>17665.848253584736</v>
      </c>
      <c r="AZ7" s="24"/>
      <c r="BA7" s="50"/>
      <c r="BB7" s="50"/>
      <c r="BC7" s="50"/>
      <c r="BD7" s="25"/>
      <c r="BE7" s="26"/>
      <c r="BJ7" s="20">
        <v>0</v>
      </c>
      <c r="BK7" s="21" t="s">
        <v>274</v>
      </c>
      <c r="BL7" s="22">
        <v>2969.730120494969</v>
      </c>
      <c r="BM7" s="23">
        <v>13279.184583506734</v>
      </c>
      <c r="BN7" s="23">
        <v>16248.9147040017</v>
      </c>
      <c r="BO7" s="24"/>
      <c r="BP7" s="50"/>
      <c r="BQ7" s="50"/>
      <c r="BR7" s="50"/>
      <c r="BS7" s="25"/>
      <c r="BT7" s="26"/>
    </row>
    <row r="8" spans="2:72" x14ac:dyDescent="0.25">
      <c r="B8" s="40">
        <v>1</v>
      </c>
      <c r="C8" s="41" t="s">
        <v>230</v>
      </c>
      <c r="D8" s="42">
        <v>2636.0203815393479</v>
      </c>
      <c r="E8" s="43">
        <v>9756.5703415654443</v>
      </c>
      <c r="F8" s="43">
        <v>12392.590723104673</v>
      </c>
      <c r="G8" s="44">
        <v>-114.81598438364971</v>
      </c>
      <c r="H8" s="51">
        <v>0.2288</v>
      </c>
      <c r="I8" s="51">
        <v>0.46639999999999998</v>
      </c>
      <c r="J8" s="51">
        <v>0.30480000000000002</v>
      </c>
      <c r="K8" s="45">
        <v>16.331488137126449</v>
      </c>
      <c r="L8" s="46">
        <v>8.73831504384993</v>
      </c>
      <c r="Q8" s="40">
        <v>1</v>
      </c>
      <c r="R8" s="41" t="s">
        <v>230</v>
      </c>
      <c r="S8" s="42">
        <v>2494.10145914757</v>
      </c>
      <c r="T8" s="43">
        <v>9722.8918105230296</v>
      </c>
      <c r="U8" s="43">
        <v>12216.993269670636</v>
      </c>
      <c r="V8" s="44">
        <v>-292.6645400109939</v>
      </c>
      <c r="W8" s="51">
        <v>0.29650600745753347</v>
      </c>
      <c r="X8" s="51">
        <v>0.45780969479353678</v>
      </c>
      <c r="Y8" s="51">
        <v>0.24568429774892969</v>
      </c>
      <c r="Z8" s="45">
        <v>20.574371132565854</v>
      </c>
      <c r="AA8" s="46">
        <v>13.513819361299909</v>
      </c>
      <c r="AF8" s="40">
        <v>1</v>
      </c>
      <c r="AG8" s="41" t="s">
        <v>230</v>
      </c>
      <c r="AH8" s="42">
        <v>3024.8535871875811</v>
      </c>
      <c r="AI8" s="43">
        <v>9396.8034706342496</v>
      </c>
      <c r="AJ8" s="43">
        <v>12421.657057821836</v>
      </c>
      <c r="AK8" s="44">
        <v>358.54076265806407</v>
      </c>
      <c r="AL8" s="51">
        <v>3.2714054927302103E-2</v>
      </c>
      <c r="AM8" s="51">
        <v>0.48949919224555732</v>
      </c>
      <c r="AN8" s="51">
        <v>0.47778675282714056</v>
      </c>
      <c r="AO8" s="45">
        <v>1.1710517635705784</v>
      </c>
      <c r="AP8" s="46">
        <v>0</v>
      </c>
      <c r="AU8" s="40">
        <v>1</v>
      </c>
      <c r="AV8" s="41" t="s">
        <v>230</v>
      </c>
      <c r="AW8" s="42">
        <v>2939.493807022453</v>
      </c>
      <c r="AX8" s="43">
        <v>14369.088544386797</v>
      </c>
      <c r="AY8" s="43">
        <v>17308.582351409244</v>
      </c>
      <c r="AZ8" s="44">
        <v>130.04425381421248</v>
      </c>
      <c r="BA8" s="51">
        <v>0.28436018957345971</v>
      </c>
      <c r="BB8" s="51">
        <v>0.46919431279620855</v>
      </c>
      <c r="BC8" s="51">
        <v>0.24644549763033174</v>
      </c>
      <c r="BD8" s="45">
        <v>22.876628053835354</v>
      </c>
      <c r="BE8" s="46">
        <v>10.176176711631051</v>
      </c>
      <c r="BJ8" s="40">
        <v>1</v>
      </c>
      <c r="BK8" s="41" t="s">
        <v>230</v>
      </c>
      <c r="BL8" s="42">
        <v>2647.8399242705032</v>
      </c>
      <c r="BM8" s="43">
        <v>11998.343604174275</v>
      </c>
      <c r="BN8" s="43">
        <v>14646.183528444779</v>
      </c>
      <c r="BO8" s="44">
        <v>775.52534009642147</v>
      </c>
      <c r="BP8" s="51">
        <v>0</v>
      </c>
      <c r="BQ8" s="51">
        <v>0.52777777777777779</v>
      </c>
      <c r="BR8" s="51">
        <v>0.47222222222222221</v>
      </c>
      <c r="BS8" s="45">
        <v>2.782280231380509E-2</v>
      </c>
      <c r="BT8" s="46">
        <v>2.6706411020700243E-2</v>
      </c>
    </row>
    <row r="9" spans="2:72" x14ac:dyDescent="0.25">
      <c r="B9" s="40">
        <v>2</v>
      </c>
      <c r="C9" s="41" t="s">
        <v>231</v>
      </c>
      <c r="D9" s="42">
        <v>2649.0589109761722</v>
      </c>
      <c r="E9" s="43">
        <v>9637.8099988884987</v>
      </c>
      <c r="F9" s="43">
        <v>12286.868909864712</v>
      </c>
      <c r="G9" s="44">
        <v>-84.876749813815195</v>
      </c>
      <c r="H9" s="51">
        <v>0.21579999999999999</v>
      </c>
      <c r="I9" s="51">
        <v>0.41410000000000002</v>
      </c>
      <c r="J9" s="51">
        <v>0.37009999999999998</v>
      </c>
      <c r="K9" s="45">
        <v>12.432932736340703</v>
      </c>
      <c r="L9" s="46">
        <v>5.8501917572041062</v>
      </c>
      <c r="Q9" s="40">
        <v>2</v>
      </c>
      <c r="R9" s="41" t="s">
        <v>231</v>
      </c>
      <c r="S9" s="42">
        <v>2505.0434216483995</v>
      </c>
      <c r="T9" s="43">
        <v>9610.2276055526909</v>
      </c>
      <c r="U9" s="43">
        <v>12115.271027201075</v>
      </c>
      <c r="V9" s="44">
        <v>-266.87062223662508</v>
      </c>
      <c r="W9" s="51">
        <v>0.27675735395663581</v>
      </c>
      <c r="X9" s="51">
        <v>0.41182157160613175</v>
      </c>
      <c r="Y9" s="51">
        <v>0.31142107443723244</v>
      </c>
      <c r="Z9" s="45">
        <v>15.555918814572886</v>
      </c>
      <c r="AA9" s="46">
        <v>10.16748139821645</v>
      </c>
      <c r="AF9" s="40">
        <v>2</v>
      </c>
      <c r="AG9" s="41" t="s">
        <v>231</v>
      </c>
      <c r="AH9" s="42">
        <v>3044.3384884484085</v>
      </c>
      <c r="AI9" s="43">
        <v>9274.4513484645831</v>
      </c>
      <c r="AJ9" s="43">
        <v>12318.789836912989</v>
      </c>
      <c r="AK9" s="44">
        <v>389.82147496730227</v>
      </c>
      <c r="AL9" s="51">
        <v>3.9579967689822297E-2</v>
      </c>
      <c r="AM9" s="51">
        <v>0.41558966074313408</v>
      </c>
      <c r="AN9" s="51">
        <v>0.54483037156704361</v>
      </c>
      <c r="AO9" s="45">
        <v>1.1860713299332666</v>
      </c>
      <c r="AP9" s="46">
        <v>0</v>
      </c>
      <c r="AU9" s="40">
        <v>2</v>
      </c>
      <c r="AV9" s="41" t="s">
        <v>231</v>
      </c>
      <c r="AW9" s="42">
        <v>2949.1577146166032</v>
      </c>
      <c r="AX9" s="43">
        <v>14116.644187687583</v>
      </c>
      <c r="AY9" s="43">
        <v>17065.801902304185</v>
      </c>
      <c r="AZ9" s="44">
        <v>259.18084552003546</v>
      </c>
      <c r="BA9" s="51">
        <v>0.26540284360189575</v>
      </c>
      <c r="BB9" s="51">
        <v>0.45023696682464454</v>
      </c>
      <c r="BC9" s="51">
        <v>0.28436018957345971</v>
      </c>
      <c r="BD9" s="45">
        <v>16.744745716420887</v>
      </c>
      <c r="BE9" s="46">
        <v>8.1710650555435898</v>
      </c>
      <c r="BJ9" s="40">
        <v>2</v>
      </c>
      <c r="BK9" s="41" t="s">
        <v>231</v>
      </c>
      <c r="BL9" s="42">
        <v>2659.9349781037599</v>
      </c>
      <c r="BM9" s="43">
        <v>11781.78381496775</v>
      </c>
      <c r="BN9" s="43">
        <v>14441.71879307151</v>
      </c>
      <c r="BO9" s="44">
        <v>885.52148685391671</v>
      </c>
      <c r="BP9" s="51">
        <v>0</v>
      </c>
      <c r="BQ9" s="51">
        <v>0.4861111111111111</v>
      </c>
      <c r="BR9" s="51">
        <v>0.51388888888888884</v>
      </c>
      <c r="BS9" s="45">
        <v>9.6921616425879889E-2</v>
      </c>
      <c r="BT9" s="46">
        <v>9.3421616453627176E-2</v>
      </c>
    </row>
    <row r="10" spans="2:72" x14ac:dyDescent="0.25">
      <c r="B10" s="20">
        <v>3</v>
      </c>
      <c r="C10" s="21" t="s">
        <v>232</v>
      </c>
      <c r="D10" s="27">
        <v>2765.0907521088679</v>
      </c>
      <c r="E10" s="28">
        <v>9448.7286416018451</v>
      </c>
      <c r="F10" s="28">
        <v>12213.819393710764</v>
      </c>
      <c r="G10" s="29">
        <v>-53.397577831225973</v>
      </c>
      <c r="H10" s="51">
        <v>0.2641</v>
      </c>
      <c r="I10" s="51">
        <v>0.23469999999999999</v>
      </c>
      <c r="J10" s="51">
        <v>0.50119999999999998</v>
      </c>
      <c r="K10" s="30">
        <v>12.015066256513279</v>
      </c>
      <c r="L10" s="31">
        <v>8.2125118542426208</v>
      </c>
      <c r="Q10" s="20">
        <v>3</v>
      </c>
      <c r="R10" s="21" t="s">
        <v>232</v>
      </c>
      <c r="S10" s="27">
        <v>2612.3489036967485</v>
      </c>
      <c r="T10" s="28">
        <v>9414.1308365511068</v>
      </c>
      <c r="U10" s="28">
        <v>12026.47974024782</v>
      </c>
      <c r="V10" s="29">
        <v>-225.24879764929341</v>
      </c>
      <c r="W10" s="51">
        <v>0.30203010633890348</v>
      </c>
      <c r="X10" s="51">
        <v>0.26349951664134785</v>
      </c>
      <c r="Y10" s="51">
        <v>0.43447037701974867</v>
      </c>
      <c r="Z10" s="30">
        <v>13.761853842814505</v>
      </c>
      <c r="AA10" s="31">
        <v>9.8768382180756955</v>
      </c>
      <c r="AF10" s="20">
        <v>3</v>
      </c>
      <c r="AG10" s="21" t="s">
        <v>232</v>
      </c>
      <c r="AH10" s="27">
        <v>3183.6354962951823</v>
      </c>
      <c r="AI10" s="28">
        <v>9123.9260458047283</v>
      </c>
      <c r="AJ10" s="28">
        <v>12307.561542099904</v>
      </c>
      <c r="AK10" s="29">
        <v>378.57576870103804</v>
      </c>
      <c r="AL10" s="51">
        <v>0.15064620355411953</v>
      </c>
      <c r="AM10" s="51">
        <v>0.15024232633279483</v>
      </c>
      <c r="AN10" s="51">
        <v>0.69911147011308561</v>
      </c>
      <c r="AO10" s="30">
        <v>6.34457957435529</v>
      </c>
      <c r="AP10" s="31">
        <v>3.1809942451153468</v>
      </c>
      <c r="AU10" s="20">
        <v>3</v>
      </c>
      <c r="AV10" s="21" t="s">
        <v>232</v>
      </c>
      <c r="AW10" s="27">
        <v>3081.4434850395896</v>
      </c>
      <c r="AX10" s="28">
        <v>13758.326863357277</v>
      </c>
      <c r="AY10" s="28">
        <v>16839.770348396862</v>
      </c>
      <c r="AZ10" s="29">
        <v>403.41743452590401</v>
      </c>
      <c r="BA10" s="51">
        <v>0.34123222748815168</v>
      </c>
      <c r="BB10" s="51">
        <v>0.27488151658767773</v>
      </c>
      <c r="BC10" s="51">
        <v>0.38388625592417064</v>
      </c>
      <c r="BD10" s="30">
        <v>14.598478847724349</v>
      </c>
      <c r="BE10" s="31">
        <v>8.3574131721678597</v>
      </c>
      <c r="BJ10" s="20">
        <v>3</v>
      </c>
      <c r="BK10" s="21" t="s">
        <v>232</v>
      </c>
      <c r="BL10" s="27">
        <v>2805.8756284780784</v>
      </c>
      <c r="BM10" s="28">
        <v>11468.294041269124</v>
      </c>
      <c r="BN10" s="28">
        <v>14274.169669747203</v>
      </c>
      <c r="BO10" s="29">
        <v>1035.778937187986</v>
      </c>
      <c r="BP10" s="51">
        <v>0.125</v>
      </c>
      <c r="BQ10" s="51">
        <v>0.125</v>
      </c>
      <c r="BR10" s="51">
        <v>0.75</v>
      </c>
      <c r="BS10" s="30">
        <v>4.8453250226595674</v>
      </c>
      <c r="BT10" s="31">
        <v>4.0903883560592611</v>
      </c>
    </row>
    <row r="11" spans="2:72" x14ac:dyDescent="0.25">
      <c r="B11" s="32">
        <v>4</v>
      </c>
      <c r="C11" s="33" t="s">
        <v>233</v>
      </c>
      <c r="D11" s="34">
        <v>2915.9371039301595</v>
      </c>
      <c r="E11" s="35">
        <v>9362.2799305887202</v>
      </c>
      <c r="F11" s="35">
        <v>12278.217034518833</v>
      </c>
      <c r="G11" s="36">
        <v>-118.55103390248348</v>
      </c>
      <c r="H11" s="52">
        <v>0.42920000000000003</v>
      </c>
      <c r="I11" s="52">
        <v>4.4999999999999997E-3</v>
      </c>
      <c r="J11" s="52">
        <v>0.56630000000000003</v>
      </c>
      <c r="K11" s="37">
        <v>16.595864371022813</v>
      </c>
      <c r="L11" s="38">
        <v>11.82834734455173</v>
      </c>
      <c r="Q11" s="32">
        <v>4</v>
      </c>
      <c r="R11" s="33" t="s">
        <v>233</v>
      </c>
      <c r="S11" s="34">
        <v>2755.4709165829317</v>
      </c>
      <c r="T11" s="35">
        <v>9346.8517393898346</v>
      </c>
      <c r="U11" s="35">
        <v>12102.322655972768</v>
      </c>
      <c r="V11" s="36">
        <v>-301.83483160496547</v>
      </c>
      <c r="W11" s="52">
        <v>0.473415274133407</v>
      </c>
      <c r="X11" s="52">
        <v>4.5573815771302309E-3</v>
      </c>
      <c r="Y11" s="52">
        <v>0.52202734428946274</v>
      </c>
      <c r="Z11" s="37">
        <v>18.811039750458434</v>
      </c>
      <c r="AA11" s="38">
        <v>13.284734620682968</v>
      </c>
      <c r="AF11" s="32">
        <v>4</v>
      </c>
      <c r="AG11" s="33" t="s">
        <v>233</v>
      </c>
      <c r="AH11" s="34">
        <v>3356.3658670111413</v>
      </c>
      <c r="AI11" s="35">
        <v>9009.1612896026054</v>
      </c>
      <c r="AJ11" s="35">
        <v>12365.527156613753</v>
      </c>
      <c r="AK11" s="36">
        <v>319.87637854449281</v>
      </c>
      <c r="AL11" s="52">
        <v>0.30290791599353795</v>
      </c>
      <c r="AM11" s="52">
        <v>4.0387722132471729E-3</v>
      </c>
      <c r="AN11" s="52">
        <v>0.69305331179321483</v>
      </c>
      <c r="AO11" s="37">
        <v>11.398829984351647</v>
      </c>
      <c r="AP11" s="38">
        <v>6.2594919800242819</v>
      </c>
      <c r="AU11" s="32">
        <v>4</v>
      </c>
      <c r="AV11" s="33" t="s">
        <v>233</v>
      </c>
      <c r="AW11" s="34">
        <v>3229.7588928622772</v>
      </c>
      <c r="AX11" s="35">
        <v>13421.309671142881</v>
      </c>
      <c r="AY11" s="35">
        <v>16651.068564005152</v>
      </c>
      <c r="AZ11" s="36">
        <v>590.41113819948566</v>
      </c>
      <c r="BA11" s="52">
        <v>0.45497630331753552</v>
      </c>
      <c r="BB11" s="52">
        <v>9.4786729857819912E-3</v>
      </c>
      <c r="BC11" s="52">
        <v>0.53554502369668244</v>
      </c>
      <c r="BD11" s="37">
        <v>15.422047774196553</v>
      </c>
      <c r="BE11" s="38">
        <v>10.318472203255313</v>
      </c>
      <c r="BJ11" s="32">
        <v>4</v>
      </c>
      <c r="BK11" s="33" t="s">
        <v>233</v>
      </c>
      <c r="BL11" s="34">
        <v>2988.4044334832993</v>
      </c>
      <c r="BM11" s="35">
        <v>11162.030101362105</v>
      </c>
      <c r="BN11" s="35">
        <v>14150.434534845406</v>
      </c>
      <c r="BO11" s="36">
        <v>1159.5140720897823</v>
      </c>
      <c r="BP11" s="52">
        <v>0.25</v>
      </c>
      <c r="BQ11" s="52">
        <v>0</v>
      </c>
      <c r="BR11" s="52">
        <v>0.75</v>
      </c>
      <c r="BS11" s="37">
        <v>7.0921182977491233</v>
      </c>
      <c r="BT11" s="38">
        <v>5.8292923947380375</v>
      </c>
    </row>
    <row r="17" spans="2:72" x14ac:dyDescent="0.25">
      <c r="B17" s="1" t="s">
        <v>18</v>
      </c>
      <c r="C17" s="2"/>
      <c r="D17" s="2"/>
      <c r="E17" s="2"/>
      <c r="F17" s="2"/>
      <c r="G17" s="39" t="s">
        <v>26</v>
      </c>
      <c r="H17" s="2"/>
      <c r="I17" s="2"/>
      <c r="J17" s="2"/>
      <c r="K17" s="2"/>
      <c r="L17" s="3"/>
      <c r="Q17" s="1" t="s">
        <v>279</v>
      </c>
      <c r="R17" s="2"/>
      <c r="S17" s="2"/>
      <c r="T17" s="2"/>
      <c r="U17" s="2"/>
      <c r="V17" s="39" t="s">
        <v>26</v>
      </c>
      <c r="W17" s="2"/>
      <c r="X17" s="2"/>
      <c r="Y17" s="2"/>
      <c r="Z17" s="2"/>
      <c r="AA17" s="3"/>
      <c r="AF17" s="1" t="s">
        <v>280</v>
      </c>
      <c r="AG17" s="2"/>
      <c r="AH17" s="2"/>
      <c r="AI17" s="2"/>
      <c r="AJ17" s="2"/>
      <c r="AK17" s="39" t="s">
        <v>26</v>
      </c>
      <c r="AL17" s="2"/>
      <c r="AM17" s="2"/>
      <c r="AN17" s="2"/>
      <c r="AO17" s="2"/>
      <c r="AP17" s="3"/>
      <c r="AU17" s="1" t="s">
        <v>281</v>
      </c>
      <c r="AV17" s="2"/>
      <c r="AW17" s="2"/>
      <c r="AX17" s="2"/>
      <c r="AY17" s="2"/>
      <c r="AZ17" s="39" t="s">
        <v>26</v>
      </c>
      <c r="BA17" s="2"/>
      <c r="BB17" s="2"/>
      <c r="BC17" s="2"/>
      <c r="BD17" s="2"/>
      <c r="BE17" s="3"/>
      <c r="BJ17" s="1" t="s">
        <v>282</v>
      </c>
      <c r="BK17" s="2"/>
      <c r="BL17" s="2"/>
      <c r="BM17" s="2"/>
      <c r="BN17" s="2"/>
      <c r="BO17" s="39" t="s">
        <v>26</v>
      </c>
      <c r="BP17" s="2"/>
      <c r="BQ17" s="2"/>
      <c r="BR17" s="2"/>
      <c r="BS17" s="2"/>
      <c r="BT17" s="3"/>
    </row>
    <row r="18" spans="2:72" x14ac:dyDescent="0.25">
      <c r="B18" s="4"/>
      <c r="C18" s="5"/>
      <c r="D18" s="284" t="s">
        <v>0</v>
      </c>
      <c r="E18" s="284"/>
      <c r="F18" s="284"/>
      <c r="G18" s="284"/>
      <c r="H18" s="284"/>
      <c r="I18" s="284"/>
      <c r="J18" s="285"/>
      <c r="K18" s="6" t="s">
        <v>1</v>
      </c>
      <c r="L18" s="7"/>
      <c r="Q18" s="4"/>
      <c r="R18" s="5"/>
      <c r="S18" s="284" t="s">
        <v>0</v>
      </c>
      <c r="T18" s="284"/>
      <c r="U18" s="284"/>
      <c r="V18" s="284"/>
      <c r="W18" s="284"/>
      <c r="X18" s="284"/>
      <c r="Y18" s="285"/>
      <c r="Z18" s="6" t="s">
        <v>1</v>
      </c>
      <c r="AA18" s="7"/>
      <c r="AF18" s="4"/>
      <c r="AG18" s="5"/>
      <c r="AH18" s="284" t="s">
        <v>0</v>
      </c>
      <c r="AI18" s="284"/>
      <c r="AJ18" s="284"/>
      <c r="AK18" s="284"/>
      <c r="AL18" s="284"/>
      <c r="AM18" s="284"/>
      <c r="AN18" s="285"/>
      <c r="AO18" s="6" t="s">
        <v>1</v>
      </c>
      <c r="AP18" s="7"/>
      <c r="AU18" s="4"/>
      <c r="AV18" s="5"/>
      <c r="AW18" s="284" t="s">
        <v>0</v>
      </c>
      <c r="AX18" s="284"/>
      <c r="AY18" s="284"/>
      <c r="AZ18" s="284"/>
      <c r="BA18" s="284"/>
      <c r="BB18" s="284"/>
      <c r="BC18" s="285"/>
      <c r="BD18" s="6" t="s">
        <v>1</v>
      </c>
      <c r="BE18" s="7"/>
      <c r="BJ18" s="4"/>
      <c r="BK18" s="5"/>
      <c r="BL18" s="284" t="s">
        <v>0</v>
      </c>
      <c r="BM18" s="284"/>
      <c r="BN18" s="284"/>
      <c r="BO18" s="284"/>
      <c r="BP18" s="284"/>
      <c r="BQ18" s="284"/>
      <c r="BR18" s="285"/>
      <c r="BS18" s="6" t="s">
        <v>1</v>
      </c>
      <c r="BT18" s="7"/>
    </row>
    <row r="19" spans="2:72" x14ac:dyDescent="0.25">
      <c r="B19" s="8"/>
      <c r="C19" s="9"/>
      <c r="D19" s="5" t="s">
        <v>2</v>
      </c>
      <c r="E19" s="10" t="s">
        <v>3</v>
      </c>
      <c r="F19" s="5"/>
      <c r="G19" s="10" t="s">
        <v>4</v>
      </c>
      <c r="H19" s="47" t="s">
        <v>5</v>
      </c>
      <c r="I19" s="48" t="s">
        <v>6</v>
      </c>
      <c r="J19" s="47" t="s">
        <v>5</v>
      </c>
      <c r="K19" s="11"/>
      <c r="L19" s="9"/>
      <c r="Q19" s="8"/>
      <c r="R19" s="9"/>
      <c r="S19" s="5" t="s">
        <v>2</v>
      </c>
      <c r="T19" s="10" t="s">
        <v>3</v>
      </c>
      <c r="U19" s="5"/>
      <c r="V19" s="10" t="s">
        <v>4</v>
      </c>
      <c r="W19" s="47" t="s">
        <v>5</v>
      </c>
      <c r="X19" s="48" t="s">
        <v>6</v>
      </c>
      <c r="Y19" s="47" t="s">
        <v>5</v>
      </c>
      <c r="Z19" s="11"/>
      <c r="AA19" s="9"/>
      <c r="AF19" s="8"/>
      <c r="AG19" s="9"/>
      <c r="AH19" s="5" t="s">
        <v>2</v>
      </c>
      <c r="AI19" s="10" t="s">
        <v>3</v>
      </c>
      <c r="AJ19" s="5"/>
      <c r="AK19" s="10" t="s">
        <v>4</v>
      </c>
      <c r="AL19" s="47" t="s">
        <v>5</v>
      </c>
      <c r="AM19" s="48" t="s">
        <v>6</v>
      </c>
      <c r="AN19" s="47" t="s">
        <v>5</v>
      </c>
      <c r="AO19" s="11"/>
      <c r="AP19" s="9"/>
      <c r="AU19" s="8"/>
      <c r="AV19" s="9"/>
      <c r="AW19" s="5" t="s">
        <v>2</v>
      </c>
      <c r="AX19" s="10" t="s">
        <v>3</v>
      </c>
      <c r="AY19" s="5"/>
      <c r="AZ19" s="10" t="s">
        <v>4</v>
      </c>
      <c r="BA19" s="47" t="s">
        <v>5</v>
      </c>
      <c r="BB19" s="48" t="s">
        <v>6</v>
      </c>
      <c r="BC19" s="47" t="s">
        <v>5</v>
      </c>
      <c r="BD19" s="11"/>
      <c r="BE19" s="9"/>
      <c r="BJ19" s="8"/>
      <c r="BK19" s="9"/>
      <c r="BL19" s="5" t="s">
        <v>2</v>
      </c>
      <c r="BM19" s="10" t="s">
        <v>3</v>
      </c>
      <c r="BN19" s="5"/>
      <c r="BO19" s="10" t="s">
        <v>4</v>
      </c>
      <c r="BP19" s="47" t="s">
        <v>5</v>
      </c>
      <c r="BQ19" s="48" t="s">
        <v>6</v>
      </c>
      <c r="BR19" s="47" t="s">
        <v>5</v>
      </c>
      <c r="BS19" s="11"/>
      <c r="BT19" s="9"/>
    </row>
    <row r="20" spans="2:72" x14ac:dyDescent="0.25">
      <c r="B20" s="12" t="s">
        <v>7</v>
      </c>
      <c r="C20" s="13" t="s">
        <v>19</v>
      </c>
      <c r="D20" s="14" t="s">
        <v>8</v>
      </c>
      <c r="E20" s="15" t="s">
        <v>9</v>
      </c>
      <c r="F20" s="14" t="s">
        <v>4</v>
      </c>
      <c r="G20" s="15" t="s">
        <v>10</v>
      </c>
      <c r="H20" s="49" t="s">
        <v>11</v>
      </c>
      <c r="I20" s="49" t="s">
        <v>12</v>
      </c>
      <c r="J20" s="49" t="s">
        <v>13</v>
      </c>
      <c r="K20" s="14" t="s">
        <v>15</v>
      </c>
      <c r="L20" s="16" t="s">
        <v>14</v>
      </c>
      <c r="Q20" s="12" t="s">
        <v>7</v>
      </c>
      <c r="R20" s="13" t="s">
        <v>19</v>
      </c>
      <c r="S20" s="14" t="s">
        <v>8</v>
      </c>
      <c r="T20" s="15" t="s">
        <v>9</v>
      </c>
      <c r="U20" s="14" t="s">
        <v>4</v>
      </c>
      <c r="V20" s="15" t="s">
        <v>10</v>
      </c>
      <c r="W20" s="49" t="s">
        <v>11</v>
      </c>
      <c r="X20" s="49" t="s">
        <v>12</v>
      </c>
      <c r="Y20" s="49" t="s">
        <v>13</v>
      </c>
      <c r="Z20" s="14" t="s">
        <v>15</v>
      </c>
      <c r="AA20" s="16" t="s">
        <v>14</v>
      </c>
      <c r="AF20" s="12" t="s">
        <v>7</v>
      </c>
      <c r="AG20" s="13" t="s">
        <v>19</v>
      </c>
      <c r="AH20" s="14" t="s">
        <v>8</v>
      </c>
      <c r="AI20" s="15" t="s">
        <v>9</v>
      </c>
      <c r="AJ20" s="14" t="s">
        <v>4</v>
      </c>
      <c r="AK20" s="15" t="s">
        <v>10</v>
      </c>
      <c r="AL20" s="49" t="s">
        <v>11</v>
      </c>
      <c r="AM20" s="49" t="s">
        <v>12</v>
      </c>
      <c r="AN20" s="49" t="s">
        <v>13</v>
      </c>
      <c r="AO20" s="14" t="s">
        <v>15</v>
      </c>
      <c r="AP20" s="16" t="s">
        <v>14</v>
      </c>
      <c r="AU20" s="12" t="s">
        <v>7</v>
      </c>
      <c r="AV20" s="13" t="s">
        <v>19</v>
      </c>
      <c r="AW20" s="14" t="s">
        <v>8</v>
      </c>
      <c r="AX20" s="15" t="s">
        <v>9</v>
      </c>
      <c r="AY20" s="14" t="s">
        <v>4</v>
      </c>
      <c r="AZ20" s="15" t="s">
        <v>10</v>
      </c>
      <c r="BA20" s="49" t="s">
        <v>11</v>
      </c>
      <c r="BB20" s="49" t="s">
        <v>12</v>
      </c>
      <c r="BC20" s="49" t="s">
        <v>13</v>
      </c>
      <c r="BD20" s="14" t="s">
        <v>15</v>
      </c>
      <c r="BE20" s="16" t="s">
        <v>14</v>
      </c>
      <c r="BJ20" s="12" t="s">
        <v>7</v>
      </c>
      <c r="BK20" s="13" t="s">
        <v>19</v>
      </c>
      <c r="BL20" s="14" t="s">
        <v>8</v>
      </c>
      <c r="BM20" s="15" t="s">
        <v>9</v>
      </c>
      <c r="BN20" s="14" t="s">
        <v>4</v>
      </c>
      <c r="BO20" s="15" t="s">
        <v>10</v>
      </c>
      <c r="BP20" s="49" t="s">
        <v>11</v>
      </c>
      <c r="BQ20" s="49" t="s">
        <v>12</v>
      </c>
      <c r="BR20" s="49" t="s">
        <v>13</v>
      </c>
      <c r="BS20" s="14" t="s">
        <v>15</v>
      </c>
      <c r="BT20" s="16" t="s">
        <v>14</v>
      </c>
    </row>
    <row r="21" spans="2:72" x14ac:dyDescent="0.25">
      <c r="B21" s="17" t="s">
        <v>16</v>
      </c>
      <c r="C21" s="18"/>
      <c r="D21" s="5"/>
      <c r="E21" s="10"/>
      <c r="F21" s="5"/>
      <c r="G21" s="10"/>
      <c r="H21" s="47"/>
      <c r="I21" s="47"/>
      <c r="J21" s="47"/>
      <c r="K21" s="5"/>
      <c r="L21" s="19"/>
      <c r="Q21" s="17" t="s">
        <v>16</v>
      </c>
      <c r="R21" s="18"/>
      <c r="S21" s="5"/>
      <c r="T21" s="10"/>
      <c r="U21" s="5"/>
      <c r="V21" s="10"/>
      <c r="W21" s="47"/>
      <c r="X21" s="47"/>
      <c r="Y21" s="47"/>
      <c r="Z21" s="5"/>
      <c r="AA21" s="19"/>
      <c r="AF21" s="17" t="s">
        <v>16</v>
      </c>
      <c r="AG21" s="18"/>
      <c r="AH21" s="5"/>
      <c r="AI21" s="10"/>
      <c r="AJ21" s="5"/>
      <c r="AK21" s="10"/>
      <c r="AL21" s="47"/>
      <c r="AM21" s="47"/>
      <c r="AN21" s="47"/>
      <c r="AO21" s="5"/>
      <c r="AP21" s="19"/>
      <c r="AU21" s="17" t="s">
        <v>16</v>
      </c>
      <c r="AV21" s="18"/>
      <c r="AW21" s="5"/>
      <c r="AX21" s="10"/>
      <c r="AY21" s="5"/>
      <c r="AZ21" s="10"/>
      <c r="BA21" s="47"/>
      <c r="BB21" s="47"/>
      <c r="BC21" s="47"/>
      <c r="BD21" s="5"/>
      <c r="BE21" s="19"/>
      <c r="BJ21" s="17" t="s">
        <v>16</v>
      </c>
      <c r="BK21" s="18"/>
      <c r="BL21" s="5"/>
      <c r="BM21" s="10"/>
      <c r="BN21" s="5"/>
      <c r="BO21" s="10"/>
      <c r="BP21" s="47"/>
      <c r="BQ21" s="47"/>
      <c r="BR21" s="47"/>
      <c r="BS21" s="5"/>
      <c r="BT21" s="19"/>
    </row>
    <row r="22" spans="2:72" x14ac:dyDescent="0.25">
      <c r="B22" s="20">
        <v>0</v>
      </c>
      <c r="C22" s="21" t="s">
        <v>274</v>
      </c>
      <c r="D22" s="22">
        <v>2409.7090265008619</v>
      </c>
      <c r="E22" s="23">
        <v>12923.499056906436</v>
      </c>
      <c r="F22" s="23">
        <v>15333.208083407295</v>
      </c>
      <c r="G22" s="24"/>
      <c r="H22" s="50"/>
      <c r="I22" s="50"/>
      <c r="J22" s="50"/>
      <c r="K22" s="25"/>
      <c r="L22" s="26"/>
      <c r="Q22" s="20">
        <v>0</v>
      </c>
      <c r="R22" s="21" t="s">
        <v>274</v>
      </c>
      <c r="S22" s="22">
        <v>1972.5871968537404</v>
      </c>
      <c r="T22" s="23">
        <v>12934.904078474125</v>
      </c>
      <c r="U22" s="23">
        <v>14907.491275327793</v>
      </c>
      <c r="V22" s="24"/>
      <c r="W22" s="50"/>
      <c r="X22" s="50"/>
      <c r="Y22" s="50"/>
      <c r="Z22" s="25"/>
      <c r="AA22" s="26"/>
      <c r="AF22" s="20">
        <v>0</v>
      </c>
      <c r="AG22" s="21" t="s">
        <v>274</v>
      </c>
      <c r="AH22" s="22">
        <v>3647.0138126867132</v>
      </c>
      <c r="AI22" s="23">
        <v>12222.648202501226</v>
      </c>
      <c r="AJ22" s="23">
        <v>15869.662015187916</v>
      </c>
      <c r="AK22" s="24"/>
      <c r="AL22" s="50"/>
      <c r="AM22" s="50"/>
      <c r="AN22" s="50"/>
      <c r="AO22" s="25"/>
      <c r="AP22" s="26"/>
      <c r="AU22" s="20">
        <v>0</v>
      </c>
      <c r="AV22" s="21" t="s">
        <v>274</v>
      </c>
      <c r="AW22" s="22">
        <v>2088.179962077279</v>
      </c>
      <c r="AX22" s="23">
        <v>18680.922476114658</v>
      </c>
      <c r="AY22" s="23">
        <v>20769.102438191938</v>
      </c>
      <c r="AZ22" s="24"/>
      <c r="BA22" s="50"/>
      <c r="BB22" s="50"/>
      <c r="BC22" s="50"/>
      <c r="BD22" s="25"/>
      <c r="BE22" s="26"/>
      <c r="BJ22" s="20">
        <v>0</v>
      </c>
      <c r="BK22" s="21" t="s">
        <v>274</v>
      </c>
      <c r="BL22" s="22">
        <v>3179.731668451851</v>
      </c>
      <c r="BM22" s="23">
        <v>15771.41437209064</v>
      </c>
      <c r="BN22" s="23">
        <v>18951.146040542484</v>
      </c>
      <c r="BO22" s="24"/>
      <c r="BP22" s="50"/>
      <c r="BQ22" s="50"/>
      <c r="BR22" s="50"/>
      <c r="BS22" s="25"/>
      <c r="BT22" s="26"/>
    </row>
    <row r="23" spans="2:72" x14ac:dyDescent="0.25">
      <c r="B23" s="40">
        <v>1</v>
      </c>
      <c r="C23" s="41" t="s">
        <v>230</v>
      </c>
      <c r="D23" s="42">
        <v>2972.6172736070985</v>
      </c>
      <c r="E23" s="43">
        <v>12115.838771436182</v>
      </c>
      <c r="F23" s="43">
        <v>15088.456045043307</v>
      </c>
      <c r="G23" s="44">
        <v>-134.96087130363216</v>
      </c>
      <c r="H23" s="51">
        <v>0.12643895074542366</v>
      </c>
      <c r="I23" s="51">
        <v>0.66578599735799204</v>
      </c>
      <c r="J23" s="51">
        <v>0.20777505189658427</v>
      </c>
      <c r="K23" s="45">
        <v>12.791762824022115</v>
      </c>
      <c r="L23" s="46">
        <v>7.7688681909777575</v>
      </c>
      <c r="Q23" s="40">
        <v>1</v>
      </c>
      <c r="R23" s="41" t="s">
        <v>230</v>
      </c>
      <c r="S23" s="42">
        <v>2803.0256506463415</v>
      </c>
      <c r="T23" s="43">
        <v>12132.717137202699</v>
      </c>
      <c r="U23" s="43">
        <v>14935.74278784908</v>
      </c>
      <c r="V23" s="44">
        <v>-222.14265507814673</v>
      </c>
      <c r="W23" s="51">
        <v>0.15559671870865308</v>
      </c>
      <c r="X23" s="51">
        <v>0.67372320719767131</v>
      </c>
      <c r="Y23" s="51">
        <v>0.17068007409367558</v>
      </c>
      <c r="Z23" s="45">
        <v>16.902167199857786</v>
      </c>
      <c r="AA23" s="46">
        <v>12.082109245020536</v>
      </c>
      <c r="AF23" s="40">
        <v>1</v>
      </c>
      <c r="AG23" s="41" t="s">
        <v>230</v>
      </c>
      <c r="AH23" s="42">
        <v>3434.9244097454675</v>
      </c>
      <c r="AI23" s="43">
        <v>11503.181458552493</v>
      </c>
      <c r="AJ23" s="43">
        <v>14938.105868297987</v>
      </c>
      <c r="AK23" s="44">
        <v>55.543694144036394</v>
      </c>
      <c r="AL23" s="51">
        <v>4.2505592841163314E-2</v>
      </c>
      <c r="AM23" s="51">
        <v>0.65100671140939592</v>
      </c>
      <c r="AN23" s="51">
        <v>0.30648769574944074</v>
      </c>
      <c r="AO23" s="45">
        <v>1.8263020283573841</v>
      </c>
      <c r="AP23" s="46">
        <v>0</v>
      </c>
      <c r="AU23" s="40">
        <v>1</v>
      </c>
      <c r="AV23" s="41" t="s">
        <v>230</v>
      </c>
      <c r="AW23" s="42">
        <v>3166.7216856659243</v>
      </c>
      <c r="AX23" s="43">
        <v>17061.051276175014</v>
      </c>
      <c r="AY23" s="43">
        <v>20227.772961840925</v>
      </c>
      <c r="AZ23" s="44">
        <v>168.65640691060841</v>
      </c>
      <c r="BA23" s="51">
        <v>0.18796992481203006</v>
      </c>
      <c r="BB23" s="51">
        <v>0.5714285714285714</v>
      </c>
      <c r="BC23" s="51">
        <v>0.24060150375939848</v>
      </c>
      <c r="BD23" s="45">
        <v>18.542865433134633</v>
      </c>
      <c r="BE23" s="46">
        <v>6.8982659668132085</v>
      </c>
      <c r="BJ23" s="40">
        <v>1</v>
      </c>
      <c r="BK23" s="41" t="s">
        <v>230</v>
      </c>
      <c r="BL23" s="42">
        <v>2866.4648128100703</v>
      </c>
      <c r="BM23" s="43">
        <v>14291.42245002344</v>
      </c>
      <c r="BN23" s="43">
        <v>17157.887262833512</v>
      </c>
      <c r="BO23" s="44">
        <v>595.7400116544668</v>
      </c>
      <c r="BP23" s="51">
        <v>0</v>
      </c>
      <c r="BQ23" s="51">
        <v>0.71739130434782605</v>
      </c>
      <c r="BR23" s="51">
        <v>0.28260869565217389</v>
      </c>
      <c r="BS23" s="45">
        <v>4.1801338988922118E-2</v>
      </c>
      <c r="BT23" s="46">
        <v>4.1801338988922118E-2</v>
      </c>
    </row>
    <row r="24" spans="2:72" x14ac:dyDescent="0.25">
      <c r="B24" s="40">
        <v>2</v>
      </c>
      <c r="C24" s="41" t="s">
        <v>231</v>
      </c>
      <c r="D24" s="42">
        <v>2987.7242752816746</v>
      </c>
      <c r="E24" s="43">
        <v>11957.543176821704</v>
      </c>
      <c r="F24" s="43">
        <v>14945.267452103335</v>
      </c>
      <c r="G24" s="44">
        <v>-112.31207253696782</v>
      </c>
      <c r="H24" s="51">
        <v>0.11832421211549349</v>
      </c>
      <c r="I24" s="51">
        <v>0.60218909228156259</v>
      </c>
      <c r="J24" s="51">
        <v>0.27948669560294392</v>
      </c>
      <c r="K24" s="45">
        <v>8.8238271638237169</v>
      </c>
      <c r="L24" s="46">
        <v>4.1887600747168765</v>
      </c>
      <c r="Q24" s="40">
        <v>2</v>
      </c>
      <c r="R24" s="41" t="s">
        <v>231</v>
      </c>
      <c r="S24" s="42">
        <v>2816.9965048869167</v>
      </c>
      <c r="T24" s="43">
        <v>11977.812916629786</v>
      </c>
      <c r="U24" s="43">
        <v>14794.809421516664</v>
      </c>
      <c r="V24" s="44">
        <v>-204.83868269820388</v>
      </c>
      <c r="W24" s="51">
        <v>0.14104260386345593</v>
      </c>
      <c r="X24" s="51">
        <v>0.61762370997618421</v>
      </c>
      <c r="Y24" s="51">
        <v>0.24133368616035988</v>
      </c>
      <c r="Z24" s="45">
        <v>11.629795462215542</v>
      </c>
      <c r="AA24" s="46">
        <v>8.2177003813109621</v>
      </c>
      <c r="AF24" s="40">
        <v>2</v>
      </c>
      <c r="AG24" s="41" t="s">
        <v>231</v>
      </c>
      <c r="AH24" s="42">
        <v>3453.6714903499487</v>
      </c>
      <c r="AI24" s="43">
        <v>11353.797824528792</v>
      </c>
      <c r="AJ24" s="43">
        <v>14807.46931487873</v>
      </c>
      <c r="AK24" s="44">
        <v>78.73696582915629</v>
      </c>
      <c r="AL24" s="51">
        <v>5.145413870246085E-2</v>
      </c>
      <c r="AM24" s="51">
        <v>0.56226696495152872</v>
      </c>
      <c r="AN24" s="51">
        <v>0.38627889634601043</v>
      </c>
      <c r="AO24" s="45">
        <v>1.6838394664838694</v>
      </c>
      <c r="AP24" s="46">
        <v>0</v>
      </c>
      <c r="AU24" s="40">
        <v>2</v>
      </c>
      <c r="AV24" s="41" t="s">
        <v>231</v>
      </c>
      <c r="AW24" s="42">
        <v>3178.2369704011944</v>
      </c>
      <c r="AX24" s="43">
        <v>16753.34789772315</v>
      </c>
      <c r="AY24" s="43">
        <v>19931.584868124344</v>
      </c>
      <c r="AZ24" s="44">
        <v>306.36392450641159</v>
      </c>
      <c r="BA24" s="51">
        <v>0.18796992481203006</v>
      </c>
      <c r="BB24" s="51">
        <v>0.54887218045112784</v>
      </c>
      <c r="BC24" s="51">
        <v>0.26315789473684209</v>
      </c>
      <c r="BD24" s="45">
        <v>14.794133264408197</v>
      </c>
      <c r="BE24" s="46">
        <v>5.5648236433849787</v>
      </c>
      <c r="BJ24" s="40">
        <v>2</v>
      </c>
      <c r="BK24" s="41" t="s">
        <v>231</v>
      </c>
      <c r="BL24" s="42">
        <v>2879.1773288523564</v>
      </c>
      <c r="BM24" s="43">
        <v>14026.698455302463</v>
      </c>
      <c r="BN24" s="43">
        <v>16905.875784154821</v>
      </c>
      <c r="BO24" s="44">
        <v>708.93557406237505</v>
      </c>
      <c r="BP24" s="51">
        <v>0</v>
      </c>
      <c r="BQ24" s="51">
        <v>0.65217391304347827</v>
      </c>
      <c r="BR24" s="51">
        <v>0.34782608695652173</v>
      </c>
      <c r="BS24" s="45">
        <v>0.14622513879698168</v>
      </c>
      <c r="BT24" s="46">
        <v>0.14622513879698168</v>
      </c>
    </row>
    <row r="25" spans="2:72" x14ac:dyDescent="0.25">
      <c r="B25" s="20">
        <v>3</v>
      </c>
      <c r="C25" s="21" t="s">
        <v>232</v>
      </c>
      <c r="D25" s="27">
        <v>3115.4426824574748</v>
      </c>
      <c r="E25" s="28">
        <v>11696.462288665512</v>
      </c>
      <c r="F25" s="28">
        <v>14811.904971122962</v>
      </c>
      <c r="G25" s="29">
        <v>-53.494833038855084</v>
      </c>
      <c r="H25" s="51">
        <v>0.16172862804302698</v>
      </c>
      <c r="I25" s="51">
        <v>0.40064163049632007</v>
      </c>
      <c r="J25" s="51">
        <v>0.43762974146065298</v>
      </c>
      <c r="K25" s="30">
        <v>9.5308272589482428</v>
      </c>
      <c r="L25" s="31">
        <v>7.5428155561816732</v>
      </c>
      <c r="Q25" s="20">
        <v>3</v>
      </c>
      <c r="R25" s="21" t="s">
        <v>232</v>
      </c>
      <c r="S25" s="27">
        <v>2936.1349621386312</v>
      </c>
      <c r="T25" s="28">
        <v>11728.902175919133</v>
      </c>
      <c r="U25" s="28">
        <v>14665.037138057707</v>
      </c>
      <c r="V25" s="29">
        <v>-161.50562089511334</v>
      </c>
      <c r="W25" s="51">
        <v>0.16300608626620799</v>
      </c>
      <c r="X25" s="51">
        <v>0.45938078856840436</v>
      </c>
      <c r="Y25" s="51">
        <v>0.37761312516538764</v>
      </c>
      <c r="Z25" s="30">
        <v>10.517431680805958</v>
      </c>
      <c r="AA25" s="31">
        <v>8.3915645144639157</v>
      </c>
      <c r="AF25" s="20">
        <v>3</v>
      </c>
      <c r="AG25" s="21" t="s">
        <v>232</v>
      </c>
      <c r="AH25" s="27">
        <v>3602.860382955304</v>
      </c>
      <c r="AI25" s="28">
        <v>11081.957276717705</v>
      </c>
      <c r="AJ25" s="28">
        <v>14684.817659672983</v>
      </c>
      <c r="AK25" s="29">
        <v>163.35814264657861</v>
      </c>
      <c r="AL25" s="51">
        <v>0.15287099179716629</v>
      </c>
      <c r="AM25" s="51">
        <v>0.2431021625652498</v>
      </c>
      <c r="AN25" s="51">
        <v>0.60402684563758391</v>
      </c>
      <c r="AO25" s="30">
        <v>7.4591225109152317</v>
      </c>
      <c r="AP25" s="31">
        <v>5.8733346390049208</v>
      </c>
      <c r="AU25" s="20">
        <v>3</v>
      </c>
      <c r="AV25" s="21" t="s">
        <v>232</v>
      </c>
      <c r="AW25" s="27">
        <v>3326.0850819608254</v>
      </c>
      <c r="AX25" s="28">
        <v>16297.15730405712</v>
      </c>
      <c r="AY25" s="28">
        <v>19623.242386017941</v>
      </c>
      <c r="AZ25" s="29">
        <v>493.52186523743006</v>
      </c>
      <c r="BA25" s="51">
        <v>0.22556390977443608</v>
      </c>
      <c r="BB25" s="51">
        <v>0.39097744360902253</v>
      </c>
      <c r="BC25" s="51">
        <v>0.38345864661654133</v>
      </c>
      <c r="BD25" s="30">
        <v>12.627873491803546</v>
      </c>
      <c r="BE25" s="31">
        <v>5.9057506970153124</v>
      </c>
      <c r="BJ25" s="20">
        <v>3</v>
      </c>
      <c r="BK25" s="21" t="s">
        <v>232</v>
      </c>
      <c r="BL25" s="27">
        <v>3027.6448473127616</v>
      </c>
      <c r="BM25" s="28">
        <v>13643.602507004491</v>
      </c>
      <c r="BN25" s="28">
        <v>16671.247354317253</v>
      </c>
      <c r="BO25" s="29">
        <v>916.49877661087328</v>
      </c>
      <c r="BP25" s="51">
        <v>0.13043478260869565</v>
      </c>
      <c r="BQ25" s="51">
        <v>0.19565217391304349</v>
      </c>
      <c r="BR25" s="51">
        <v>0.67391304347826086</v>
      </c>
      <c r="BS25" s="30">
        <v>6.4023469920927569</v>
      </c>
      <c r="BT25" s="31">
        <v>6.4023469920927569</v>
      </c>
    </row>
    <row r="26" spans="2:72" x14ac:dyDescent="0.25">
      <c r="B26" s="32">
        <v>4</v>
      </c>
      <c r="C26" s="33" t="s">
        <v>233</v>
      </c>
      <c r="D26" s="34">
        <v>3284.2079091650849</v>
      </c>
      <c r="E26" s="35">
        <v>11589.140044525711</v>
      </c>
      <c r="F26" s="35">
        <v>14873.347953690771</v>
      </c>
      <c r="G26" s="36">
        <v>-116.41449979862693</v>
      </c>
      <c r="H26" s="52">
        <v>0.40083034534817891</v>
      </c>
      <c r="I26" s="52">
        <v>7.5485940743536513E-3</v>
      </c>
      <c r="J26" s="52">
        <v>0.59162106057746744</v>
      </c>
      <c r="K26" s="37">
        <v>15.544426824844498</v>
      </c>
      <c r="L26" s="38">
        <v>11.799273970977982</v>
      </c>
      <c r="Q26" s="32">
        <v>4</v>
      </c>
      <c r="R26" s="33" t="s">
        <v>233</v>
      </c>
      <c r="S26" s="34">
        <v>3100.5871902342101</v>
      </c>
      <c r="T26" s="35">
        <v>11629.340270268041</v>
      </c>
      <c r="U26" s="35">
        <v>14729.927460502277</v>
      </c>
      <c r="V26" s="36">
        <v>-227.87920071935443</v>
      </c>
      <c r="W26" s="52">
        <v>0.41730616565228895</v>
      </c>
      <c r="X26" s="52">
        <v>7.9386080973802599E-3</v>
      </c>
      <c r="Y26" s="52">
        <v>0.57475522625033082</v>
      </c>
      <c r="Z26" s="37">
        <v>16.514420960555785</v>
      </c>
      <c r="AA26" s="38">
        <v>12.267070316363705</v>
      </c>
      <c r="AF26" s="32">
        <v>4</v>
      </c>
      <c r="AG26" s="33" t="s">
        <v>233</v>
      </c>
      <c r="AH26" s="34">
        <v>3783.9938353770867</v>
      </c>
      <c r="AI26" s="35">
        <v>11000.548316901215</v>
      </c>
      <c r="AJ26" s="35">
        <v>14784.542152278305</v>
      </c>
      <c r="AK26" s="36">
        <v>62.247136347163703</v>
      </c>
      <c r="AL26" s="52">
        <v>0.36092468307233405</v>
      </c>
      <c r="AM26" s="52">
        <v>5.9656972408650257E-3</v>
      </c>
      <c r="AN26" s="52">
        <v>0.63310961968680091</v>
      </c>
      <c r="AO26" s="37">
        <v>13.321461128540586</v>
      </c>
      <c r="AP26" s="38">
        <v>10.523035292807695</v>
      </c>
      <c r="AU26" s="32">
        <v>4</v>
      </c>
      <c r="AV26" s="33" t="s">
        <v>233</v>
      </c>
      <c r="AW26" s="34">
        <v>3486.1674067274917</v>
      </c>
      <c r="AX26" s="35">
        <v>15799.727258734489</v>
      </c>
      <c r="AY26" s="35">
        <v>19285.894665461979</v>
      </c>
      <c r="AZ26" s="36">
        <v>828.15977352628988</v>
      </c>
      <c r="BA26" s="52">
        <v>0.37593984962406013</v>
      </c>
      <c r="BB26" s="52">
        <v>1.5037593984962405E-2</v>
      </c>
      <c r="BC26" s="52">
        <v>0.60902255639097747</v>
      </c>
      <c r="BD26" s="37">
        <v>12.838739360136875</v>
      </c>
      <c r="BE26" s="38">
        <v>8.4505806028677561</v>
      </c>
      <c r="BJ26" s="32">
        <v>4</v>
      </c>
      <c r="BK26" s="33" t="s">
        <v>233</v>
      </c>
      <c r="BL26" s="34">
        <v>3215.2765311998578</v>
      </c>
      <c r="BM26" s="35">
        <v>13271.243396141885</v>
      </c>
      <c r="BN26" s="35">
        <v>16486.519927341749</v>
      </c>
      <c r="BO26" s="36">
        <v>1101.226203586378</v>
      </c>
      <c r="BP26" s="52">
        <v>0.28260869565217389</v>
      </c>
      <c r="BQ26" s="52">
        <v>0</v>
      </c>
      <c r="BR26" s="52">
        <v>0.71739130434782605</v>
      </c>
      <c r="BS26" s="37">
        <v>8.8169400200961618</v>
      </c>
      <c r="BT26" s="38">
        <v>8.8169400200961618</v>
      </c>
    </row>
    <row r="32" spans="2:72" x14ac:dyDescent="0.25">
      <c r="B32" s="1" t="s">
        <v>51</v>
      </c>
      <c r="C32" s="2"/>
      <c r="D32" s="2"/>
      <c r="E32" s="2"/>
      <c r="F32" s="2"/>
      <c r="G32" s="39" t="s">
        <v>26</v>
      </c>
      <c r="H32" s="2"/>
      <c r="I32" s="2"/>
      <c r="J32" s="2"/>
      <c r="K32" s="2"/>
      <c r="L32" s="3"/>
      <c r="Q32" s="1" t="s">
        <v>283</v>
      </c>
      <c r="R32" s="2"/>
      <c r="S32" s="2"/>
      <c r="T32" s="2"/>
      <c r="U32" s="2"/>
      <c r="V32" s="39" t="s">
        <v>26</v>
      </c>
      <c r="W32" s="2"/>
      <c r="X32" s="2"/>
      <c r="Y32" s="2"/>
      <c r="Z32" s="2"/>
      <c r="AA32" s="3"/>
      <c r="AF32" s="1" t="s">
        <v>284</v>
      </c>
      <c r="AG32" s="2"/>
      <c r="AH32" s="2"/>
      <c r="AI32" s="2"/>
      <c r="AJ32" s="2"/>
      <c r="AK32" s="39" t="s">
        <v>26</v>
      </c>
      <c r="AL32" s="2"/>
      <c r="AM32" s="2"/>
      <c r="AN32" s="2"/>
      <c r="AO32" s="2"/>
      <c r="AP32" s="3"/>
      <c r="AU32" s="1" t="s">
        <v>285</v>
      </c>
      <c r="AV32" s="2"/>
      <c r="AW32" s="2"/>
      <c r="AX32" s="2"/>
      <c r="AY32" s="2"/>
      <c r="AZ32" s="39" t="s">
        <v>26</v>
      </c>
      <c r="BA32" s="2"/>
      <c r="BB32" s="2"/>
      <c r="BC32" s="2"/>
      <c r="BD32" s="2"/>
      <c r="BE32" s="3"/>
      <c r="BJ32" s="1" t="s">
        <v>286</v>
      </c>
      <c r="BK32" s="2"/>
      <c r="BL32" s="2"/>
      <c r="BM32" s="2"/>
      <c r="BN32" s="2"/>
      <c r="BO32" s="39" t="s">
        <v>26</v>
      </c>
      <c r="BP32" s="2"/>
      <c r="BQ32" s="2"/>
      <c r="BR32" s="2"/>
      <c r="BS32" s="2"/>
      <c r="BT32" s="3"/>
    </row>
    <row r="33" spans="2:72" x14ac:dyDescent="0.25">
      <c r="B33" s="4"/>
      <c r="C33" s="5"/>
      <c r="D33" s="284" t="s">
        <v>0</v>
      </c>
      <c r="E33" s="284"/>
      <c r="F33" s="284"/>
      <c r="G33" s="284"/>
      <c r="H33" s="284"/>
      <c r="I33" s="284"/>
      <c r="J33" s="285"/>
      <c r="K33" s="6" t="s">
        <v>1</v>
      </c>
      <c r="L33" s="7"/>
      <c r="Q33" s="4"/>
      <c r="R33" s="5"/>
      <c r="S33" s="284" t="s">
        <v>0</v>
      </c>
      <c r="T33" s="284"/>
      <c r="U33" s="284"/>
      <c r="V33" s="284"/>
      <c r="W33" s="284"/>
      <c r="X33" s="284"/>
      <c r="Y33" s="285"/>
      <c r="Z33" s="6" t="s">
        <v>1</v>
      </c>
      <c r="AA33" s="7"/>
      <c r="AF33" s="4"/>
      <c r="AG33" s="5"/>
      <c r="AH33" s="284" t="s">
        <v>0</v>
      </c>
      <c r="AI33" s="284"/>
      <c r="AJ33" s="284"/>
      <c r="AK33" s="284"/>
      <c r="AL33" s="284"/>
      <c r="AM33" s="284"/>
      <c r="AN33" s="285"/>
      <c r="AO33" s="6" t="s">
        <v>1</v>
      </c>
      <c r="AP33" s="7"/>
      <c r="AU33" s="4"/>
      <c r="AV33" s="5"/>
      <c r="AW33" s="284" t="s">
        <v>0</v>
      </c>
      <c r="AX33" s="284"/>
      <c r="AY33" s="284"/>
      <c r="AZ33" s="284"/>
      <c r="BA33" s="284"/>
      <c r="BB33" s="284"/>
      <c r="BC33" s="285"/>
      <c r="BD33" s="6" t="s">
        <v>1</v>
      </c>
      <c r="BE33" s="7"/>
      <c r="BJ33" s="4"/>
      <c r="BK33" s="5"/>
      <c r="BL33" s="284" t="s">
        <v>0</v>
      </c>
      <c r="BM33" s="284"/>
      <c r="BN33" s="284"/>
      <c r="BO33" s="284"/>
      <c r="BP33" s="284"/>
      <c r="BQ33" s="284"/>
      <c r="BR33" s="285"/>
      <c r="BS33" s="6" t="s">
        <v>1</v>
      </c>
      <c r="BT33" s="7"/>
    </row>
    <row r="34" spans="2:72" x14ac:dyDescent="0.25">
      <c r="B34" s="8"/>
      <c r="C34" s="9"/>
      <c r="D34" s="5" t="s">
        <v>2</v>
      </c>
      <c r="E34" s="10" t="s">
        <v>3</v>
      </c>
      <c r="F34" s="5"/>
      <c r="G34" s="10" t="s">
        <v>4</v>
      </c>
      <c r="H34" s="47" t="s">
        <v>5</v>
      </c>
      <c r="I34" s="48" t="s">
        <v>6</v>
      </c>
      <c r="J34" s="47" t="s">
        <v>5</v>
      </c>
      <c r="K34" s="11"/>
      <c r="L34" s="9"/>
      <c r="Q34" s="8"/>
      <c r="R34" s="9"/>
      <c r="S34" s="5" t="s">
        <v>2</v>
      </c>
      <c r="T34" s="10" t="s">
        <v>3</v>
      </c>
      <c r="U34" s="5"/>
      <c r="V34" s="10" t="s">
        <v>4</v>
      </c>
      <c r="W34" s="47" t="s">
        <v>5</v>
      </c>
      <c r="X34" s="48" t="s">
        <v>6</v>
      </c>
      <c r="Y34" s="47" t="s">
        <v>5</v>
      </c>
      <c r="Z34" s="11"/>
      <c r="AA34" s="9"/>
      <c r="AF34" s="8"/>
      <c r="AG34" s="9"/>
      <c r="AH34" s="5" t="s">
        <v>2</v>
      </c>
      <c r="AI34" s="10" t="s">
        <v>3</v>
      </c>
      <c r="AJ34" s="5"/>
      <c r="AK34" s="10" t="s">
        <v>4</v>
      </c>
      <c r="AL34" s="47" t="s">
        <v>5</v>
      </c>
      <c r="AM34" s="48" t="s">
        <v>6</v>
      </c>
      <c r="AN34" s="47" t="s">
        <v>5</v>
      </c>
      <c r="AO34" s="11"/>
      <c r="AP34" s="9"/>
      <c r="AU34" s="8"/>
      <c r="AV34" s="9"/>
      <c r="AW34" s="5" t="s">
        <v>2</v>
      </c>
      <c r="AX34" s="10" t="s">
        <v>3</v>
      </c>
      <c r="AY34" s="5"/>
      <c r="AZ34" s="10" t="s">
        <v>4</v>
      </c>
      <c r="BA34" s="47" t="s">
        <v>5</v>
      </c>
      <c r="BB34" s="48" t="s">
        <v>6</v>
      </c>
      <c r="BC34" s="47" t="s">
        <v>5</v>
      </c>
      <c r="BD34" s="11"/>
      <c r="BE34" s="9"/>
      <c r="BJ34" s="8"/>
      <c r="BK34" s="9"/>
      <c r="BL34" s="5" t="s">
        <v>2</v>
      </c>
      <c r="BM34" s="10" t="s">
        <v>3</v>
      </c>
      <c r="BN34" s="5"/>
      <c r="BO34" s="10" t="s">
        <v>4</v>
      </c>
      <c r="BP34" s="47" t="s">
        <v>5</v>
      </c>
      <c r="BQ34" s="48" t="s">
        <v>6</v>
      </c>
      <c r="BR34" s="47" t="s">
        <v>5</v>
      </c>
      <c r="BS34" s="11"/>
      <c r="BT34" s="9"/>
    </row>
    <row r="35" spans="2:72" x14ac:dyDescent="0.25">
      <c r="B35" s="12" t="s">
        <v>7</v>
      </c>
      <c r="C35" s="13" t="s">
        <v>19</v>
      </c>
      <c r="D35" s="14" t="s">
        <v>8</v>
      </c>
      <c r="E35" s="15" t="s">
        <v>9</v>
      </c>
      <c r="F35" s="14" t="s">
        <v>4</v>
      </c>
      <c r="G35" s="15" t="s">
        <v>10</v>
      </c>
      <c r="H35" s="49" t="s">
        <v>11</v>
      </c>
      <c r="I35" s="49" t="s">
        <v>12</v>
      </c>
      <c r="J35" s="49" t="s">
        <v>13</v>
      </c>
      <c r="K35" s="14" t="s">
        <v>15</v>
      </c>
      <c r="L35" s="16" t="s">
        <v>14</v>
      </c>
      <c r="Q35" s="12" t="s">
        <v>7</v>
      </c>
      <c r="R35" s="13" t="s">
        <v>19</v>
      </c>
      <c r="S35" s="14" t="s">
        <v>8</v>
      </c>
      <c r="T35" s="15" t="s">
        <v>9</v>
      </c>
      <c r="U35" s="14" t="s">
        <v>4</v>
      </c>
      <c r="V35" s="15" t="s">
        <v>10</v>
      </c>
      <c r="W35" s="49" t="s">
        <v>11</v>
      </c>
      <c r="X35" s="49" t="s">
        <v>12</v>
      </c>
      <c r="Y35" s="49" t="s">
        <v>13</v>
      </c>
      <c r="Z35" s="14" t="s">
        <v>15</v>
      </c>
      <c r="AA35" s="16" t="s">
        <v>14</v>
      </c>
      <c r="AF35" s="12" t="s">
        <v>7</v>
      </c>
      <c r="AG35" s="13" t="s">
        <v>19</v>
      </c>
      <c r="AH35" s="14" t="s">
        <v>8</v>
      </c>
      <c r="AI35" s="15" t="s">
        <v>9</v>
      </c>
      <c r="AJ35" s="14" t="s">
        <v>4</v>
      </c>
      <c r="AK35" s="15" t="s">
        <v>10</v>
      </c>
      <c r="AL35" s="49" t="s">
        <v>11</v>
      </c>
      <c r="AM35" s="49" t="s">
        <v>12</v>
      </c>
      <c r="AN35" s="49" t="s">
        <v>13</v>
      </c>
      <c r="AO35" s="14" t="s">
        <v>15</v>
      </c>
      <c r="AP35" s="16" t="s">
        <v>14</v>
      </c>
      <c r="AU35" s="12" t="s">
        <v>7</v>
      </c>
      <c r="AV35" s="13" t="s">
        <v>19</v>
      </c>
      <c r="AW35" s="14" t="s">
        <v>8</v>
      </c>
      <c r="AX35" s="15" t="s">
        <v>9</v>
      </c>
      <c r="AY35" s="14" t="s">
        <v>4</v>
      </c>
      <c r="AZ35" s="15" t="s">
        <v>10</v>
      </c>
      <c r="BA35" s="49" t="s">
        <v>11</v>
      </c>
      <c r="BB35" s="49" t="s">
        <v>12</v>
      </c>
      <c r="BC35" s="49" t="s">
        <v>13</v>
      </c>
      <c r="BD35" s="14" t="s">
        <v>15</v>
      </c>
      <c r="BE35" s="16" t="s">
        <v>14</v>
      </c>
      <c r="BJ35" s="12" t="s">
        <v>7</v>
      </c>
      <c r="BK35" s="13" t="s">
        <v>19</v>
      </c>
      <c r="BL35" s="14" t="s">
        <v>8</v>
      </c>
      <c r="BM35" s="15" t="s">
        <v>9</v>
      </c>
      <c r="BN35" s="14" t="s">
        <v>4</v>
      </c>
      <c r="BO35" s="15" t="s">
        <v>10</v>
      </c>
      <c r="BP35" s="49" t="s">
        <v>11</v>
      </c>
      <c r="BQ35" s="49" t="s">
        <v>12</v>
      </c>
      <c r="BR35" s="49" t="s">
        <v>13</v>
      </c>
      <c r="BS35" s="14" t="s">
        <v>15</v>
      </c>
      <c r="BT35" s="16" t="s">
        <v>14</v>
      </c>
    </row>
    <row r="36" spans="2:72" x14ac:dyDescent="0.25">
      <c r="B36" s="17" t="s">
        <v>16</v>
      </c>
      <c r="C36" s="18"/>
      <c r="D36" s="5"/>
      <c r="E36" s="10"/>
      <c r="F36" s="5"/>
      <c r="G36" s="10"/>
      <c r="H36" s="47"/>
      <c r="I36" s="47"/>
      <c r="J36" s="47"/>
      <c r="K36" s="5"/>
      <c r="L36" s="19"/>
      <c r="Q36" s="17" t="s">
        <v>16</v>
      </c>
      <c r="R36" s="18"/>
      <c r="S36" s="5"/>
      <c r="T36" s="10"/>
      <c r="U36" s="5"/>
      <c r="V36" s="10"/>
      <c r="W36" s="47"/>
      <c r="X36" s="47"/>
      <c r="Y36" s="47"/>
      <c r="Z36" s="5"/>
      <c r="AA36" s="19"/>
      <c r="AF36" s="17" t="s">
        <v>16</v>
      </c>
      <c r="AG36" s="18"/>
      <c r="AH36" s="5"/>
      <c r="AI36" s="10"/>
      <c r="AJ36" s="5"/>
      <c r="AK36" s="10"/>
      <c r="AL36" s="47"/>
      <c r="AM36" s="47"/>
      <c r="AN36" s="47"/>
      <c r="AO36" s="5"/>
      <c r="AP36" s="19"/>
      <c r="AU36" s="17" t="s">
        <v>16</v>
      </c>
      <c r="AV36" s="18"/>
      <c r="AW36" s="5"/>
      <c r="AX36" s="10"/>
      <c r="AY36" s="5"/>
      <c r="AZ36" s="10"/>
      <c r="BA36" s="47"/>
      <c r="BB36" s="47"/>
      <c r="BC36" s="47"/>
      <c r="BD36" s="5"/>
      <c r="BE36" s="19"/>
      <c r="BJ36" s="17" t="s">
        <v>16</v>
      </c>
      <c r="BK36" s="18"/>
      <c r="BL36" s="5"/>
      <c r="BM36" s="10"/>
      <c r="BN36" s="5"/>
      <c r="BO36" s="10"/>
      <c r="BP36" s="47"/>
      <c r="BQ36" s="47"/>
      <c r="BR36" s="47"/>
      <c r="BS36" s="5"/>
      <c r="BT36" s="19"/>
    </row>
    <row r="37" spans="2:72" x14ac:dyDescent="0.25">
      <c r="B37" s="20">
        <v>0</v>
      </c>
      <c r="C37" s="21" t="s">
        <v>274</v>
      </c>
      <c r="D37" s="22">
        <v>2002.6450979804936</v>
      </c>
      <c r="E37" s="23">
        <v>7373.515671823815</v>
      </c>
      <c r="F37" s="23">
        <v>9376.1607698042953</v>
      </c>
      <c r="G37" s="24"/>
      <c r="H37" s="50"/>
      <c r="I37" s="50"/>
      <c r="J37" s="50"/>
      <c r="K37" s="25"/>
      <c r="L37" s="26"/>
      <c r="Q37" s="20">
        <v>0</v>
      </c>
      <c r="R37" s="21" t="s">
        <v>274</v>
      </c>
      <c r="S37" s="22">
        <v>1712.2603479647182</v>
      </c>
      <c r="T37" s="23">
        <v>7216.9849352364117</v>
      </c>
      <c r="U37" s="23">
        <v>8929.2452832011404</v>
      </c>
      <c r="V37" s="24"/>
      <c r="W37" s="50"/>
      <c r="X37" s="50"/>
      <c r="Y37" s="50"/>
      <c r="Z37" s="25"/>
      <c r="AA37" s="26"/>
      <c r="AF37" s="20">
        <v>0</v>
      </c>
      <c r="AG37" s="21" t="s">
        <v>274</v>
      </c>
      <c r="AH37" s="22">
        <v>2891.5476013723769</v>
      </c>
      <c r="AI37" s="23">
        <v>7593.8375178853712</v>
      </c>
      <c r="AJ37" s="23">
        <v>10485.385119257769</v>
      </c>
      <c r="AK37" s="24"/>
      <c r="AL37" s="50"/>
      <c r="AM37" s="50"/>
      <c r="AN37" s="50"/>
      <c r="AO37" s="25"/>
      <c r="AP37" s="26"/>
      <c r="AU37" s="20">
        <v>0</v>
      </c>
      <c r="AV37" s="21" t="s">
        <v>274</v>
      </c>
      <c r="AW37" s="22">
        <v>1758.0748906133254</v>
      </c>
      <c r="AX37" s="23">
        <v>10616.327125115542</v>
      </c>
      <c r="AY37" s="23">
        <v>12374.402015728865</v>
      </c>
      <c r="AZ37" s="24"/>
      <c r="BA37" s="50"/>
      <c r="BB37" s="50"/>
      <c r="BC37" s="50"/>
      <c r="BD37" s="25"/>
      <c r="BE37" s="26"/>
      <c r="BJ37" s="20">
        <v>0</v>
      </c>
      <c r="BK37" s="21" t="s">
        <v>274</v>
      </c>
      <c r="BL37" s="22">
        <v>2598.188920263563</v>
      </c>
      <c r="BM37" s="23">
        <v>8869.8549575505949</v>
      </c>
      <c r="BN37" s="23">
        <v>11468.04387781416</v>
      </c>
      <c r="BO37" s="24"/>
      <c r="BP37" s="50"/>
      <c r="BQ37" s="50"/>
      <c r="BR37" s="50"/>
      <c r="BS37" s="25"/>
      <c r="BT37" s="26"/>
    </row>
    <row r="38" spans="2:72" x14ac:dyDescent="0.25">
      <c r="B38" s="40">
        <v>1</v>
      </c>
      <c r="C38" s="41" t="s">
        <v>230</v>
      </c>
      <c r="D38" s="42">
        <v>2256.606016283607</v>
      </c>
      <c r="E38" s="43">
        <v>7097.1865062355837</v>
      </c>
      <c r="F38" s="43">
        <v>9353.792522519223</v>
      </c>
      <c r="G38" s="44">
        <v>-92.108527291757255</v>
      </c>
      <c r="H38" s="51">
        <v>0.34418208891725166</v>
      </c>
      <c r="I38" s="51">
        <v>0.24165071261433738</v>
      </c>
      <c r="J38" s="51">
        <v>0.41416719846841099</v>
      </c>
      <c r="K38" s="45">
        <v>18.161009085472546</v>
      </c>
      <c r="L38" s="46">
        <v>9.1267428078961608</v>
      </c>
      <c r="Q38" s="40">
        <v>1</v>
      </c>
      <c r="R38" s="41" t="s">
        <v>230</v>
      </c>
      <c r="S38" s="42">
        <v>2156.8904482654621</v>
      </c>
      <c r="T38" s="43">
        <v>7092.4094565304022</v>
      </c>
      <c r="U38" s="43">
        <v>9249.299904795902</v>
      </c>
      <c r="V38" s="44">
        <v>-369.6438014671549</v>
      </c>
      <c r="W38" s="51">
        <v>0.45031773541305603</v>
      </c>
      <c r="X38" s="51">
        <v>0.22212593876372039</v>
      </c>
      <c r="Y38" s="51">
        <v>0.32755632582322358</v>
      </c>
      <c r="Z38" s="45">
        <v>24.582822507985778</v>
      </c>
      <c r="AA38" s="46">
        <v>15.076624829069912</v>
      </c>
      <c r="AF38" s="40">
        <v>1</v>
      </c>
      <c r="AG38" s="41" t="s">
        <v>230</v>
      </c>
      <c r="AH38" s="42">
        <v>2540.3558135751355</v>
      </c>
      <c r="AI38" s="43">
        <v>6908.1225175079344</v>
      </c>
      <c r="AJ38" s="43">
        <v>9448.4783310830535</v>
      </c>
      <c r="AK38" s="44">
        <v>716.53113171296366</v>
      </c>
      <c r="AL38" s="51">
        <v>2.1145374449339206E-2</v>
      </c>
      <c r="AM38" s="51">
        <v>0.29867841409691631</v>
      </c>
      <c r="AN38" s="51">
        <v>0.68017621145374452</v>
      </c>
      <c r="AO38" s="45">
        <v>0.39687501900748923</v>
      </c>
      <c r="AP38" s="46">
        <v>0</v>
      </c>
      <c r="AU38" s="40">
        <v>1</v>
      </c>
      <c r="AV38" s="41" t="s">
        <v>230</v>
      </c>
      <c r="AW38" s="42">
        <v>2552.0411421560207</v>
      </c>
      <c r="AX38" s="43">
        <v>9778.9469632607361</v>
      </c>
      <c r="AY38" s="43">
        <v>12330.988105416758</v>
      </c>
      <c r="AZ38" s="44">
        <v>64.205582508819433</v>
      </c>
      <c r="BA38" s="51">
        <v>0.44871794871794873</v>
      </c>
      <c r="BB38" s="51">
        <v>0.29487179487179488</v>
      </c>
      <c r="BC38" s="51">
        <v>0.25641025641025639</v>
      </c>
      <c r="BD38" s="45">
        <v>30.266248932722476</v>
      </c>
      <c r="BE38" s="46">
        <v>15.765434776512757</v>
      </c>
      <c r="BJ38" s="40">
        <v>1</v>
      </c>
      <c r="BK38" s="41" t="s">
        <v>230</v>
      </c>
      <c r="BL38" s="42">
        <v>2261.0420445466534</v>
      </c>
      <c r="BM38" s="43">
        <v>7941.3579538257527</v>
      </c>
      <c r="BN38" s="43">
        <v>10202.399998372404</v>
      </c>
      <c r="BO38" s="44">
        <v>1093.6070750321874</v>
      </c>
      <c r="BP38" s="51">
        <v>0</v>
      </c>
      <c r="BQ38" s="51">
        <v>0.19230769230769232</v>
      </c>
      <c r="BR38" s="51">
        <v>0.80769230769230771</v>
      </c>
      <c r="BS38" s="45">
        <v>3.0915451193672758E-3</v>
      </c>
      <c r="BT38" s="46">
        <v>0</v>
      </c>
    </row>
    <row r="39" spans="2:72" x14ac:dyDescent="0.25">
      <c r="B39" s="40">
        <v>2</v>
      </c>
      <c r="C39" s="41" t="s">
        <v>231</v>
      </c>
      <c r="D39" s="42">
        <v>2267.3129493818942</v>
      </c>
      <c r="E39" s="43">
        <v>7022.9905753896901</v>
      </c>
      <c r="F39" s="43">
        <v>9290.3035247715889</v>
      </c>
      <c r="G39" s="44">
        <v>-53.951462617477482</v>
      </c>
      <c r="H39" s="51">
        <v>0.32567538821527336</v>
      </c>
      <c r="I39" s="51">
        <v>0.20208466283769411</v>
      </c>
      <c r="J39" s="51">
        <v>0.47223994894703253</v>
      </c>
      <c r="K39" s="45">
        <v>14.567012553133331</v>
      </c>
      <c r="L39" s="46">
        <v>7.3462003327923489</v>
      </c>
      <c r="Q39" s="40">
        <v>2</v>
      </c>
      <c r="R39" s="41" t="s">
        <v>231</v>
      </c>
      <c r="S39" s="42">
        <v>2164.5261768308501</v>
      </c>
      <c r="T39" s="43">
        <v>7025.8529982273467</v>
      </c>
      <c r="U39" s="43">
        <v>9190.3791750582077</v>
      </c>
      <c r="V39" s="44">
        <v>-334.58255161724145</v>
      </c>
      <c r="W39" s="51">
        <v>0.42489890236857308</v>
      </c>
      <c r="X39" s="51">
        <v>0.18717504332755633</v>
      </c>
      <c r="Y39" s="51">
        <v>0.38792605430387062</v>
      </c>
      <c r="Z39" s="45">
        <v>19.841539885791374</v>
      </c>
      <c r="AA39" s="46">
        <v>12.295795223429</v>
      </c>
      <c r="AF39" s="40">
        <v>2</v>
      </c>
      <c r="AG39" s="41" t="s">
        <v>231</v>
      </c>
      <c r="AH39" s="42">
        <v>2560.7124483162806</v>
      </c>
      <c r="AI39" s="43">
        <v>6817.7080670530404</v>
      </c>
      <c r="AJ39" s="43">
        <v>9378.4205153693274</v>
      </c>
      <c r="AK39" s="44">
        <v>757.36713730585177</v>
      </c>
      <c r="AL39" s="51">
        <v>2.5550660792951541E-2</v>
      </c>
      <c r="AM39" s="51">
        <v>0.24229074889867841</v>
      </c>
      <c r="AN39" s="51">
        <v>0.73215859030837005</v>
      </c>
      <c r="AO39" s="45">
        <v>0.59795937300431679</v>
      </c>
      <c r="AP39" s="46">
        <v>0</v>
      </c>
      <c r="AU39" s="40">
        <v>2</v>
      </c>
      <c r="AV39" s="41" t="s">
        <v>231</v>
      </c>
      <c r="AW39" s="42">
        <v>2558.548214368519</v>
      </c>
      <c r="AX39" s="43">
        <v>9620.7263231397574</v>
      </c>
      <c r="AY39" s="43">
        <v>12179.274537508274</v>
      </c>
      <c r="AZ39" s="44">
        <v>178.72764673557364</v>
      </c>
      <c r="BA39" s="51">
        <v>0.39743589743589741</v>
      </c>
      <c r="BB39" s="51">
        <v>0.28205128205128205</v>
      </c>
      <c r="BC39" s="51">
        <v>0.32051282051282054</v>
      </c>
      <c r="BD39" s="45">
        <v>20.070790025622014</v>
      </c>
      <c r="BE39" s="46">
        <v>12.615040796788401</v>
      </c>
      <c r="BJ39" s="40">
        <v>2</v>
      </c>
      <c r="BK39" s="41" t="s">
        <v>231</v>
      </c>
      <c r="BL39" s="42">
        <v>2272.0446652408582</v>
      </c>
      <c r="BM39" s="43">
        <v>7810.0117589909532</v>
      </c>
      <c r="BN39" s="43">
        <v>10082.056424231807</v>
      </c>
      <c r="BO39" s="44">
        <v>1197.9427171774134</v>
      </c>
      <c r="BP39" s="51">
        <v>0</v>
      </c>
      <c r="BQ39" s="51">
        <v>0.19230769230769232</v>
      </c>
      <c r="BR39" s="51">
        <v>0.80769230769230771</v>
      </c>
      <c r="BS39" s="45">
        <v>9.6923076154690393E-3</v>
      </c>
      <c r="BT39" s="46">
        <v>0</v>
      </c>
    </row>
    <row r="40" spans="2:72" x14ac:dyDescent="0.25">
      <c r="B40" s="20">
        <v>3</v>
      </c>
      <c r="C40" s="21" t="s">
        <v>232</v>
      </c>
      <c r="D40" s="27">
        <v>2370.1716117308206</v>
      </c>
      <c r="E40" s="28">
        <v>6915.0675916571254</v>
      </c>
      <c r="F40" s="28">
        <v>9285.2392033879551</v>
      </c>
      <c r="G40" s="29">
        <v>-53.287951082614128</v>
      </c>
      <c r="H40" s="51">
        <v>0.37949372473941717</v>
      </c>
      <c r="I40" s="51">
        <v>4.7649436290151032E-2</v>
      </c>
      <c r="J40" s="51">
        <v>0.57285683897043183</v>
      </c>
      <c r="K40" s="30">
        <v>13.90555028983219</v>
      </c>
      <c r="L40" s="31">
        <v>8.8731330047783903</v>
      </c>
      <c r="Q40" s="20">
        <v>3</v>
      </c>
      <c r="R40" s="21" t="s">
        <v>232</v>
      </c>
      <c r="S40" s="27">
        <v>2258.9151905679569</v>
      </c>
      <c r="T40" s="28">
        <v>6887.4061423073845</v>
      </c>
      <c r="U40" s="28">
        <v>9146.32133287533</v>
      </c>
      <c r="V40" s="29">
        <v>-294.82865465508382</v>
      </c>
      <c r="W40" s="51">
        <v>0.45378393991912191</v>
      </c>
      <c r="X40" s="51">
        <v>4.9682264586943962E-2</v>
      </c>
      <c r="Y40" s="51">
        <v>0.49653379549393412</v>
      </c>
      <c r="Z40" s="30">
        <v>17.303353366277907</v>
      </c>
      <c r="AA40" s="31">
        <v>11.498111853531768</v>
      </c>
      <c r="AF40" s="20">
        <v>3</v>
      </c>
      <c r="AG40" s="21" t="s">
        <v>232</v>
      </c>
      <c r="AH40" s="27">
        <v>2688.3222161090825</v>
      </c>
      <c r="AI40" s="28">
        <v>6810.5164593251693</v>
      </c>
      <c r="AJ40" s="28">
        <v>9498.8386754342664</v>
      </c>
      <c r="AK40" s="29">
        <v>632.8549198367474</v>
      </c>
      <c r="AL40" s="51">
        <v>0.14801762114537445</v>
      </c>
      <c r="AM40" s="51">
        <v>4.0528634361233482E-2</v>
      </c>
      <c r="AN40" s="51">
        <v>0.81145374449339203</v>
      </c>
      <c r="AO40" s="30">
        <v>5.0277495497501068</v>
      </c>
      <c r="AP40" s="31">
        <v>0</v>
      </c>
      <c r="AU40" s="20">
        <v>3</v>
      </c>
      <c r="AV40" s="21" t="s">
        <v>232</v>
      </c>
      <c r="AW40" s="27">
        <v>2664.298197981585</v>
      </c>
      <c r="AX40" s="28">
        <v>9429.2954708819034</v>
      </c>
      <c r="AY40" s="28">
        <v>12093.593668863485</v>
      </c>
      <c r="AZ40" s="29">
        <v>249.7778283126608</v>
      </c>
      <c r="BA40" s="51">
        <v>0.53846153846153844</v>
      </c>
      <c r="BB40" s="51">
        <v>7.6923076923076927E-2</v>
      </c>
      <c r="BC40" s="51">
        <v>0.38461538461538464</v>
      </c>
      <c r="BD40" s="30">
        <v>17.958613621281618</v>
      </c>
      <c r="BE40" s="31">
        <v>12.537812008004895</v>
      </c>
      <c r="BJ40" s="20">
        <v>3</v>
      </c>
      <c r="BK40" s="21" t="s">
        <v>232</v>
      </c>
      <c r="BL40" s="27">
        <v>2413.5147028474848</v>
      </c>
      <c r="BM40" s="28">
        <v>7619.6713711219354</v>
      </c>
      <c r="BN40" s="28">
        <v>10033.186073969422</v>
      </c>
      <c r="BO40" s="29">
        <v>1246.8130674398008</v>
      </c>
      <c r="BP40" s="51">
        <v>0.11538461538461539</v>
      </c>
      <c r="BQ40" s="51">
        <v>0</v>
      </c>
      <c r="BR40" s="51">
        <v>0.88461538461538458</v>
      </c>
      <c r="BS40" s="30">
        <v>2.0905938459700781</v>
      </c>
      <c r="BT40" s="31">
        <v>0</v>
      </c>
    </row>
    <row r="41" spans="2:72" x14ac:dyDescent="0.25">
      <c r="B41" s="32">
        <v>4</v>
      </c>
      <c r="C41" s="33" t="s">
        <v>233</v>
      </c>
      <c r="D41" s="34">
        <v>2500.8196827559218</v>
      </c>
      <c r="E41" s="35">
        <v>6852.1476728239331</v>
      </c>
      <c r="F41" s="35">
        <v>9352.9673555798399</v>
      </c>
      <c r="G41" s="36">
        <v>-120.95935005145905</v>
      </c>
      <c r="H41" s="52">
        <v>0.46117847266539036</v>
      </c>
      <c r="I41" s="52">
        <v>1.0636034886194426E-3</v>
      </c>
      <c r="J41" s="52">
        <v>0.53775792384599019</v>
      </c>
      <c r="K41" s="37">
        <v>17.917019686086554</v>
      </c>
      <c r="L41" s="38">
        <v>11.88819073837764</v>
      </c>
      <c r="Q41" s="32">
        <v>4</v>
      </c>
      <c r="R41" s="33" t="s">
        <v>233</v>
      </c>
      <c r="S41" s="34">
        <v>2378.7538749514529</v>
      </c>
      <c r="T41" s="35">
        <v>6855.3658473653559</v>
      </c>
      <c r="U41" s="35">
        <v>9234.1197223167856</v>
      </c>
      <c r="V41" s="36">
        <v>-382.56225191597753</v>
      </c>
      <c r="W41" s="52">
        <v>0.53466204506065862</v>
      </c>
      <c r="X41" s="52">
        <v>8.6655112651646442E-4</v>
      </c>
      <c r="Y41" s="52">
        <v>0.46447140381282498</v>
      </c>
      <c r="Z41" s="37">
        <v>21.317949746715541</v>
      </c>
      <c r="AA41" s="38">
        <v>14.395581936114077</v>
      </c>
      <c r="AF41" s="32">
        <v>4</v>
      </c>
      <c r="AG41" s="33" t="s">
        <v>233</v>
      </c>
      <c r="AH41" s="34">
        <v>2851.1243642986024</v>
      </c>
      <c r="AI41" s="35">
        <v>6656.3419031643371</v>
      </c>
      <c r="AJ41" s="35">
        <v>9507.4662674629453</v>
      </c>
      <c r="AK41" s="36">
        <v>624.26476073534593</v>
      </c>
      <c r="AL41" s="52">
        <v>0.23436123348017621</v>
      </c>
      <c r="AM41" s="52">
        <v>1.762114537444934E-3</v>
      </c>
      <c r="AN41" s="52">
        <v>0.76387665198237886</v>
      </c>
      <c r="AO41" s="37">
        <v>9.1272455223627738</v>
      </c>
      <c r="AP41" s="38">
        <v>1.2221249470352442</v>
      </c>
      <c r="AU41" s="32">
        <v>4</v>
      </c>
      <c r="AV41" s="33" t="s">
        <v>233</v>
      </c>
      <c r="AW41" s="34">
        <v>2792.5495038356935</v>
      </c>
      <c r="AX41" s="35">
        <v>9365.8027589674457</v>
      </c>
      <c r="AY41" s="35">
        <v>12158.352262803133</v>
      </c>
      <c r="AZ41" s="36">
        <v>185.01923437301181</v>
      </c>
      <c r="BA41" s="52">
        <v>0.58974358974358976</v>
      </c>
      <c r="BB41" s="52">
        <v>0</v>
      </c>
      <c r="BC41" s="52">
        <v>0.41025641025641024</v>
      </c>
      <c r="BD41" s="37">
        <v>19.826919813554721</v>
      </c>
      <c r="BE41" s="38">
        <v>13.503466855198198</v>
      </c>
      <c r="BJ41" s="32">
        <v>4</v>
      </c>
      <c r="BK41" s="33" t="s">
        <v>233</v>
      </c>
      <c r="BL41" s="34">
        <v>2587.0153375232348</v>
      </c>
      <c r="BM41" s="35">
        <v>7430.3450413671071</v>
      </c>
      <c r="BN41" s="35">
        <v>10017.36037889034</v>
      </c>
      <c r="BO41" s="36">
        <v>1262.6387625188815</v>
      </c>
      <c r="BP41" s="52">
        <v>0.19230769230769232</v>
      </c>
      <c r="BQ41" s="52">
        <v>0</v>
      </c>
      <c r="BR41" s="52">
        <v>0.80769230769230771</v>
      </c>
      <c r="BS41" s="37">
        <v>4.0405106351351314</v>
      </c>
      <c r="BT41" s="38">
        <v>0.54345428833520193</v>
      </c>
    </row>
    <row r="47" spans="2:72" x14ac:dyDescent="0.25">
      <c r="B47" s="1" t="s">
        <v>20</v>
      </c>
      <c r="C47" s="2"/>
      <c r="D47" s="2"/>
      <c r="E47" s="2"/>
      <c r="F47" s="2"/>
      <c r="G47" s="39" t="s">
        <v>26</v>
      </c>
      <c r="H47" s="2"/>
      <c r="I47" s="2"/>
      <c r="J47" s="2"/>
      <c r="K47" s="2"/>
      <c r="L47" s="3"/>
      <c r="Q47" s="1" t="s">
        <v>22</v>
      </c>
      <c r="R47" s="2"/>
      <c r="S47" s="2"/>
      <c r="T47" s="2"/>
      <c r="U47" s="2"/>
      <c r="V47" s="39" t="s">
        <v>26</v>
      </c>
      <c r="W47" s="2"/>
      <c r="X47" s="2"/>
      <c r="Y47" s="2"/>
      <c r="Z47" s="2"/>
      <c r="AA47" s="3"/>
      <c r="AF47" s="1" t="s">
        <v>23</v>
      </c>
      <c r="AG47" s="2"/>
      <c r="AH47" s="2"/>
      <c r="AI47" s="2"/>
      <c r="AJ47" s="2"/>
      <c r="AK47" s="39" t="s">
        <v>26</v>
      </c>
      <c r="AL47" s="2"/>
      <c r="AM47" s="2"/>
      <c r="AN47" s="2"/>
      <c r="AO47" s="2"/>
      <c r="AP47" s="3"/>
    </row>
    <row r="48" spans="2:72" x14ac:dyDescent="0.25">
      <c r="B48" s="4"/>
      <c r="C48" s="5"/>
      <c r="D48" s="284" t="str">
        <f>D33</f>
        <v>Average LCC Results</v>
      </c>
      <c r="E48" s="284"/>
      <c r="F48" s="284"/>
      <c r="G48" s="284"/>
      <c r="H48" s="284"/>
      <c r="I48" s="284"/>
      <c r="J48" s="285"/>
      <c r="K48" s="6" t="str">
        <f>K33</f>
        <v>Payback Results</v>
      </c>
      <c r="L48" s="7"/>
      <c r="Q48" s="4"/>
      <c r="R48" s="5"/>
      <c r="S48" s="284" t="str">
        <f>S33</f>
        <v>Average LCC Results</v>
      </c>
      <c r="T48" s="284"/>
      <c r="U48" s="284"/>
      <c r="V48" s="284"/>
      <c r="W48" s="284"/>
      <c r="X48" s="284"/>
      <c r="Y48" s="285"/>
      <c r="Z48" s="6" t="str">
        <f>Z33</f>
        <v>Payback Results</v>
      </c>
      <c r="AA48" s="7"/>
      <c r="AF48" s="4"/>
      <c r="AG48" s="5"/>
      <c r="AH48" s="284" t="str">
        <f>AH33</f>
        <v>Average LCC Results</v>
      </c>
      <c r="AI48" s="284"/>
      <c r="AJ48" s="284"/>
      <c r="AK48" s="284"/>
      <c r="AL48" s="284"/>
      <c r="AM48" s="284"/>
      <c r="AN48" s="285"/>
      <c r="AO48" s="6" t="str">
        <f>AO33</f>
        <v>Payback Results</v>
      </c>
      <c r="AP48" s="7"/>
    </row>
    <row r="49" spans="2:42" x14ac:dyDescent="0.25">
      <c r="B49" s="8"/>
      <c r="C49" s="9"/>
      <c r="D49" s="5" t="str">
        <f>D34</f>
        <v>Installed</v>
      </c>
      <c r="E49" s="10" t="str">
        <f t="shared" ref="E49:I50" si="0">E34</f>
        <v xml:space="preserve">Lifetime </v>
      </c>
      <c r="F49" s="5"/>
      <c r="G49" s="10" t="str">
        <f t="shared" si="0"/>
        <v>LCC</v>
      </c>
      <c r="H49" s="47" t="str">
        <f t="shared" si="0"/>
        <v>Net</v>
      </c>
      <c r="I49" s="48" t="str">
        <f t="shared" si="0"/>
        <v>No</v>
      </c>
      <c r="J49" s="47" t="str">
        <f>J34</f>
        <v>Net</v>
      </c>
      <c r="K49" s="11"/>
      <c r="L49" s="9"/>
      <c r="Q49" s="8"/>
      <c r="R49" s="9"/>
      <c r="S49" s="5" t="str">
        <f>S34</f>
        <v>Installed</v>
      </c>
      <c r="T49" s="10" t="str">
        <f>T34</f>
        <v xml:space="preserve">Lifetime </v>
      </c>
      <c r="U49" s="5"/>
      <c r="V49" s="10" t="str">
        <f t="shared" ref="V49:X50" si="1">V34</f>
        <v>LCC</v>
      </c>
      <c r="W49" s="47" t="str">
        <f t="shared" si="1"/>
        <v>Net</v>
      </c>
      <c r="X49" s="48" t="str">
        <f t="shared" si="1"/>
        <v>No</v>
      </c>
      <c r="Y49" s="47" t="str">
        <f>Y34</f>
        <v>Net</v>
      </c>
      <c r="Z49" s="11"/>
      <c r="AA49" s="9"/>
      <c r="AF49" s="8"/>
      <c r="AG49" s="9"/>
      <c r="AH49" s="5" t="str">
        <f>AH34</f>
        <v>Installed</v>
      </c>
      <c r="AI49" s="10" t="str">
        <f>AI34</f>
        <v xml:space="preserve">Lifetime </v>
      </c>
      <c r="AJ49" s="5"/>
      <c r="AK49" s="10" t="str">
        <f t="shared" ref="AK49:AM50" si="2">AK34</f>
        <v>LCC</v>
      </c>
      <c r="AL49" s="47" t="str">
        <f t="shared" si="2"/>
        <v>Net</v>
      </c>
      <c r="AM49" s="48" t="str">
        <f t="shared" si="2"/>
        <v>No</v>
      </c>
      <c r="AN49" s="47" t="str">
        <f>AN34</f>
        <v>Net</v>
      </c>
      <c r="AO49" s="11"/>
      <c r="AP49" s="9"/>
    </row>
    <row r="50" spans="2:42" ht="15" customHeight="1" x14ac:dyDescent="0.25">
      <c r="B50" s="12" t="str">
        <f>B35</f>
        <v>Level</v>
      </c>
      <c r="C50" s="13" t="str">
        <f>C35</f>
        <v>Description</v>
      </c>
      <c r="D50" s="14" t="str">
        <f>D35</f>
        <v>Price</v>
      </c>
      <c r="E50" s="15" t="str">
        <f>E35</f>
        <v>Oper. Cost*</v>
      </c>
      <c r="F50" s="14" t="str">
        <f>F35</f>
        <v>LCC</v>
      </c>
      <c r="G50" s="15" t="str">
        <f>G35</f>
        <v>Savings</v>
      </c>
      <c r="H50" s="49" t="str">
        <f t="shared" si="0"/>
        <v>Cost</v>
      </c>
      <c r="I50" s="49" t="str">
        <f t="shared" si="0"/>
        <v>Impact</v>
      </c>
      <c r="J50" s="49" t="str">
        <f>J35</f>
        <v>Benefit</v>
      </c>
      <c r="K50" s="14" t="str">
        <f>K35</f>
        <v>Average</v>
      </c>
      <c r="L50" s="16" t="str">
        <f>L35</f>
        <v>Median</v>
      </c>
      <c r="Q50" s="12" t="str">
        <f>Q35</f>
        <v>Level</v>
      </c>
      <c r="R50" s="13" t="str">
        <f>R35</f>
        <v>Description</v>
      </c>
      <c r="S50" s="14" t="str">
        <f>S35</f>
        <v>Price</v>
      </c>
      <c r="T50" s="15" t="str">
        <f>T35</f>
        <v>Oper. Cost*</v>
      </c>
      <c r="U50" s="14" t="str">
        <f>U35</f>
        <v>LCC</v>
      </c>
      <c r="V50" s="15" t="str">
        <f>V35</f>
        <v>Savings</v>
      </c>
      <c r="W50" s="49" t="str">
        <f t="shared" si="1"/>
        <v>Cost</v>
      </c>
      <c r="X50" s="49" t="str">
        <f t="shared" si="1"/>
        <v>Impact</v>
      </c>
      <c r="Y50" s="49" t="str">
        <f>Y35</f>
        <v>Benefit</v>
      </c>
      <c r="Z50" s="14" t="str">
        <f>Z35</f>
        <v>Average</v>
      </c>
      <c r="AA50" s="16" t="str">
        <f>AA35</f>
        <v>Median</v>
      </c>
      <c r="AF50" s="12" t="str">
        <f>AF35</f>
        <v>Level</v>
      </c>
      <c r="AG50" s="13" t="str">
        <f>AG35</f>
        <v>Description</v>
      </c>
      <c r="AH50" s="14" t="str">
        <f>AH35</f>
        <v>Price</v>
      </c>
      <c r="AI50" s="15" t="str">
        <f>AI35</f>
        <v>Oper. Cost*</v>
      </c>
      <c r="AJ50" s="14" t="str">
        <f>AJ35</f>
        <v>LCC</v>
      </c>
      <c r="AK50" s="15" t="str">
        <f>AK35</f>
        <v>Savings</v>
      </c>
      <c r="AL50" s="49" t="str">
        <f t="shared" si="2"/>
        <v>Cost</v>
      </c>
      <c r="AM50" s="49" t="str">
        <f t="shared" si="2"/>
        <v>Impact</v>
      </c>
      <c r="AN50" s="49" t="str">
        <f>AN35</f>
        <v>Benefit</v>
      </c>
      <c r="AO50" s="14" t="str">
        <f>AO35</f>
        <v>Average</v>
      </c>
      <c r="AP50" s="16" t="str">
        <f>AP35</f>
        <v>Median</v>
      </c>
    </row>
    <row r="51" spans="2:42" x14ac:dyDescent="0.25">
      <c r="B51" s="17" t="str">
        <f t="shared" ref="B51:B56" si="3">B36</f>
        <v>NWGF</v>
      </c>
      <c r="C51" s="18"/>
      <c r="D51" s="5"/>
      <c r="E51" s="10"/>
      <c r="F51" s="5"/>
      <c r="G51" s="10"/>
      <c r="H51" s="47"/>
      <c r="I51" s="47"/>
      <c r="J51" s="47"/>
      <c r="K51" s="5"/>
      <c r="L51" s="19"/>
      <c r="Q51" s="17" t="str">
        <f t="shared" ref="Q51:Q56" si="4">Q36</f>
        <v>NWGF</v>
      </c>
      <c r="R51" s="18"/>
      <c r="S51" s="5"/>
      <c r="T51" s="10"/>
      <c r="U51" s="5"/>
      <c r="V51" s="10"/>
      <c r="W51" s="47"/>
      <c r="X51" s="47"/>
      <c r="Y51" s="47"/>
      <c r="Z51" s="5"/>
      <c r="AA51" s="19"/>
      <c r="AF51" s="17" t="str">
        <f t="shared" ref="AF51:AF56" si="5">AF36</f>
        <v>NWGF</v>
      </c>
      <c r="AG51" s="18"/>
      <c r="AH51" s="5"/>
      <c r="AI51" s="10"/>
      <c r="AJ51" s="5"/>
      <c r="AK51" s="10"/>
      <c r="AL51" s="47"/>
      <c r="AM51" s="47"/>
      <c r="AN51" s="47"/>
      <c r="AO51" s="5"/>
      <c r="AP51" s="19"/>
    </row>
    <row r="52" spans="2:42" x14ac:dyDescent="0.25">
      <c r="B52" s="20">
        <f t="shared" si="3"/>
        <v>0</v>
      </c>
      <c r="C52" s="53" t="str">
        <f>C37</f>
        <v>NWGF 80%</v>
      </c>
      <c r="D52" s="22">
        <v>2094.2482259015469</v>
      </c>
      <c r="E52" s="23">
        <v>11512.957522724426</v>
      </c>
      <c r="F52" s="23">
        <v>13607.205748625931</v>
      </c>
      <c r="G52" s="24"/>
      <c r="H52" s="50"/>
      <c r="I52" s="50"/>
      <c r="J52" s="50"/>
      <c r="K52" s="25"/>
      <c r="L52" s="26"/>
      <c r="Q52" s="20">
        <f t="shared" si="4"/>
        <v>0</v>
      </c>
      <c r="R52" s="21" t="str">
        <f>R37</f>
        <v>NWGF 80%</v>
      </c>
      <c r="S52" s="22">
        <v>2206.1959978404238</v>
      </c>
      <c r="T52" s="23">
        <v>14623.545521567336</v>
      </c>
      <c r="U52" s="23">
        <v>16829.741519407788</v>
      </c>
      <c r="V52" s="24"/>
      <c r="W52" s="50"/>
      <c r="X52" s="50"/>
      <c r="Y52" s="50"/>
      <c r="Z52" s="25"/>
      <c r="AA52" s="26"/>
      <c r="AF52" s="20">
        <f t="shared" si="5"/>
        <v>0</v>
      </c>
      <c r="AG52" s="21" t="str">
        <f>AG37</f>
        <v>NWGF 80%</v>
      </c>
      <c r="AH52" s="22">
        <v>1959.7754105921986</v>
      </c>
      <c r="AI52" s="23">
        <v>7776.4872185167424</v>
      </c>
      <c r="AJ52" s="23">
        <v>9736.2626291089309</v>
      </c>
      <c r="AK52" s="24"/>
      <c r="AL52" s="50"/>
      <c r="AM52" s="50"/>
      <c r="AN52" s="50"/>
      <c r="AO52" s="25"/>
      <c r="AP52" s="26"/>
    </row>
    <row r="53" spans="2:42" x14ac:dyDescent="0.25">
      <c r="B53" s="40">
        <f t="shared" si="3"/>
        <v>1</v>
      </c>
      <c r="C53" s="54" t="str">
        <f>C38</f>
        <v>NWGF 90%</v>
      </c>
      <c r="D53" s="27">
        <v>2562.4163425956349</v>
      </c>
      <c r="E53" s="28">
        <v>10840.497390019867</v>
      </c>
      <c r="F53" s="28">
        <v>13402.913732615485</v>
      </c>
      <c r="G53" s="29">
        <v>-122.37075112251279</v>
      </c>
      <c r="H53" s="51">
        <v>0.21924398625429553</v>
      </c>
      <c r="I53" s="51">
        <v>0.50103092783505154</v>
      </c>
      <c r="J53" s="51">
        <v>0.27972508591065293</v>
      </c>
      <c r="K53" s="45">
        <v>14.675175343245694</v>
      </c>
      <c r="L53" s="46">
        <v>8.9045955914771326</v>
      </c>
      <c r="Q53" s="40">
        <f t="shared" si="4"/>
        <v>1</v>
      </c>
      <c r="R53" s="41" t="str">
        <f>R38</f>
        <v>NWGF 90%</v>
      </c>
      <c r="S53" s="42">
        <v>2834.9891771233665</v>
      </c>
      <c r="T53" s="43">
        <v>13730.283010418218</v>
      </c>
      <c r="U53" s="43">
        <v>16565.272187541574</v>
      </c>
      <c r="V53" s="44">
        <v>-220.99560263021169</v>
      </c>
      <c r="W53" s="51">
        <v>0.11209068010075567</v>
      </c>
      <c r="X53" s="51">
        <v>0.70277078085642319</v>
      </c>
      <c r="Y53" s="51">
        <v>0.18513853904282115</v>
      </c>
      <c r="Z53" s="45">
        <v>12.991138297389206</v>
      </c>
      <c r="AA53" s="46">
        <v>8.0185411019298787</v>
      </c>
      <c r="AF53" s="40">
        <f t="shared" si="5"/>
        <v>1</v>
      </c>
      <c r="AG53" s="41" t="str">
        <f>AG38</f>
        <v>NWGF 90%</v>
      </c>
      <c r="AH53" s="42">
        <v>2234.9990496833448</v>
      </c>
      <c r="AI53" s="43">
        <v>7369.2571742917689</v>
      </c>
      <c r="AJ53" s="43">
        <v>9604.2562239751096</v>
      </c>
      <c r="AK53" s="44">
        <v>-3.9015648939002334</v>
      </c>
      <c r="AL53" s="51">
        <v>0.34795763993948564</v>
      </c>
      <c r="AM53" s="51">
        <v>0.25869894099848711</v>
      </c>
      <c r="AN53" s="51">
        <v>0.39334341906202724</v>
      </c>
      <c r="AO53" s="45">
        <v>15.523461994136202</v>
      </c>
      <c r="AP53" s="46">
        <v>9.0419442717824463</v>
      </c>
    </row>
    <row r="54" spans="2:42" x14ac:dyDescent="0.25">
      <c r="B54" s="40">
        <f t="shared" si="3"/>
        <v>2</v>
      </c>
      <c r="C54" s="54" t="str">
        <f>C39</f>
        <v>NWGF 92%</v>
      </c>
      <c r="D54" s="27">
        <v>2574.1529339753065</v>
      </c>
      <c r="E54" s="28">
        <v>10682.333732936906</v>
      </c>
      <c r="F54" s="28">
        <v>13256.48666691224</v>
      </c>
      <c r="G54" s="29">
        <v>-70.936981294050952</v>
      </c>
      <c r="H54" s="51">
        <v>0.20481099656357388</v>
      </c>
      <c r="I54" s="51">
        <v>0.45429553264604811</v>
      </c>
      <c r="J54" s="51">
        <v>0.34089347079037802</v>
      </c>
      <c r="K54" s="45">
        <v>11.923146839122429</v>
      </c>
      <c r="L54" s="46">
        <v>6.5471539076201957</v>
      </c>
      <c r="Q54" s="40">
        <f t="shared" si="4"/>
        <v>2</v>
      </c>
      <c r="R54" s="41" t="str">
        <f>R39</f>
        <v>NWGF 92%</v>
      </c>
      <c r="S54" s="42">
        <v>2854.5678620058275</v>
      </c>
      <c r="T54" s="43">
        <v>13379.268700975243</v>
      </c>
      <c r="U54" s="43">
        <v>16233.836562981067</v>
      </c>
      <c r="V54" s="44">
        <v>-38.153502247834084</v>
      </c>
      <c r="W54" s="51">
        <v>9.697732997481108E-2</v>
      </c>
      <c r="X54" s="51">
        <v>0.64357682619647361</v>
      </c>
      <c r="Y54" s="51">
        <v>0.25944584382871538</v>
      </c>
      <c r="Z54" s="45">
        <v>9.4876335884020868</v>
      </c>
      <c r="AA54" s="46">
        <v>5.2363129131503321</v>
      </c>
      <c r="AF54" s="40">
        <f t="shared" si="5"/>
        <v>2</v>
      </c>
      <c r="AG54" s="41" t="str">
        <f>AG39</f>
        <v>NWGF 92%</v>
      </c>
      <c r="AH54" s="42">
        <v>2237.3156376723873</v>
      </c>
      <c r="AI54" s="43">
        <v>7442.7477047638122</v>
      </c>
      <c r="AJ54" s="43">
        <v>9680.0633424361858</v>
      </c>
      <c r="AK54" s="44">
        <v>-110.31683358254736</v>
      </c>
      <c r="AL54" s="51">
        <v>0.33434190620272314</v>
      </c>
      <c r="AM54" s="51">
        <v>0.22692889561270801</v>
      </c>
      <c r="AN54" s="51">
        <v>0.43872919818456885</v>
      </c>
      <c r="AO54" s="45">
        <v>13.429164694640333</v>
      </c>
      <c r="AP54" s="46">
        <v>7.5833921547702463</v>
      </c>
    </row>
    <row r="55" spans="2:42" x14ac:dyDescent="0.25">
      <c r="B55" s="20">
        <f t="shared" si="3"/>
        <v>3</v>
      </c>
      <c r="C55" s="53" t="str">
        <f>C40</f>
        <v>NWGF 95%</v>
      </c>
      <c r="D55" s="27">
        <v>2684.5715319726874</v>
      </c>
      <c r="E55" s="28">
        <v>10408.302930742957</v>
      </c>
      <c r="F55" s="28">
        <v>13092.874462715616</v>
      </c>
      <c r="G55" s="29">
        <v>28.922850352859736</v>
      </c>
      <c r="H55" s="51">
        <v>0.24948453608247423</v>
      </c>
      <c r="I55" s="51">
        <v>0.27216494845360822</v>
      </c>
      <c r="J55" s="51">
        <v>0.47835051546391755</v>
      </c>
      <c r="K55" s="45">
        <v>11.08845587063697</v>
      </c>
      <c r="L55" s="46">
        <v>8.143448516732601</v>
      </c>
      <c r="Q55" s="20">
        <f t="shared" si="4"/>
        <v>3</v>
      </c>
      <c r="R55" s="21" t="str">
        <f>R40</f>
        <v>NWGF 95%</v>
      </c>
      <c r="S55" s="42">
        <v>2976.7896809145973</v>
      </c>
      <c r="T55" s="43">
        <v>13031.007138263105</v>
      </c>
      <c r="U55" s="43">
        <v>16007.796819177709</v>
      </c>
      <c r="V55" s="44">
        <v>75.612518462704799</v>
      </c>
      <c r="W55" s="51">
        <v>0.13476070528967254</v>
      </c>
      <c r="X55" s="51">
        <v>0.44584382871536526</v>
      </c>
      <c r="Y55" s="51">
        <v>0.41939546599496219</v>
      </c>
      <c r="Z55" s="45">
        <v>9.4094968396352954</v>
      </c>
      <c r="AA55" s="46">
        <v>7.2671875061435909</v>
      </c>
      <c r="AF55" s="20">
        <f t="shared" si="5"/>
        <v>3</v>
      </c>
      <c r="AG55" s="21" t="str">
        <f>AG40</f>
        <v>NWGF 95%</v>
      </c>
      <c r="AH55" s="42">
        <v>2333.5560852860312</v>
      </c>
      <c r="AI55" s="43">
        <v>7257.8836557489867</v>
      </c>
      <c r="AJ55" s="43">
        <v>9591.4397410350284</v>
      </c>
      <c r="AK55" s="44">
        <v>-27.161259297997976</v>
      </c>
      <c r="AL55" s="51">
        <v>0.38729198184568836</v>
      </c>
      <c r="AM55" s="51">
        <v>6.3540090771558241E-2</v>
      </c>
      <c r="AN55" s="51">
        <v>0.54916792738275344</v>
      </c>
      <c r="AO55" s="45">
        <v>12.419258668465829</v>
      </c>
      <c r="AP55" s="46">
        <v>8.8987616780407457</v>
      </c>
    </row>
    <row r="56" spans="2:42" x14ac:dyDescent="0.25">
      <c r="B56" s="32">
        <f t="shared" si="3"/>
        <v>4</v>
      </c>
      <c r="C56" s="55" t="str">
        <f>C41</f>
        <v>NWGF 98%</v>
      </c>
      <c r="D56" s="34">
        <v>2837.5404599377439</v>
      </c>
      <c r="E56" s="35">
        <v>10273.295251065694</v>
      </c>
      <c r="F56" s="35">
        <v>13110.835711003472</v>
      </c>
      <c r="G56" s="36">
        <v>10.070530375039716</v>
      </c>
      <c r="H56" s="52">
        <v>0.41924398625429554</v>
      </c>
      <c r="I56" s="52">
        <v>6.1855670103092781E-3</v>
      </c>
      <c r="J56" s="52">
        <v>0.57457044673539515</v>
      </c>
      <c r="K56" s="56">
        <v>15.933735498919035</v>
      </c>
      <c r="L56" s="57">
        <v>11.186555688904882</v>
      </c>
      <c r="Q56" s="32">
        <f t="shared" si="4"/>
        <v>4</v>
      </c>
      <c r="R56" s="33" t="str">
        <f>R41</f>
        <v>NWGF 98%</v>
      </c>
      <c r="S56" s="58">
        <v>3147.7040529393262</v>
      </c>
      <c r="T56" s="59">
        <v>12865.582478227088</v>
      </c>
      <c r="U56" s="59">
        <v>16013.28653116643</v>
      </c>
      <c r="V56" s="60">
        <v>68.438427470569323</v>
      </c>
      <c r="W56" s="52">
        <v>0.37531486146095716</v>
      </c>
      <c r="X56" s="52">
        <v>8.8161209068010078E-3</v>
      </c>
      <c r="Y56" s="52">
        <v>0.61586901763224178</v>
      </c>
      <c r="Z56" s="56">
        <v>15.584562382800042</v>
      </c>
      <c r="AA56" s="57">
        <v>11.047073119260546</v>
      </c>
      <c r="AF56" s="32">
        <f t="shared" si="5"/>
        <v>4</v>
      </c>
      <c r="AG56" s="33" t="str">
        <f>AG41</f>
        <v>NWGF 98%</v>
      </c>
      <c r="AH56" s="58">
        <v>2464.9687612338694</v>
      </c>
      <c r="AI56" s="59">
        <v>7159.4131657916432</v>
      </c>
      <c r="AJ56" s="59">
        <v>9624.3819270255062</v>
      </c>
      <c r="AK56" s="60">
        <v>-60.041588072540428</v>
      </c>
      <c r="AL56" s="52">
        <v>0.47201210287443268</v>
      </c>
      <c r="AM56" s="52">
        <v>3.0257186081694403E-3</v>
      </c>
      <c r="AN56" s="52">
        <v>0.5249621785173979</v>
      </c>
      <c r="AO56" s="56">
        <v>16.412231991378434</v>
      </c>
      <c r="AP56" s="57">
        <v>11.315866919478552</v>
      </c>
    </row>
    <row r="62" spans="2:42" x14ac:dyDescent="0.25">
      <c r="B62" s="1" t="s">
        <v>21</v>
      </c>
      <c r="C62" s="2"/>
      <c r="D62" s="2"/>
      <c r="E62" s="2"/>
      <c r="F62" s="2"/>
      <c r="G62" s="39" t="s">
        <v>26</v>
      </c>
      <c r="H62" s="2"/>
      <c r="I62" s="2"/>
      <c r="J62" s="2"/>
      <c r="K62" s="2"/>
      <c r="L62" s="3"/>
      <c r="Q62" s="1" t="s">
        <v>24</v>
      </c>
      <c r="R62" s="2"/>
      <c r="S62" s="2"/>
      <c r="T62" s="2"/>
      <c r="U62" s="2"/>
      <c r="V62" s="39" t="s">
        <v>26</v>
      </c>
      <c r="W62" s="2"/>
      <c r="X62" s="2"/>
      <c r="Y62" s="2"/>
      <c r="Z62" s="2"/>
      <c r="AA62" s="3"/>
      <c r="AF62" s="1" t="s">
        <v>25</v>
      </c>
      <c r="AG62" s="2"/>
      <c r="AH62" s="2"/>
      <c r="AI62" s="2"/>
      <c r="AJ62" s="2"/>
      <c r="AK62" s="39" t="s">
        <v>26</v>
      </c>
      <c r="AL62" s="2"/>
      <c r="AM62" s="2"/>
      <c r="AN62" s="2"/>
      <c r="AO62" s="2"/>
      <c r="AP62" s="3"/>
    </row>
    <row r="63" spans="2:42" x14ac:dyDescent="0.25">
      <c r="B63" s="4"/>
      <c r="C63" s="5"/>
      <c r="D63" s="284" t="str">
        <f>D48</f>
        <v>Average LCC Results</v>
      </c>
      <c r="E63" s="284"/>
      <c r="F63" s="284"/>
      <c r="G63" s="284"/>
      <c r="H63" s="284"/>
      <c r="I63" s="284"/>
      <c r="J63" s="285"/>
      <c r="K63" s="6" t="str">
        <f>K48</f>
        <v>Payback Results</v>
      </c>
      <c r="L63" s="7"/>
      <c r="Q63" s="4"/>
      <c r="R63" s="5"/>
      <c r="S63" s="284" t="str">
        <f>S48</f>
        <v>Average LCC Results</v>
      </c>
      <c r="T63" s="284"/>
      <c r="U63" s="284"/>
      <c r="V63" s="284"/>
      <c r="W63" s="284"/>
      <c r="X63" s="284"/>
      <c r="Y63" s="285"/>
      <c r="Z63" s="6" t="str">
        <f>Z48</f>
        <v>Payback Results</v>
      </c>
      <c r="AA63" s="7"/>
      <c r="AF63" s="4"/>
      <c r="AG63" s="5"/>
      <c r="AH63" s="284" t="str">
        <f>AH48</f>
        <v>Average LCC Results</v>
      </c>
      <c r="AI63" s="284"/>
      <c r="AJ63" s="284"/>
      <c r="AK63" s="284"/>
      <c r="AL63" s="284"/>
      <c r="AM63" s="284"/>
      <c r="AN63" s="285"/>
      <c r="AO63" s="6" t="str">
        <f>AO48</f>
        <v>Payback Results</v>
      </c>
      <c r="AP63" s="7"/>
    </row>
    <row r="64" spans="2:42" x14ac:dyDescent="0.25">
      <c r="B64" s="8"/>
      <c r="C64" s="9"/>
      <c r="D64" s="5" t="str">
        <f>D49</f>
        <v>Installed</v>
      </c>
      <c r="E64" s="10" t="str">
        <f>E49</f>
        <v xml:space="preserve">Lifetime </v>
      </c>
      <c r="F64" s="5"/>
      <c r="G64" s="10" t="str">
        <f t="shared" ref="G64:I65" si="6">G49</f>
        <v>LCC</v>
      </c>
      <c r="H64" s="47" t="str">
        <f t="shared" si="6"/>
        <v>Net</v>
      </c>
      <c r="I64" s="48" t="str">
        <f t="shared" si="6"/>
        <v>No</v>
      </c>
      <c r="J64" s="47" t="str">
        <f>J49</f>
        <v>Net</v>
      </c>
      <c r="K64" s="11"/>
      <c r="L64" s="9"/>
      <c r="Q64" s="8"/>
      <c r="R64" s="9"/>
      <c r="S64" s="5" t="str">
        <f>S49</f>
        <v>Installed</v>
      </c>
      <c r="T64" s="10" t="str">
        <f>T49</f>
        <v xml:space="preserve">Lifetime </v>
      </c>
      <c r="U64" s="5"/>
      <c r="V64" s="10" t="str">
        <f t="shared" ref="V64:X65" si="7">V49</f>
        <v>LCC</v>
      </c>
      <c r="W64" s="47" t="str">
        <f t="shared" si="7"/>
        <v>Net</v>
      </c>
      <c r="X64" s="48" t="str">
        <f t="shared" si="7"/>
        <v>No</v>
      </c>
      <c r="Y64" s="47" t="str">
        <f>Y49</f>
        <v>Net</v>
      </c>
      <c r="Z64" s="11"/>
      <c r="AA64" s="9"/>
      <c r="AF64" s="8"/>
      <c r="AG64" s="9"/>
      <c r="AH64" s="5" t="str">
        <f>AH49</f>
        <v>Installed</v>
      </c>
      <c r="AI64" s="10" t="str">
        <f>AI49</f>
        <v xml:space="preserve">Lifetime </v>
      </c>
      <c r="AJ64" s="5"/>
      <c r="AK64" s="10" t="str">
        <f t="shared" ref="AK64:AM65" si="8">AK49</f>
        <v>LCC</v>
      </c>
      <c r="AL64" s="47" t="str">
        <f t="shared" si="8"/>
        <v>Net</v>
      </c>
      <c r="AM64" s="48" t="str">
        <f t="shared" si="8"/>
        <v>No</v>
      </c>
      <c r="AN64" s="47" t="str">
        <f>AN49</f>
        <v>Net</v>
      </c>
      <c r="AO64" s="11"/>
      <c r="AP64" s="9"/>
    </row>
    <row r="65" spans="2:42" x14ac:dyDescent="0.25">
      <c r="B65" s="12" t="str">
        <f>B50</f>
        <v>Level</v>
      </c>
      <c r="C65" s="13" t="str">
        <f>C50</f>
        <v>Description</v>
      </c>
      <c r="D65" s="14" t="str">
        <f>D50</f>
        <v>Price</v>
      </c>
      <c r="E65" s="15" t="str">
        <f>E50</f>
        <v>Oper. Cost*</v>
      </c>
      <c r="F65" s="14" t="str">
        <f>F50</f>
        <v>LCC</v>
      </c>
      <c r="G65" s="15" t="str">
        <f>G50</f>
        <v>Savings</v>
      </c>
      <c r="H65" s="49" t="str">
        <f t="shared" si="6"/>
        <v>Cost</v>
      </c>
      <c r="I65" s="49" t="str">
        <f t="shared" si="6"/>
        <v>Impact</v>
      </c>
      <c r="J65" s="49" t="str">
        <f>J50</f>
        <v>Benefit</v>
      </c>
      <c r="K65" s="14" t="str">
        <f>K50</f>
        <v>Average</v>
      </c>
      <c r="L65" s="16" t="str">
        <f>L50</f>
        <v>Median</v>
      </c>
      <c r="Q65" s="12" t="str">
        <f>Q50</f>
        <v>Level</v>
      </c>
      <c r="R65" s="13" t="str">
        <f>R50</f>
        <v>Description</v>
      </c>
      <c r="S65" s="14" t="str">
        <f>S50</f>
        <v>Price</v>
      </c>
      <c r="T65" s="15" t="str">
        <f>T50</f>
        <v>Oper. Cost*</v>
      </c>
      <c r="U65" s="14" t="str">
        <f>U50</f>
        <v>LCC</v>
      </c>
      <c r="V65" s="15" t="str">
        <f>V50</f>
        <v>Savings</v>
      </c>
      <c r="W65" s="49" t="str">
        <f t="shared" si="7"/>
        <v>Cost</v>
      </c>
      <c r="X65" s="49" t="str">
        <f t="shared" si="7"/>
        <v>Impact</v>
      </c>
      <c r="Y65" s="49" t="str">
        <f>Y50</f>
        <v>Benefit</v>
      </c>
      <c r="Z65" s="14" t="str">
        <f>Z50</f>
        <v>Average</v>
      </c>
      <c r="AA65" s="16" t="str">
        <f>AA50</f>
        <v>Median</v>
      </c>
      <c r="AF65" s="12" t="str">
        <f>AF50</f>
        <v>Level</v>
      </c>
      <c r="AG65" s="13" t="str">
        <f>AG50</f>
        <v>Description</v>
      </c>
      <c r="AH65" s="14" t="str">
        <f>AH50</f>
        <v>Price</v>
      </c>
      <c r="AI65" s="15" t="str">
        <f>AI50</f>
        <v>Oper. Cost*</v>
      </c>
      <c r="AJ65" s="14" t="str">
        <f>AJ50</f>
        <v>LCC</v>
      </c>
      <c r="AK65" s="15" t="str">
        <f>AK50</f>
        <v>Savings</v>
      </c>
      <c r="AL65" s="49" t="str">
        <f t="shared" si="8"/>
        <v>Cost</v>
      </c>
      <c r="AM65" s="49" t="str">
        <f t="shared" si="8"/>
        <v>Impact</v>
      </c>
      <c r="AN65" s="49" t="str">
        <f>AN50</f>
        <v>Benefit</v>
      </c>
      <c r="AO65" s="14" t="str">
        <f>AO50</f>
        <v>Average</v>
      </c>
      <c r="AP65" s="16" t="str">
        <f>AP50</f>
        <v>Median</v>
      </c>
    </row>
    <row r="66" spans="2:42" x14ac:dyDescent="0.25">
      <c r="B66" s="17" t="str">
        <f t="shared" ref="B66:B71" si="9">B51</f>
        <v>NWGF</v>
      </c>
      <c r="C66" s="18"/>
      <c r="D66" s="5"/>
      <c r="E66" s="10"/>
      <c r="F66" s="5"/>
      <c r="G66" s="10"/>
      <c r="H66" s="47"/>
      <c r="I66" s="47"/>
      <c r="J66" s="47"/>
      <c r="K66" s="5"/>
      <c r="L66" s="19"/>
      <c r="Q66" s="17" t="str">
        <f t="shared" ref="Q66:Q71" si="10">Q51</f>
        <v>NWGF</v>
      </c>
      <c r="R66" s="18"/>
      <c r="S66" s="5"/>
      <c r="T66" s="10"/>
      <c r="U66" s="5"/>
      <c r="V66" s="10"/>
      <c r="W66" s="47"/>
      <c r="X66" s="47"/>
      <c r="Y66" s="47"/>
      <c r="Z66" s="5"/>
      <c r="AA66" s="19"/>
      <c r="AF66" s="17" t="str">
        <f t="shared" ref="AF66:AF71" si="11">AF51</f>
        <v>NWGF</v>
      </c>
      <c r="AG66" s="18"/>
      <c r="AH66" s="5"/>
      <c r="AI66" s="10"/>
      <c r="AJ66" s="5"/>
      <c r="AK66" s="10"/>
      <c r="AL66" s="47"/>
      <c r="AM66" s="47"/>
      <c r="AN66" s="47"/>
      <c r="AO66" s="5"/>
      <c r="AP66" s="19"/>
    </row>
    <row r="67" spans="2:42" x14ac:dyDescent="0.25">
      <c r="B67" s="20">
        <f t="shared" si="9"/>
        <v>0</v>
      </c>
      <c r="C67" s="21" t="str">
        <f>C52</f>
        <v>NWGF 80%</v>
      </c>
      <c r="D67" s="22">
        <v>1983.3469333626122</v>
      </c>
      <c r="E67" s="23">
        <v>10641.495901234992</v>
      </c>
      <c r="F67" s="23">
        <v>12624.842834597615</v>
      </c>
      <c r="G67" s="24"/>
      <c r="H67" s="50"/>
      <c r="I67" s="50"/>
      <c r="J67" s="50"/>
      <c r="K67" s="25"/>
      <c r="L67" s="26"/>
      <c r="Q67" s="20">
        <f t="shared" si="10"/>
        <v>0</v>
      </c>
      <c r="R67" s="21" t="str">
        <f>R52</f>
        <v>NWGF 80%</v>
      </c>
      <c r="S67" s="22">
        <v>2185.3012918530317</v>
      </c>
      <c r="T67" s="23">
        <v>14029.366349842021</v>
      </c>
      <c r="U67" s="23">
        <v>16214.667641695052</v>
      </c>
      <c r="V67" s="24"/>
      <c r="W67" s="50"/>
      <c r="X67" s="50"/>
      <c r="Y67" s="50"/>
      <c r="Z67" s="25"/>
      <c r="AA67" s="26"/>
      <c r="AF67" s="20">
        <f t="shared" si="11"/>
        <v>0</v>
      </c>
      <c r="AG67" s="21" t="str">
        <f>AG52</f>
        <v>NWGF 80%</v>
      </c>
      <c r="AH67" s="22">
        <v>1745.2135855169754</v>
      </c>
      <c r="AI67" s="23">
        <v>6646.7074845620145</v>
      </c>
      <c r="AJ67" s="23">
        <v>8391.9210700789954</v>
      </c>
      <c r="AK67" s="24"/>
      <c r="AL67" s="50"/>
      <c r="AM67" s="50"/>
      <c r="AN67" s="50"/>
      <c r="AO67" s="25"/>
      <c r="AP67" s="26"/>
    </row>
    <row r="68" spans="2:42" x14ac:dyDescent="0.25">
      <c r="B68" s="40">
        <f t="shared" si="9"/>
        <v>1</v>
      </c>
      <c r="C68" s="41" t="str">
        <f>C53</f>
        <v>NWGF 90%</v>
      </c>
      <c r="D68" s="42">
        <v>2457.5483954477731</v>
      </c>
      <c r="E68" s="43">
        <v>10295.815352540329</v>
      </c>
      <c r="F68" s="43">
        <v>12753.363747988107</v>
      </c>
      <c r="G68" s="44">
        <v>-359.00638584199709</v>
      </c>
      <c r="H68" s="51">
        <v>0.28588957055214725</v>
      </c>
      <c r="I68" s="51">
        <v>0.42944785276073622</v>
      </c>
      <c r="J68" s="51">
        <v>0.28466257668711659</v>
      </c>
      <c r="K68" s="45">
        <v>18.69535893015415</v>
      </c>
      <c r="L68" s="46">
        <v>10.748530998008214</v>
      </c>
      <c r="Q68" s="40">
        <f t="shared" si="10"/>
        <v>1</v>
      </c>
      <c r="R68" s="41" t="str">
        <f>R53</f>
        <v>NWGF 90%</v>
      </c>
      <c r="S68" s="42">
        <v>2799.6675591018065</v>
      </c>
      <c r="T68" s="43">
        <v>13502.208949262569</v>
      </c>
      <c r="U68" s="43">
        <v>16301.876508364361</v>
      </c>
      <c r="V68" s="44">
        <v>-466.32485852025957</v>
      </c>
      <c r="W68" s="51">
        <v>0.16326530612244897</v>
      </c>
      <c r="X68" s="51">
        <v>0.64852607709750565</v>
      </c>
      <c r="Y68" s="51">
        <v>0.18820861678004536</v>
      </c>
      <c r="Z68" s="45">
        <v>13.151363161271245</v>
      </c>
      <c r="AA68" s="46">
        <v>9.6441720680513789</v>
      </c>
      <c r="AF68" s="40">
        <f t="shared" si="11"/>
        <v>1</v>
      </c>
      <c r="AG68" s="41" t="str">
        <f>AG53</f>
        <v>NWGF 90%</v>
      </c>
      <c r="AH68" s="42">
        <v>2054.1405046150717</v>
      </c>
      <c r="AI68" s="43">
        <v>6515.0143467796142</v>
      </c>
      <c r="AJ68" s="43">
        <v>8569.1548513946909</v>
      </c>
      <c r="AK68" s="44">
        <v>-232.46241137377902</v>
      </c>
      <c r="AL68" s="51">
        <v>0.43048128342245989</v>
      </c>
      <c r="AM68" s="51">
        <v>0.17112299465240641</v>
      </c>
      <c r="AN68" s="51">
        <v>0.39839572192513367</v>
      </c>
      <c r="AO68" s="45">
        <v>21.809433149271356</v>
      </c>
      <c r="AP68" s="46">
        <v>11.749526341522532</v>
      </c>
    </row>
    <row r="69" spans="2:42" x14ac:dyDescent="0.25">
      <c r="B69" s="20">
        <f t="shared" si="9"/>
        <v>2</v>
      </c>
      <c r="C69" s="21" t="str">
        <f>C54</f>
        <v>NWGF 92%</v>
      </c>
      <c r="D69" s="42">
        <v>2466.3320009472063</v>
      </c>
      <c r="E69" s="43">
        <v>10329.933571758736</v>
      </c>
      <c r="F69" s="43">
        <v>12796.265572705937</v>
      </c>
      <c r="G69" s="44">
        <v>-475.45414658667499</v>
      </c>
      <c r="H69" s="51">
        <v>0.27607361963190186</v>
      </c>
      <c r="I69" s="51">
        <v>0.3754601226993865</v>
      </c>
      <c r="J69" s="51">
        <v>0.34846625766871164</v>
      </c>
      <c r="K69" s="45">
        <v>15.333206781457312</v>
      </c>
      <c r="L69" s="46">
        <v>7.9413061267720977</v>
      </c>
      <c r="Q69" s="20">
        <f t="shared" si="10"/>
        <v>2</v>
      </c>
      <c r="R69" s="21" t="str">
        <f>R54</f>
        <v>NWGF 92%</v>
      </c>
      <c r="S69" s="42">
        <v>2816.5675496825188</v>
      </c>
      <c r="T69" s="43">
        <v>13418.548833284736</v>
      </c>
      <c r="U69" s="43">
        <v>16235.116382967237</v>
      </c>
      <c r="V69" s="44">
        <v>-520.03824513797088</v>
      </c>
      <c r="W69" s="51">
        <v>0.14058956916099774</v>
      </c>
      <c r="X69" s="51">
        <v>0.57369614512471656</v>
      </c>
      <c r="Y69" s="51">
        <v>0.2857142857142857</v>
      </c>
      <c r="Z69" s="45">
        <v>9.4705904548332107</v>
      </c>
      <c r="AA69" s="46">
        <v>6.3728669709010664</v>
      </c>
      <c r="AF69" s="20">
        <f t="shared" si="11"/>
        <v>2</v>
      </c>
      <c r="AG69" s="21" t="str">
        <f>AG54</f>
        <v>NWGF 92%</v>
      </c>
      <c r="AH69" s="42">
        <v>2053.3537202192038</v>
      </c>
      <c r="AI69" s="43">
        <v>6688.0102286224419</v>
      </c>
      <c r="AJ69" s="43">
        <v>8741.3639488416356</v>
      </c>
      <c r="AK69" s="44">
        <v>-422.8830571184352</v>
      </c>
      <c r="AL69" s="51">
        <v>0.43582887700534761</v>
      </c>
      <c r="AM69" s="51">
        <v>0.14171122994652408</v>
      </c>
      <c r="AN69" s="51">
        <v>0.42245989304812837</v>
      </c>
      <c r="AO69" s="45">
        <v>19.307861918151627</v>
      </c>
      <c r="AP69" s="46">
        <v>9.515236291491906</v>
      </c>
    </row>
    <row r="70" spans="2:42" x14ac:dyDescent="0.25">
      <c r="B70" s="20">
        <f t="shared" si="9"/>
        <v>3</v>
      </c>
      <c r="C70" s="21" t="str">
        <f>C55</f>
        <v>NWGF 95%</v>
      </c>
      <c r="D70" s="42">
        <v>2564.791841867891</v>
      </c>
      <c r="E70" s="43">
        <v>10064.668262244435</v>
      </c>
      <c r="F70" s="43">
        <v>12629.46010411235</v>
      </c>
      <c r="G70" s="44">
        <v>-353.7964858950823</v>
      </c>
      <c r="H70" s="51">
        <v>0.30797546012269938</v>
      </c>
      <c r="I70" s="51">
        <v>0.2392638036809816</v>
      </c>
      <c r="J70" s="51">
        <v>0.45276073619631901</v>
      </c>
      <c r="K70" s="45">
        <v>12.144608309796993</v>
      </c>
      <c r="L70" s="46">
        <v>8.7279835941536099</v>
      </c>
      <c r="Q70" s="20">
        <f t="shared" si="10"/>
        <v>3</v>
      </c>
      <c r="R70" s="21" t="str">
        <f>R55</f>
        <v>NWGF 95%</v>
      </c>
      <c r="S70" s="42">
        <v>2922.9595831546062</v>
      </c>
      <c r="T70" s="43">
        <v>13128.294261876677</v>
      </c>
      <c r="U70" s="43">
        <v>16051.25384503128</v>
      </c>
      <c r="V70" s="44">
        <v>-414.11257306680261</v>
      </c>
      <c r="W70" s="51">
        <v>0.18820861678004536</v>
      </c>
      <c r="X70" s="51">
        <v>0.39909297052154197</v>
      </c>
      <c r="Y70" s="51">
        <v>0.41269841269841268</v>
      </c>
      <c r="Z70" s="45">
        <v>9.3741191868565465</v>
      </c>
      <c r="AA70" s="46">
        <v>7.4396886905490369</v>
      </c>
      <c r="AF70" s="20">
        <f t="shared" si="11"/>
        <v>3</v>
      </c>
      <c r="AG70" s="21" t="str">
        <f>AG55</f>
        <v>NWGF 95%</v>
      </c>
      <c r="AH70" s="42">
        <v>2142.460360831958</v>
      </c>
      <c r="AI70" s="43">
        <v>6452.2108669561685</v>
      </c>
      <c r="AJ70" s="43">
        <v>8594.6712277881215</v>
      </c>
      <c r="AK70" s="44">
        <v>-282.67511037976561</v>
      </c>
      <c r="AL70" s="51">
        <v>0.44919786096256686</v>
      </c>
      <c r="AM70" s="51">
        <v>5.0802139037433157E-2</v>
      </c>
      <c r="AN70" s="51">
        <v>0.5</v>
      </c>
      <c r="AO70" s="45">
        <v>14.444829906334265</v>
      </c>
      <c r="AP70" s="46">
        <v>10.334506461179364</v>
      </c>
    </row>
    <row r="71" spans="2:42" x14ac:dyDescent="0.25">
      <c r="B71" s="32">
        <f t="shared" si="9"/>
        <v>4</v>
      </c>
      <c r="C71" s="33" t="str">
        <f>C56</f>
        <v>NWGF 98%</v>
      </c>
      <c r="D71" s="58">
        <v>2700.1797986869256</v>
      </c>
      <c r="E71" s="59">
        <v>9977.2175245158996</v>
      </c>
      <c r="F71" s="59">
        <v>12677.397323202833</v>
      </c>
      <c r="G71" s="60">
        <v>-403.81238755055631</v>
      </c>
      <c r="H71" s="52">
        <v>0.49447852760736194</v>
      </c>
      <c r="I71" s="52">
        <v>7.3619631901840491E-3</v>
      </c>
      <c r="J71" s="52">
        <v>0.498159509202454</v>
      </c>
      <c r="K71" s="56">
        <v>17.270754186306903</v>
      </c>
      <c r="L71" s="57">
        <v>12.567873804264437</v>
      </c>
      <c r="Q71" s="32">
        <f t="shared" si="10"/>
        <v>4</v>
      </c>
      <c r="R71" s="33" t="str">
        <f>R56</f>
        <v>NWGF 98%</v>
      </c>
      <c r="S71" s="58">
        <v>3089.905069321876</v>
      </c>
      <c r="T71" s="59">
        <v>12930.408792445971</v>
      </c>
      <c r="U71" s="59">
        <v>16020.313861767856</v>
      </c>
      <c r="V71" s="60">
        <v>-387.18806477159325</v>
      </c>
      <c r="W71" s="52">
        <v>0.43537414965986393</v>
      </c>
      <c r="X71" s="52">
        <v>1.1337868480725623E-2</v>
      </c>
      <c r="Y71" s="52">
        <v>0.55328798185941042</v>
      </c>
      <c r="Z71" s="56">
        <v>16.337090287199828</v>
      </c>
      <c r="AA71" s="57">
        <v>12.417566919788909</v>
      </c>
      <c r="AF71" s="32">
        <f t="shared" si="11"/>
        <v>4</v>
      </c>
      <c r="AG71" s="33" t="str">
        <f>AG56</f>
        <v>NWGF 98%</v>
      </c>
      <c r="AH71" s="58">
        <v>2240.6374341147039</v>
      </c>
      <c r="AI71" s="59">
        <v>6494.978623026168</v>
      </c>
      <c r="AJ71" s="59">
        <v>8735.6160571408727</v>
      </c>
      <c r="AK71" s="60">
        <v>-423.41486441024387</v>
      </c>
      <c r="AL71" s="52">
        <v>0.56417112299465244</v>
      </c>
      <c r="AM71" s="52">
        <v>2.6737967914438501E-3</v>
      </c>
      <c r="AN71" s="52">
        <v>0.43315508021390375</v>
      </c>
      <c r="AO71" s="56">
        <v>18.604559756459832</v>
      </c>
      <c r="AP71" s="57">
        <v>12.637658211870674</v>
      </c>
    </row>
  </sheetData>
  <mergeCells count="21">
    <mergeCell ref="D63:J63"/>
    <mergeCell ref="S63:Y63"/>
    <mergeCell ref="AH63:AN63"/>
    <mergeCell ref="D33:J33"/>
    <mergeCell ref="S33:Y33"/>
    <mergeCell ref="AH33:AN33"/>
    <mergeCell ref="AW33:BC33"/>
    <mergeCell ref="BL33:BR33"/>
    <mergeCell ref="D48:J48"/>
    <mergeCell ref="S48:Y48"/>
    <mergeCell ref="AH48:AN48"/>
    <mergeCell ref="D3:J3"/>
    <mergeCell ref="S3:Y3"/>
    <mergeCell ref="AH3:AN3"/>
    <mergeCell ref="AW3:BC3"/>
    <mergeCell ref="BL3:BR3"/>
    <mergeCell ref="D18:J18"/>
    <mergeCell ref="S18:Y18"/>
    <mergeCell ref="AH18:AN18"/>
    <mergeCell ref="AW18:BC18"/>
    <mergeCell ref="BL18:BR1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BT71"/>
  <sheetViews>
    <sheetView topLeftCell="A10" workbookViewId="0">
      <selection activeCell="B32" sqref="B32"/>
    </sheetView>
  </sheetViews>
  <sheetFormatPr defaultRowHeight="15" x14ac:dyDescent="0.25"/>
  <cols>
    <col min="3" max="3" width="12.42578125" customWidth="1"/>
    <col min="13" max="16" width="3.140625" customWidth="1"/>
    <col min="18" max="18" width="10.140625" customWidth="1"/>
    <col min="28" max="31" width="3.140625" customWidth="1"/>
    <col min="33" max="33" width="9.85546875" customWidth="1"/>
    <col min="43" max="46" width="3.140625" customWidth="1"/>
    <col min="48" max="48" width="9.85546875" customWidth="1"/>
    <col min="58" max="61" width="3.140625" customWidth="1"/>
    <col min="63" max="63" width="9.7109375" customWidth="1"/>
  </cols>
  <sheetData>
    <row r="2" spans="2:72" x14ac:dyDescent="0.25">
      <c r="B2" s="1" t="s">
        <v>17</v>
      </c>
      <c r="C2" s="2"/>
      <c r="D2" s="2"/>
      <c r="E2" s="2"/>
      <c r="F2" s="2"/>
      <c r="G2" s="39" t="s">
        <v>27</v>
      </c>
      <c r="H2" s="2"/>
      <c r="I2" s="2"/>
      <c r="J2" s="2"/>
      <c r="K2" s="2"/>
      <c r="L2" s="3"/>
      <c r="Q2" s="1" t="s">
        <v>275</v>
      </c>
      <c r="R2" s="2"/>
      <c r="S2" s="2"/>
      <c r="T2" s="2"/>
      <c r="U2" s="2"/>
      <c r="V2" s="39" t="s">
        <v>27</v>
      </c>
      <c r="W2" s="2"/>
      <c r="X2" s="2"/>
      <c r="Y2" s="2"/>
      <c r="Z2" s="2"/>
      <c r="AA2" s="3"/>
      <c r="AF2" s="1" t="s">
        <v>276</v>
      </c>
      <c r="AG2" s="2"/>
      <c r="AH2" s="2"/>
      <c r="AI2" s="2"/>
      <c r="AJ2" s="2"/>
      <c r="AK2" s="39" t="s">
        <v>27</v>
      </c>
      <c r="AL2" s="2"/>
      <c r="AM2" s="2"/>
      <c r="AN2" s="2"/>
      <c r="AO2" s="2"/>
      <c r="AP2" s="3"/>
      <c r="AU2" s="1" t="s">
        <v>277</v>
      </c>
      <c r="AV2" s="2"/>
      <c r="AW2" s="2"/>
      <c r="AX2" s="2"/>
      <c r="AY2" s="2"/>
      <c r="AZ2" s="39" t="s">
        <v>27</v>
      </c>
      <c r="BA2" s="2"/>
      <c r="BB2" s="2"/>
      <c r="BC2" s="2"/>
      <c r="BD2" s="2"/>
      <c r="BE2" s="3"/>
      <c r="BJ2" s="1" t="s">
        <v>278</v>
      </c>
      <c r="BK2" s="2"/>
      <c r="BL2" s="2"/>
      <c r="BM2" s="2"/>
      <c r="BN2" s="2"/>
      <c r="BO2" s="39" t="s">
        <v>27</v>
      </c>
      <c r="BP2" s="2"/>
      <c r="BQ2" s="2"/>
      <c r="BR2" s="2"/>
      <c r="BS2" s="2"/>
      <c r="BT2" s="3"/>
    </row>
    <row r="3" spans="2:72" x14ac:dyDescent="0.25">
      <c r="B3" s="4"/>
      <c r="C3" s="5"/>
      <c r="D3" s="284" t="s">
        <v>0</v>
      </c>
      <c r="E3" s="284"/>
      <c r="F3" s="284"/>
      <c r="G3" s="284"/>
      <c r="H3" s="284"/>
      <c r="I3" s="284"/>
      <c r="J3" s="285"/>
      <c r="K3" s="6" t="s">
        <v>1</v>
      </c>
      <c r="L3" s="7"/>
      <c r="Q3" s="4"/>
      <c r="R3" s="5"/>
      <c r="S3" s="284" t="s">
        <v>0</v>
      </c>
      <c r="T3" s="284"/>
      <c r="U3" s="284"/>
      <c r="V3" s="284"/>
      <c r="W3" s="284"/>
      <c r="X3" s="284"/>
      <c r="Y3" s="285"/>
      <c r="Z3" s="6" t="s">
        <v>1</v>
      </c>
      <c r="AA3" s="7"/>
      <c r="AF3" s="4"/>
      <c r="AG3" s="5"/>
      <c r="AH3" s="284" t="s">
        <v>0</v>
      </c>
      <c r="AI3" s="284"/>
      <c r="AJ3" s="284"/>
      <c r="AK3" s="284"/>
      <c r="AL3" s="284"/>
      <c r="AM3" s="284"/>
      <c r="AN3" s="285"/>
      <c r="AO3" s="6" t="s">
        <v>1</v>
      </c>
      <c r="AP3" s="7"/>
      <c r="AU3" s="4"/>
      <c r="AV3" s="5"/>
      <c r="AW3" s="284" t="s">
        <v>0</v>
      </c>
      <c r="AX3" s="284"/>
      <c r="AY3" s="284"/>
      <c r="AZ3" s="284"/>
      <c r="BA3" s="284"/>
      <c r="BB3" s="284"/>
      <c r="BC3" s="285"/>
      <c r="BD3" s="6" t="s">
        <v>1</v>
      </c>
      <c r="BE3" s="7"/>
      <c r="BJ3" s="4"/>
      <c r="BK3" s="5"/>
      <c r="BL3" s="284" t="s">
        <v>0</v>
      </c>
      <c r="BM3" s="284"/>
      <c r="BN3" s="284"/>
      <c r="BO3" s="284"/>
      <c r="BP3" s="284"/>
      <c r="BQ3" s="284"/>
      <c r="BR3" s="285"/>
      <c r="BS3" s="6" t="s">
        <v>1</v>
      </c>
      <c r="BT3" s="7"/>
    </row>
    <row r="4" spans="2:72" x14ac:dyDescent="0.25">
      <c r="B4" s="8"/>
      <c r="C4" s="9"/>
      <c r="D4" s="5" t="s">
        <v>2</v>
      </c>
      <c r="E4" s="10" t="s">
        <v>3</v>
      </c>
      <c r="F4" s="5"/>
      <c r="G4" s="10" t="s">
        <v>4</v>
      </c>
      <c r="H4" s="47" t="s">
        <v>5</v>
      </c>
      <c r="I4" s="48" t="s">
        <v>6</v>
      </c>
      <c r="J4" s="47" t="s">
        <v>5</v>
      </c>
      <c r="K4" s="11"/>
      <c r="L4" s="9"/>
      <c r="Q4" s="8"/>
      <c r="R4" s="9"/>
      <c r="S4" s="5" t="s">
        <v>2</v>
      </c>
      <c r="T4" s="10" t="s">
        <v>3</v>
      </c>
      <c r="U4" s="5"/>
      <c r="V4" s="10" t="s">
        <v>4</v>
      </c>
      <c r="W4" s="47" t="s">
        <v>5</v>
      </c>
      <c r="X4" s="48" t="s">
        <v>6</v>
      </c>
      <c r="Y4" s="47" t="s">
        <v>5</v>
      </c>
      <c r="Z4" s="11"/>
      <c r="AA4" s="9"/>
      <c r="AF4" s="8"/>
      <c r="AG4" s="9"/>
      <c r="AH4" s="5" t="s">
        <v>2</v>
      </c>
      <c r="AI4" s="10" t="s">
        <v>3</v>
      </c>
      <c r="AJ4" s="5"/>
      <c r="AK4" s="10" t="s">
        <v>4</v>
      </c>
      <c r="AL4" s="47" t="s">
        <v>5</v>
      </c>
      <c r="AM4" s="48" t="s">
        <v>6</v>
      </c>
      <c r="AN4" s="47" t="s">
        <v>5</v>
      </c>
      <c r="AO4" s="11"/>
      <c r="AP4" s="9"/>
      <c r="AU4" s="8"/>
      <c r="AV4" s="9"/>
      <c r="AW4" s="5" t="s">
        <v>2</v>
      </c>
      <c r="AX4" s="10" t="s">
        <v>3</v>
      </c>
      <c r="AY4" s="5"/>
      <c r="AZ4" s="10" t="s">
        <v>4</v>
      </c>
      <c r="BA4" s="47" t="s">
        <v>5</v>
      </c>
      <c r="BB4" s="48" t="s">
        <v>6</v>
      </c>
      <c r="BC4" s="47" t="s">
        <v>5</v>
      </c>
      <c r="BD4" s="11"/>
      <c r="BE4" s="9"/>
      <c r="BJ4" s="8"/>
      <c r="BK4" s="9"/>
      <c r="BL4" s="5" t="s">
        <v>2</v>
      </c>
      <c r="BM4" s="10" t="s">
        <v>3</v>
      </c>
      <c r="BN4" s="5"/>
      <c r="BO4" s="10" t="s">
        <v>4</v>
      </c>
      <c r="BP4" s="47" t="s">
        <v>5</v>
      </c>
      <c r="BQ4" s="48" t="s">
        <v>6</v>
      </c>
      <c r="BR4" s="47" t="s">
        <v>5</v>
      </c>
      <c r="BS4" s="11"/>
      <c r="BT4" s="9"/>
    </row>
    <row r="5" spans="2:72" x14ac:dyDescent="0.25">
      <c r="B5" s="12" t="s">
        <v>7</v>
      </c>
      <c r="C5" s="13" t="s">
        <v>19</v>
      </c>
      <c r="D5" s="14" t="s">
        <v>8</v>
      </c>
      <c r="E5" s="15" t="s">
        <v>9</v>
      </c>
      <c r="F5" s="14" t="s">
        <v>4</v>
      </c>
      <c r="G5" s="15" t="s">
        <v>10</v>
      </c>
      <c r="H5" s="49" t="s">
        <v>11</v>
      </c>
      <c r="I5" s="49" t="s">
        <v>12</v>
      </c>
      <c r="J5" s="49" t="s">
        <v>13</v>
      </c>
      <c r="K5" s="14" t="s">
        <v>15</v>
      </c>
      <c r="L5" s="16" t="s">
        <v>14</v>
      </c>
      <c r="Q5" s="12" t="s">
        <v>7</v>
      </c>
      <c r="R5" s="13" t="s">
        <v>19</v>
      </c>
      <c r="S5" s="14" t="s">
        <v>8</v>
      </c>
      <c r="T5" s="15" t="s">
        <v>9</v>
      </c>
      <c r="U5" s="14" t="s">
        <v>4</v>
      </c>
      <c r="V5" s="15" t="s">
        <v>10</v>
      </c>
      <c r="W5" s="49" t="s">
        <v>11</v>
      </c>
      <c r="X5" s="49" t="s">
        <v>12</v>
      </c>
      <c r="Y5" s="49" t="s">
        <v>13</v>
      </c>
      <c r="Z5" s="14" t="s">
        <v>15</v>
      </c>
      <c r="AA5" s="16" t="s">
        <v>14</v>
      </c>
      <c r="AF5" s="12" t="s">
        <v>7</v>
      </c>
      <c r="AG5" s="13" t="s">
        <v>19</v>
      </c>
      <c r="AH5" s="14" t="s">
        <v>8</v>
      </c>
      <c r="AI5" s="15" t="s">
        <v>9</v>
      </c>
      <c r="AJ5" s="14" t="s">
        <v>4</v>
      </c>
      <c r="AK5" s="15" t="s">
        <v>10</v>
      </c>
      <c r="AL5" s="49" t="s">
        <v>11</v>
      </c>
      <c r="AM5" s="49" t="s">
        <v>12</v>
      </c>
      <c r="AN5" s="49" t="s">
        <v>13</v>
      </c>
      <c r="AO5" s="14" t="s">
        <v>15</v>
      </c>
      <c r="AP5" s="16" t="s">
        <v>14</v>
      </c>
      <c r="AU5" s="12" t="s">
        <v>7</v>
      </c>
      <c r="AV5" s="13" t="s">
        <v>19</v>
      </c>
      <c r="AW5" s="14" t="s">
        <v>8</v>
      </c>
      <c r="AX5" s="15" t="s">
        <v>9</v>
      </c>
      <c r="AY5" s="14" t="s">
        <v>4</v>
      </c>
      <c r="AZ5" s="15" t="s">
        <v>10</v>
      </c>
      <c r="BA5" s="49" t="s">
        <v>11</v>
      </c>
      <c r="BB5" s="49" t="s">
        <v>12</v>
      </c>
      <c r="BC5" s="49" t="s">
        <v>13</v>
      </c>
      <c r="BD5" s="14" t="s">
        <v>15</v>
      </c>
      <c r="BE5" s="16" t="s">
        <v>14</v>
      </c>
      <c r="BJ5" s="12" t="s">
        <v>7</v>
      </c>
      <c r="BK5" s="13" t="s">
        <v>19</v>
      </c>
      <c r="BL5" s="14" t="s">
        <v>8</v>
      </c>
      <c r="BM5" s="15" t="s">
        <v>9</v>
      </c>
      <c r="BN5" s="14" t="s">
        <v>4</v>
      </c>
      <c r="BO5" s="15" t="s">
        <v>10</v>
      </c>
      <c r="BP5" s="49" t="s">
        <v>11</v>
      </c>
      <c r="BQ5" s="49" t="s">
        <v>12</v>
      </c>
      <c r="BR5" s="49" t="s">
        <v>13</v>
      </c>
      <c r="BS5" s="14" t="s">
        <v>15</v>
      </c>
      <c r="BT5" s="16" t="s">
        <v>14</v>
      </c>
    </row>
    <row r="6" spans="2:72" x14ac:dyDescent="0.25">
      <c r="B6" s="17" t="s">
        <v>16</v>
      </c>
      <c r="C6" s="18"/>
      <c r="D6" s="5"/>
      <c r="E6" s="10"/>
      <c r="F6" s="5"/>
      <c r="G6" s="10"/>
      <c r="H6" s="47"/>
      <c r="I6" s="47"/>
      <c r="J6" s="47"/>
      <c r="K6" s="5"/>
      <c r="L6" s="19"/>
      <c r="Q6" s="17" t="s">
        <v>16</v>
      </c>
      <c r="R6" s="18"/>
      <c r="S6" s="5"/>
      <c r="T6" s="10"/>
      <c r="U6" s="5"/>
      <c r="V6" s="10"/>
      <c r="W6" s="47"/>
      <c r="X6" s="47"/>
      <c r="Y6" s="47"/>
      <c r="Z6" s="5"/>
      <c r="AA6" s="19"/>
      <c r="AF6" s="17" t="s">
        <v>16</v>
      </c>
      <c r="AG6" s="18"/>
      <c r="AH6" s="5"/>
      <c r="AI6" s="10"/>
      <c r="AJ6" s="5"/>
      <c r="AK6" s="10"/>
      <c r="AL6" s="47"/>
      <c r="AM6" s="47"/>
      <c r="AN6" s="47"/>
      <c r="AO6" s="5"/>
      <c r="AP6" s="19"/>
      <c r="AU6" s="17" t="s">
        <v>16</v>
      </c>
      <c r="AV6" s="18"/>
      <c r="AW6" s="5"/>
      <c r="AX6" s="10"/>
      <c r="AY6" s="5"/>
      <c r="AZ6" s="10"/>
      <c r="BA6" s="47"/>
      <c r="BB6" s="47"/>
      <c r="BC6" s="47"/>
      <c r="BD6" s="5"/>
      <c r="BE6" s="19"/>
      <c r="BJ6" s="17" t="s">
        <v>16</v>
      </c>
      <c r="BK6" s="18"/>
      <c r="BL6" s="5"/>
      <c r="BM6" s="10"/>
      <c r="BN6" s="5"/>
      <c r="BO6" s="10"/>
      <c r="BP6" s="47"/>
      <c r="BQ6" s="47"/>
      <c r="BR6" s="47"/>
      <c r="BS6" s="5"/>
      <c r="BT6" s="19"/>
    </row>
    <row r="7" spans="2:72" x14ac:dyDescent="0.25">
      <c r="B7" s="20">
        <v>0</v>
      </c>
      <c r="C7" s="21" t="s">
        <v>274</v>
      </c>
      <c r="D7" s="22">
        <v>2218.348273703441</v>
      </c>
      <c r="E7" s="23">
        <v>10314.45186757906</v>
      </c>
      <c r="F7" s="23">
        <v>12532.800141282547</v>
      </c>
      <c r="G7" s="24"/>
      <c r="H7" s="50"/>
      <c r="I7" s="50"/>
      <c r="J7" s="50"/>
      <c r="K7" s="25"/>
      <c r="L7" s="26"/>
      <c r="Q7" s="20">
        <v>0</v>
      </c>
      <c r="R7" s="21" t="s">
        <v>274</v>
      </c>
      <c r="S7" s="22">
        <v>1848.1221297561303</v>
      </c>
      <c r="T7" s="23">
        <v>10201.105421674101</v>
      </c>
      <c r="U7" s="23">
        <v>12049.2275514302</v>
      </c>
      <c r="V7" s="24"/>
      <c r="W7" s="50"/>
      <c r="X7" s="50"/>
      <c r="Y7" s="50"/>
      <c r="Z7" s="25"/>
      <c r="AA7" s="26"/>
      <c r="AF7" s="20">
        <v>0</v>
      </c>
      <c r="AG7" s="21" t="s">
        <v>274</v>
      </c>
      <c r="AH7" s="22">
        <v>3300.7076132352709</v>
      </c>
      <c r="AI7" s="23">
        <v>10100.798393519402</v>
      </c>
      <c r="AJ7" s="23">
        <v>13401.506006754669</v>
      </c>
      <c r="AK7" s="24"/>
      <c r="AL7" s="50"/>
      <c r="AM7" s="50"/>
      <c r="AN7" s="50"/>
      <c r="AO7" s="25"/>
      <c r="AP7" s="26"/>
      <c r="AU7" s="20">
        <v>0</v>
      </c>
      <c r="AV7" s="21" t="s">
        <v>274</v>
      </c>
      <c r="AW7" s="22">
        <v>1966.1505991664337</v>
      </c>
      <c r="AX7" s="23">
        <v>15699.697654418302</v>
      </c>
      <c r="AY7" s="23">
        <v>17665.848253584736</v>
      </c>
      <c r="AZ7" s="24"/>
      <c r="BA7" s="50"/>
      <c r="BB7" s="50"/>
      <c r="BC7" s="50"/>
      <c r="BD7" s="25"/>
      <c r="BE7" s="26"/>
      <c r="BJ7" s="20">
        <v>0</v>
      </c>
      <c r="BK7" s="21" t="s">
        <v>274</v>
      </c>
      <c r="BL7" s="22">
        <v>2969.730120494969</v>
      </c>
      <c r="BM7" s="23">
        <v>13279.184583506734</v>
      </c>
      <c r="BN7" s="23">
        <v>16248.9147040017</v>
      </c>
      <c r="BO7" s="24"/>
      <c r="BP7" s="50"/>
      <c r="BQ7" s="50"/>
      <c r="BR7" s="50"/>
      <c r="BS7" s="25"/>
      <c r="BT7" s="26"/>
    </row>
    <row r="8" spans="2:72" x14ac:dyDescent="0.25">
      <c r="B8" s="40">
        <v>1</v>
      </c>
      <c r="C8" s="41" t="s">
        <v>230</v>
      </c>
      <c r="D8" s="42">
        <v>2655.3618277936798</v>
      </c>
      <c r="E8" s="43">
        <v>9402.0987646634676</v>
      </c>
      <c r="F8" s="43">
        <v>12057.460592457031</v>
      </c>
      <c r="G8" s="44">
        <v>220.31414626398521</v>
      </c>
      <c r="H8" s="51">
        <v>0.21229999999999999</v>
      </c>
      <c r="I8" s="51">
        <v>0.46639999999999998</v>
      </c>
      <c r="J8" s="51">
        <v>0.32129999999999997</v>
      </c>
      <c r="K8" s="45">
        <v>17.39799512667992</v>
      </c>
      <c r="L8" s="46">
        <v>9.8799392484332227</v>
      </c>
      <c r="Q8" s="40">
        <v>1</v>
      </c>
      <c r="R8" s="41" t="s">
        <v>230</v>
      </c>
      <c r="S8" s="42">
        <v>2519.8374366205048</v>
      </c>
      <c r="T8" s="43">
        <v>9311.6183422051436</v>
      </c>
      <c r="U8" s="43">
        <v>11831.455778825684</v>
      </c>
      <c r="V8" s="44">
        <v>92.872950833958427</v>
      </c>
      <c r="W8" s="51">
        <v>0.27938130092528657</v>
      </c>
      <c r="X8" s="51">
        <v>0.45780969479353678</v>
      </c>
      <c r="Y8" s="51">
        <v>0.26280900428117665</v>
      </c>
      <c r="Z8" s="45">
        <v>21.352195425692763</v>
      </c>
      <c r="AA8" s="46">
        <v>14.38902411327566</v>
      </c>
      <c r="AF8" s="40">
        <v>1</v>
      </c>
      <c r="AG8" s="41" t="s">
        <v>230</v>
      </c>
      <c r="AH8" s="42">
        <v>3027.7050612028647</v>
      </c>
      <c r="AI8" s="43">
        <v>9167.9324751052081</v>
      </c>
      <c r="AJ8" s="43">
        <v>12195.637536308082</v>
      </c>
      <c r="AK8" s="44">
        <v>584.56028417181881</v>
      </c>
      <c r="AL8" s="51">
        <v>1.6155088852988692E-2</v>
      </c>
      <c r="AM8" s="51">
        <v>0.48949919224555732</v>
      </c>
      <c r="AN8" s="51">
        <v>0.49434571890145396</v>
      </c>
      <c r="AO8" s="45">
        <v>1.6298951302313363</v>
      </c>
      <c r="AP8" s="46">
        <v>0</v>
      </c>
      <c r="AU8" s="40">
        <v>1</v>
      </c>
      <c r="AV8" s="41" t="s">
        <v>230</v>
      </c>
      <c r="AW8" s="42">
        <v>2939.493807022453</v>
      </c>
      <c r="AX8" s="43">
        <v>14369.088544386797</v>
      </c>
      <c r="AY8" s="43">
        <v>17308.582351409244</v>
      </c>
      <c r="AZ8" s="44">
        <v>130.04425381421248</v>
      </c>
      <c r="BA8" s="51">
        <v>0.28436018957345971</v>
      </c>
      <c r="BB8" s="51">
        <v>0.46919431279620855</v>
      </c>
      <c r="BC8" s="51">
        <v>0.24644549763033174</v>
      </c>
      <c r="BD8" s="45">
        <v>22.876628053835354</v>
      </c>
      <c r="BE8" s="46">
        <v>10.176176711631051</v>
      </c>
      <c r="BJ8" s="40">
        <v>1</v>
      </c>
      <c r="BK8" s="41" t="s">
        <v>230</v>
      </c>
      <c r="BL8" s="42">
        <v>2647.8399242705032</v>
      </c>
      <c r="BM8" s="43">
        <v>11998.343604174275</v>
      </c>
      <c r="BN8" s="43">
        <v>14646.183528444779</v>
      </c>
      <c r="BO8" s="44">
        <v>775.52534009642147</v>
      </c>
      <c r="BP8" s="51">
        <v>0</v>
      </c>
      <c r="BQ8" s="51">
        <v>0.52777777777777779</v>
      </c>
      <c r="BR8" s="51">
        <v>0.47222222222222221</v>
      </c>
      <c r="BS8" s="45">
        <v>2.782280231380509E-2</v>
      </c>
      <c r="BT8" s="46">
        <v>2.6706411020700243E-2</v>
      </c>
    </row>
    <row r="9" spans="2:72" x14ac:dyDescent="0.25">
      <c r="B9" s="40">
        <v>2</v>
      </c>
      <c r="C9" s="41" t="s">
        <v>231</v>
      </c>
      <c r="D9" s="42">
        <v>2670.488785347598</v>
      </c>
      <c r="E9" s="43">
        <v>9242.8203792370732</v>
      </c>
      <c r="F9" s="43">
        <v>11913.309164584703</v>
      </c>
      <c r="G9" s="44">
        <v>288.68299546617607</v>
      </c>
      <c r="H9" s="51">
        <v>0.1923</v>
      </c>
      <c r="I9" s="51">
        <v>0.41410000000000002</v>
      </c>
      <c r="J9" s="51">
        <v>0.39360000000000001</v>
      </c>
      <c r="K9" s="45">
        <v>13.51771833938697</v>
      </c>
      <c r="L9" s="46">
        <v>7.2641526457356891</v>
      </c>
      <c r="Q9" s="40">
        <v>2</v>
      </c>
      <c r="R9" s="41" t="s">
        <v>231</v>
      </c>
      <c r="S9" s="42">
        <v>2534.4233997655347</v>
      </c>
      <c r="T9" s="43">
        <v>9155.4348465041858</v>
      </c>
      <c r="U9" s="43">
        <v>11689.858246269721</v>
      </c>
      <c r="V9" s="44">
        <v>158.54215869473242</v>
      </c>
      <c r="W9" s="51">
        <v>0.25245131887860794</v>
      </c>
      <c r="X9" s="51">
        <v>0.41182157160613175</v>
      </c>
      <c r="Y9" s="51">
        <v>0.3357271095152603</v>
      </c>
      <c r="Z9" s="45">
        <v>16.720926217828705</v>
      </c>
      <c r="AA9" s="46">
        <v>11.019783221133874</v>
      </c>
      <c r="AF9" s="40">
        <v>2</v>
      </c>
      <c r="AG9" s="41" t="s">
        <v>231</v>
      </c>
      <c r="AH9" s="42">
        <v>3044.9678592756077</v>
      </c>
      <c r="AI9" s="43">
        <v>9009.2082837456419</v>
      </c>
      <c r="AJ9" s="43">
        <v>12054.176143021252</v>
      </c>
      <c r="AK9" s="44">
        <v>654.43516885904376</v>
      </c>
      <c r="AL9" s="51">
        <v>1.5751211631663976E-2</v>
      </c>
      <c r="AM9" s="51">
        <v>0.41558966074313408</v>
      </c>
      <c r="AN9" s="51">
        <v>0.56865912762520199</v>
      </c>
      <c r="AO9" s="45">
        <v>1.4024587313073358</v>
      </c>
      <c r="AP9" s="46">
        <v>0.23047845119826024</v>
      </c>
      <c r="AU9" s="40">
        <v>2</v>
      </c>
      <c r="AV9" s="41" t="s">
        <v>231</v>
      </c>
      <c r="AW9" s="42">
        <v>2949.1577146166032</v>
      </c>
      <c r="AX9" s="43">
        <v>14116.644187687583</v>
      </c>
      <c r="AY9" s="43">
        <v>17065.801902304185</v>
      </c>
      <c r="AZ9" s="44">
        <v>259.18084552003546</v>
      </c>
      <c r="BA9" s="51">
        <v>0.26540284360189575</v>
      </c>
      <c r="BB9" s="51">
        <v>0.45023696682464454</v>
      </c>
      <c r="BC9" s="51">
        <v>0.28436018957345971</v>
      </c>
      <c r="BD9" s="45">
        <v>16.744745716420887</v>
      </c>
      <c r="BE9" s="46">
        <v>8.1710650555435898</v>
      </c>
      <c r="BJ9" s="40">
        <v>2</v>
      </c>
      <c r="BK9" s="41" t="s">
        <v>231</v>
      </c>
      <c r="BL9" s="42">
        <v>2659.9349781037599</v>
      </c>
      <c r="BM9" s="43">
        <v>11781.78381496775</v>
      </c>
      <c r="BN9" s="43">
        <v>14441.71879307151</v>
      </c>
      <c r="BO9" s="44">
        <v>885.52148685391671</v>
      </c>
      <c r="BP9" s="51">
        <v>0</v>
      </c>
      <c r="BQ9" s="51">
        <v>0.4861111111111111</v>
      </c>
      <c r="BR9" s="51">
        <v>0.51388888888888884</v>
      </c>
      <c r="BS9" s="45">
        <v>9.6921616425879889E-2</v>
      </c>
      <c r="BT9" s="46">
        <v>9.3421616453627176E-2</v>
      </c>
    </row>
    <row r="10" spans="2:72" x14ac:dyDescent="0.25">
      <c r="B10" s="20">
        <v>3</v>
      </c>
      <c r="C10" s="21" t="s">
        <v>232</v>
      </c>
      <c r="D10" s="27">
        <v>2790.3261366321713</v>
      </c>
      <c r="E10" s="28">
        <v>9007.8373407756299</v>
      </c>
      <c r="F10" s="28">
        <v>11798.163477407828</v>
      </c>
      <c r="G10" s="29">
        <v>362.25833847168303</v>
      </c>
      <c r="H10" s="51">
        <v>0.23449999999999999</v>
      </c>
      <c r="I10" s="51">
        <v>0.23469999999999999</v>
      </c>
      <c r="J10" s="51">
        <v>0.53080000000000005</v>
      </c>
      <c r="K10" s="30">
        <v>12.56184614844549</v>
      </c>
      <c r="L10" s="31">
        <v>8.6193554175115956</v>
      </c>
      <c r="Q10" s="20">
        <v>3</v>
      </c>
      <c r="R10" s="21" t="s">
        <v>232</v>
      </c>
      <c r="S10" s="27">
        <v>2645.6214755138612</v>
      </c>
      <c r="T10" s="28">
        <v>8918.8076260210946</v>
      </c>
      <c r="U10" s="28">
        <v>11564.42910153493</v>
      </c>
      <c r="V10" s="29">
        <v>236.80184106360468</v>
      </c>
      <c r="W10" s="51">
        <v>0.27344289462781385</v>
      </c>
      <c r="X10" s="51">
        <v>0.26349951664134785</v>
      </c>
      <c r="Y10" s="51">
        <v>0.4630575887308383</v>
      </c>
      <c r="Z10" s="30">
        <v>14.481645676332603</v>
      </c>
      <c r="AA10" s="31">
        <v>10.383971498282099</v>
      </c>
      <c r="AF10" s="20">
        <v>3</v>
      </c>
      <c r="AG10" s="21" t="s">
        <v>232</v>
      </c>
      <c r="AH10" s="27">
        <v>3188.2506629774771</v>
      </c>
      <c r="AI10" s="28">
        <v>8791.8268370751775</v>
      </c>
      <c r="AJ10" s="28">
        <v>11980.077500052646</v>
      </c>
      <c r="AK10" s="29">
        <v>706.05981074829538</v>
      </c>
      <c r="AL10" s="51">
        <v>0.1147011308562197</v>
      </c>
      <c r="AM10" s="51">
        <v>0.15024232633279483</v>
      </c>
      <c r="AN10" s="51">
        <v>0.73505654281098542</v>
      </c>
      <c r="AO10" s="30">
        <v>6.2559755208624681</v>
      </c>
      <c r="AP10" s="31">
        <v>3.0743352956136576</v>
      </c>
      <c r="AU10" s="20">
        <v>3</v>
      </c>
      <c r="AV10" s="21" t="s">
        <v>232</v>
      </c>
      <c r="AW10" s="27">
        <v>3081.4434850395896</v>
      </c>
      <c r="AX10" s="28">
        <v>13758.326863357277</v>
      </c>
      <c r="AY10" s="28">
        <v>16839.770348396862</v>
      </c>
      <c r="AZ10" s="29">
        <v>403.41743452590401</v>
      </c>
      <c r="BA10" s="51">
        <v>0.34123222748815168</v>
      </c>
      <c r="BB10" s="51">
        <v>0.27488151658767773</v>
      </c>
      <c r="BC10" s="51">
        <v>0.38388625592417064</v>
      </c>
      <c r="BD10" s="30">
        <v>14.598478847724349</v>
      </c>
      <c r="BE10" s="31">
        <v>8.3574131721678597</v>
      </c>
      <c r="BJ10" s="20">
        <v>3</v>
      </c>
      <c r="BK10" s="21" t="s">
        <v>232</v>
      </c>
      <c r="BL10" s="27">
        <v>2805.8756284780784</v>
      </c>
      <c r="BM10" s="28">
        <v>11468.294041269124</v>
      </c>
      <c r="BN10" s="28">
        <v>14274.169669747203</v>
      </c>
      <c r="BO10" s="29">
        <v>1035.778937187986</v>
      </c>
      <c r="BP10" s="51">
        <v>0.125</v>
      </c>
      <c r="BQ10" s="51">
        <v>0.125</v>
      </c>
      <c r="BR10" s="51">
        <v>0.75</v>
      </c>
      <c r="BS10" s="30">
        <v>4.8453250226595674</v>
      </c>
      <c r="BT10" s="31">
        <v>4.0903883560592611</v>
      </c>
    </row>
    <row r="11" spans="2:72" x14ac:dyDescent="0.25">
      <c r="B11" s="32">
        <v>4</v>
      </c>
      <c r="C11" s="33" t="s">
        <v>233</v>
      </c>
      <c r="D11" s="34">
        <v>2947.596906460893</v>
      </c>
      <c r="E11" s="35">
        <v>8813.6070011299835</v>
      </c>
      <c r="F11" s="35">
        <v>11761.203907590841</v>
      </c>
      <c r="G11" s="36">
        <v>398.46209302551711</v>
      </c>
      <c r="H11" s="52">
        <v>0.39589999999999997</v>
      </c>
      <c r="I11" s="52">
        <v>4.4999999999999997E-3</v>
      </c>
      <c r="J11" s="52">
        <v>0.59960000000000002</v>
      </c>
      <c r="K11" s="37">
        <v>16.60071243927657</v>
      </c>
      <c r="L11" s="38">
        <v>11.863585378334488</v>
      </c>
      <c r="Q11" s="32">
        <v>4</v>
      </c>
      <c r="R11" s="33" t="s">
        <v>233</v>
      </c>
      <c r="S11" s="34">
        <v>2793.9497454971583</v>
      </c>
      <c r="T11" s="35">
        <v>8733.2781802689842</v>
      </c>
      <c r="U11" s="35">
        <v>11527.227925766154</v>
      </c>
      <c r="V11" s="36">
        <v>273.25989860165311</v>
      </c>
      <c r="W11" s="52">
        <v>0.44040878331722139</v>
      </c>
      <c r="X11" s="52">
        <v>4.5573815771302309E-3</v>
      </c>
      <c r="Y11" s="52">
        <v>0.55503383510564841</v>
      </c>
      <c r="Z11" s="37">
        <v>18.757403478205486</v>
      </c>
      <c r="AA11" s="38">
        <v>13.33650471980838</v>
      </c>
      <c r="AF11" s="32">
        <v>4</v>
      </c>
      <c r="AG11" s="33" t="s">
        <v>233</v>
      </c>
      <c r="AH11" s="34">
        <v>3371.7022261142906</v>
      </c>
      <c r="AI11" s="35">
        <v>8587.5768174728491</v>
      </c>
      <c r="AJ11" s="35">
        <v>11959.279043587147</v>
      </c>
      <c r="AK11" s="36">
        <v>726.12449157110325</v>
      </c>
      <c r="AL11" s="52">
        <v>0.26494345718901452</v>
      </c>
      <c r="AM11" s="52">
        <v>4.0387722132471729E-3</v>
      </c>
      <c r="AN11" s="52">
        <v>0.73101777059773831</v>
      </c>
      <c r="AO11" s="37">
        <v>11.196544532317789</v>
      </c>
      <c r="AP11" s="38">
        <v>6.4153915867264493</v>
      </c>
      <c r="AU11" s="32">
        <v>4</v>
      </c>
      <c r="AV11" s="33" t="s">
        <v>233</v>
      </c>
      <c r="AW11" s="34">
        <v>3229.7588928622772</v>
      </c>
      <c r="AX11" s="35">
        <v>13421.309671142881</v>
      </c>
      <c r="AY11" s="35">
        <v>16651.068564005152</v>
      </c>
      <c r="AZ11" s="36">
        <v>590.41113819948566</v>
      </c>
      <c r="BA11" s="52">
        <v>0.45497630331753552</v>
      </c>
      <c r="BB11" s="52">
        <v>9.4786729857819912E-3</v>
      </c>
      <c r="BC11" s="52">
        <v>0.53554502369668244</v>
      </c>
      <c r="BD11" s="37">
        <v>15.422047774196553</v>
      </c>
      <c r="BE11" s="38">
        <v>10.318472203255313</v>
      </c>
      <c r="BJ11" s="32">
        <v>4</v>
      </c>
      <c r="BK11" s="33" t="s">
        <v>233</v>
      </c>
      <c r="BL11" s="34">
        <v>2988.4044334832993</v>
      </c>
      <c r="BM11" s="35">
        <v>11162.030101362105</v>
      </c>
      <c r="BN11" s="35">
        <v>14150.434534845406</v>
      </c>
      <c r="BO11" s="36">
        <v>1159.5140720897823</v>
      </c>
      <c r="BP11" s="52">
        <v>0.25</v>
      </c>
      <c r="BQ11" s="52">
        <v>0</v>
      </c>
      <c r="BR11" s="52">
        <v>0.75</v>
      </c>
      <c r="BS11" s="37">
        <v>7.0921182977491233</v>
      </c>
      <c r="BT11" s="38">
        <v>5.8292923947380375</v>
      </c>
    </row>
    <row r="17" spans="2:72" x14ac:dyDescent="0.25">
      <c r="B17" s="1" t="s">
        <v>18</v>
      </c>
      <c r="C17" s="2"/>
      <c r="D17" s="2"/>
      <c r="E17" s="2"/>
      <c r="F17" s="2"/>
      <c r="G17" s="39" t="s">
        <v>27</v>
      </c>
      <c r="H17" s="2"/>
      <c r="I17" s="2"/>
      <c r="J17" s="2"/>
      <c r="K17" s="2"/>
      <c r="L17" s="3"/>
      <c r="Q17" s="1" t="s">
        <v>279</v>
      </c>
      <c r="R17" s="2"/>
      <c r="S17" s="2"/>
      <c r="T17" s="2"/>
      <c r="U17" s="2"/>
      <c r="V17" s="39" t="s">
        <v>27</v>
      </c>
      <c r="W17" s="2"/>
      <c r="X17" s="2"/>
      <c r="Y17" s="2"/>
      <c r="Z17" s="2"/>
      <c r="AA17" s="3"/>
      <c r="AF17" s="1" t="s">
        <v>280</v>
      </c>
      <c r="AG17" s="2"/>
      <c r="AH17" s="2"/>
      <c r="AI17" s="2"/>
      <c r="AJ17" s="2"/>
      <c r="AK17" s="39" t="s">
        <v>27</v>
      </c>
      <c r="AL17" s="2"/>
      <c r="AM17" s="2"/>
      <c r="AN17" s="2"/>
      <c r="AO17" s="2"/>
      <c r="AP17" s="3"/>
      <c r="AU17" s="1" t="s">
        <v>281</v>
      </c>
      <c r="AV17" s="2"/>
      <c r="AW17" s="2"/>
      <c r="AX17" s="2"/>
      <c r="AY17" s="2"/>
      <c r="AZ17" s="39" t="s">
        <v>27</v>
      </c>
      <c r="BA17" s="2"/>
      <c r="BB17" s="2"/>
      <c r="BC17" s="2"/>
      <c r="BD17" s="2"/>
      <c r="BE17" s="3"/>
      <c r="BJ17" s="1" t="s">
        <v>282</v>
      </c>
      <c r="BK17" s="2"/>
      <c r="BL17" s="2"/>
      <c r="BM17" s="2"/>
      <c r="BN17" s="2"/>
      <c r="BO17" s="39" t="s">
        <v>27</v>
      </c>
      <c r="BP17" s="2"/>
      <c r="BQ17" s="2"/>
      <c r="BR17" s="2"/>
      <c r="BS17" s="2"/>
      <c r="BT17" s="3"/>
    </row>
    <row r="18" spans="2:72" x14ac:dyDescent="0.25">
      <c r="B18" s="4"/>
      <c r="C18" s="5"/>
      <c r="D18" s="284" t="s">
        <v>0</v>
      </c>
      <c r="E18" s="284"/>
      <c r="F18" s="284"/>
      <c r="G18" s="284"/>
      <c r="H18" s="284"/>
      <c r="I18" s="284"/>
      <c r="J18" s="285"/>
      <c r="K18" s="6" t="s">
        <v>1</v>
      </c>
      <c r="L18" s="7"/>
      <c r="Q18" s="4"/>
      <c r="R18" s="5"/>
      <c r="S18" s="284" t="s">
        <v>0</v>
      </c>
      <c r="T18" s="284"/>
      <c r="U18" s="284"/>
      <c r="V18" s="284"/>
      <c r="W18" s="284"/>
      <c r="X18" s="284"/>
      <c r="Y18" s="285"/>
      <c r="Z18" s="6" t="s">
        <v>1</v>
      </c>
      <c r="AA18" s="7"/>
      <c r="AF18" s="4"/>
      <c r="AG18" s="5"/>
      <c r="AH18" s="284" t="s">
        <v>0</v>
      </c>
      <c r="AI18" s="284"/>
      <c r="AJ18" s="284"/>
      <c r="AK18" s="284"/>
      <c r="AL18" s="284"/>
      <c r="AM18" s="284"/>
      <c r="AN18" s="285"/>
      <c r="AO18" s="6" t="s">
        <v>1</v>
      </c>
      <c r="AP18" s="7"/>
      <c r="AU18" s="4"/>
      <c r="AV18" s="5"/>
      <c r="AW18" s="284" t="s">
        <v>0</v>
      </c>
      <c r="AX18" s="284"/>
      <c r="AY18" s="284"/>
      <c r="AZ18" s="284"/>
      <c r="BA18" s="284"/>
      <c r="BB18" s="284"/>
      <c r="BC18" s="285"/>
      <c r="BD18" s="6" t="s">
        <v>1</v>
      </c>
      <c r="BE18" s="7"/>
      <c r="BJ18" s="4"/>
      <c r="BK18" s="5"/>
      <c r="BL18" s="284" t="s">
        <v>0</v>
      </c>
      <c r="BM18" s="284"/>
      <c r="BN18" s="284"/>
      <c r="BO18" s="284"/>
      <c r="BP18" s="284"/>
      <c r="BQ18" s="284"/>
      <c r="BR18" s="285"/>
      <c r="BS18" s="6" t="s">
        <v>1</v>
      </c>
      <c r="BT18" s="7"/>
    </row>
    <row r="19" spans="2:72" x14ac:dyDescent="0.25">
      <c r="B19" s="8"/>
      <c r="C19" s="9"/>
      <c r="D19" s="5" t="s">
        <v>2</v>
      </c>
      <c r="E19" s="10" t="s">
        <v>3</v>
      </c>
      <c r="F19" s="5"/>
      <c r="G19" s="10" t="s">
        <v>4</v>
      </c>
      <c r="H19" s="47" t="s">
        <v>5</v>
      </c>
      <c r="I19" s="48" t="s">
        <v>6</v>
      </c>
      <c r="J19" s="47" t="s">
        <v>5</v>
      </c>
      <c r="K19" s="11"/>
      <c r="L19" s="9"/>
      <c r="Q19" s="8"/>
      <c r="R19" s="9"/>
      <c r="S19" s="5" t="s">
        <v>2</v>
      </c>
      <c r="T19" s="10" t="s">
        <v>3</v>
      </c>
      <c r="U19" s="5"/>
      <c r="V19" s="10" t="s">
        <v>4</v>
      </c>
      <c r="W19" s="47" t="s">
        <v>5</v>
      </c>
      <c r="X19" s="48" t="s">
        <v>6</v>
      </c>
      <c r="Y19" s="47" t="s">
        <v>5</v>
      </c>
      <c r="Z19" s="11"/>
      <c r="AA19" s="9"/>
      <c r="AF19" s="8"/>
      <c r="AG19" s="9"/>
      <c r="AH19" s="5" t="s">
        <v>2</v>
      </c>
      <c r="AI19" s="10" t="s">
        <v>3</v>
      </c>
      <c r="AJ19" s="5"/>
      <c r="AK19" s="10" t="s">
        <v>4</v>
      </c>
      <c r="AL19" s="47" t="s">
        <v>5</v>
      </c>
      <c r="AM19" s="48" t="s">
        <v>6</v>
      </c>
      <c r="AN19" s="47" t="s">
        <v>5</v>
      </c>
      <c r="AO19" s="11"/>
      <c r="AP19" s="9"/>
      <c r="AU19" s="8"/>
      <c r="AV19" s="9"/>
      <c r="AW19" s="5" t="s">
        <v>2</v>
      </c>
      <c r="AX19" s="10" t="s">
        <v>3</v>
      </c>
      <c r="AY19" s="5"/>
      <c r="AZ19" s="10" t="s">
        <v>4</v>
      </c>
      <c r="BA19" s="47" t="s">
        <v>5</v>
      </c>
      <c r="BB19" s="48" t="s">
        <v>6</v>
      </c>
      <c r="BC19" s="47" t="s">
        <v>5</v>
      </c>
      <c r="BD19" s="11"/>
      <c r="BE19" s="9"/>
      <c r="BJ19" s="8"/>
      <c r="BK19" s="9"/>
      <c r="BL19" s="5" t="s">
        <v>2</v>
      </c>
      <c r="BM19" s="10" t="s">
        <v>3</v>
      </c>
      <c r="BN19" s="5"/>
      <c r="BO19" s="10" t="s">
        <v>4</v>
      </c>
      <c r="BP19" s="47" t="s">
        <v>5</v>
      </c>
      <c r="BQ19" s="48" t="s">
        <v>6</v>
      </c>
      <c r="BR19" s="47" t="s">
        <v>5</v>
      </c>
      <c r="BS19" s="11"/>
      <c r="BT19" s="9"/>
    </row>
    <row r="20" spans="2:72" x14ac:dyDescent="0.25">
      <c r="B20" s="12" t="s">
        <v>7</v>
      </c>
      <c r="C20" s="13" t="s">
        <v>19</v>
      </c>
      <c r="D20" s="14" t="s">
        <v>8</v>
      </c>
      <c r="E20" s="15" t="s">
        <v>9</v>
      </c>
      <c r="F20" s="14" t="s">
        <v>4</v>
      </c>
      <c r="G20" s="15" t="s">
        <v>10</v>
      </c>
      <c r="H20" s="49" t="s">
        <v>11</v>
      </c>
      <c r="I20" s="49" t="s">
        <v>12</v>
      </c>
      <c r="J20" s="49" t="s">
        <v>13</v>
      </c>
      <c r="K20" s="14" t="s">
        <v>15</v>
      </c>
      <c r="L20" s="16" t="s">
        <v>14</v>
      </c>
      <c r="Q20" s="12" t="s">
        <v>7</v>
      </c>
      <c r="R20" s="13" t="s">
        <v>19</v>
      </c>
      <c r="S20" s="14" t="s">
        <v>8</v>
      </c>
      <c r="T20" s="15" t="s">
        <v>9</v>
      </c>
      <c r="U20" s="14" t="s">
        <v>4</v>
      </c>
      <c r="V20" s="15" t="s">
        <v>10</v>
      </c>
      <c r="W20" s="49" t="s">
        <v>11</v>
      </c>
      <c r="X20" s="49" t="s">
        <v>12</v>
      </c>
      <c r="Y20" s="49" t="s">
        <v>13</v>
      </c>
      <c r="Z20" s="14" t="s">
        <v>15</v>
      </c>
      <c r="AA20" s="16" t="s">
        <v>14</v>
      </c>
      <c r="AF20" s="12" t="s">
        <v>7</v>
      </c>
      <c r="AG20" s="13" t="s">
        <v>19</v>
      </c>
      <c r="AH20" s="14" t="s">
        <v>8</v>
      </c>
      <c r="AI20" s="15" t="s">
        <v>9</v>
      </c>
      <c r="AJ20" s="14" t="s">
        <v>4</v>
      </c>
      <c r="AK20" s="15" t="s">
        <v>10</v>
      </c>
      <c r="AL20" s="49" t="s">
        <v>11</v>
      </c>
      <c r="AM20" s="49" t="s">
        <v>12</v>
      </c>
      <c r="AN20" s="49" t="s">
        <v>13</v>
      </c>
      <c r="AO20" s="14" t="s">
        <v>15</v>
      </c>
      <c r="AP20" s="16" t="s">
        <v>14</v>
      </c>
      <c r="AU20" s="12" t="s">
        <v>7</v>
      </c>
      <c r="AV20" s="13" t="s">
        <v>19</v>
      </c>
      <c r="AW20" s="14" t="s">
        <v>8</v>
      </c>
      <c r="AX20" s="15" t="s">
        <v>9</v>
      </c>
      <c r="AY20" s="14" t="s">
        <v>4</v>
      </c>
      <c r="AZ20" s="15" t="s">
        <v>10</v>
      </c>
      <c r="BA20" s="49" t="s">
        <v>11</v>
      </c>
      <c r="BB20" s="49" t="s">
        <v>12</v>
      </c>
      <c r="BC20" s="49" t="s">
        <v>13</v>
      </c>
      <c r="BD20" s="14" t="s">
        <v>15</v>
      </c>
      <c r="BE20" s="16" t="s">
        <v>14</v>
      </c>
      <c r="BJ20" s="12" t="s">
        <v>7</v>
      </c>
      <c r="BK20" s="13" t="s">
        <v>19</v>
      </c>
      <c r="BL20" s="14" t="s">
        <v>8</v>
      </c>
      <c r="BM20" s="15" t="s">
        <v>9</v>
      </c>
      <c r="BN20" s="14" t="s">
        <v>4</v>
      </c>
      <c r="BO20" s="15" t="s">
        <v>10</v>
      </c>
      <c r="BP20" s="49" t="s">
        <v>11</v>
      </c>
      <c r="BQ20" s="49" t="s">
        <v>12</v>
      </c>
      <c r="BR20" s="49" t="s">
        <v>13</v>
      </c>
      <c r="BS20" s="14" t="s">
        <v>15</v>
      </c>
      <c r="BT20" s="16" t="s">
        <v>14</v>
      </c>
    </row>
    <row r="21" spans="2:72" x14ac:dyDescent="0.25">
      <c r="B21" s="17" t="s">
        <v>16</v>
      </c>
      <c r="C21" s="18"/>
      <c r="D21" s="5"/>
      <c r="E21" s="10"/>
      <c r="F21" s="5"/>
      <c r="G21" s="10"/>
      <c r="H21" s="47"/>
      <c r="I21" s="47"/>
      <c r="J21" s="47"/>
      <c r="K21" s="5"/>
      <c r="L21" s="19"/>
      <c r="Q21" s="17" t="s">
        <v>16</v>
      </c>
      <c r="R21" s="18"/>
      <c r="S21" s="5"/>
      <c r="T21" s="10"/>
      <c r="U21" s="5"/>
      <c r="V21" s="10"/>
      <c r="W21" s="47"/>
      <c r="X21" s="47"/>
      <c r="Y21" s="47"/>
      <c r="Z21" s="5"/>
      <c r="AA21" s="19"/>
      <c r="AF21" s="17" t="s">
        <v>16</v>
      </c>
      <c r="AG21" s="18"/>
      <c r="AH21" s="5"/>
      <c r="AI21" s="10"/>
      <c r="AJ21" s="5"/>
      <c r="AK21" s="10"/>
      <c r="AL21" s="47"/>
      <c r="AM21" s="47"/>
      <c r="AN21" s="47"/>
      <c r="AO21" s="5"/>
      <c r="AP21" s="19"/>
      <c r="AU21" s="17" t="s">
        <v>16</v>
      </c>
      <c r="AV21" s="18"/>
      <c r="AW21" s="5"/>
      <c r="AX21" s="10"/>
      <c r="AY21" s="5"/>
      <c r="AZ21" s="10"/>
      <c r="BA21" s="47"/>
      <c r="BB21" s="47"/>
      <c r="BC21" s="47"/>
      <c r="BD21" s="5"/>
      <c r="BE21" s="19"/>
      <c r="BJ21" s="17" t="s">
        <v>16</v>
      </c>
      <c r="BK21" s="18"/>
      <c r="BL21" s="5"/>
      <c r="BM21" s="10"/>
      <c r="BN21" s="5"/>
      <c r="BO21" s="10"/>
      <c r="BP21" s="47"/>
      <c r="BQ21" s="47"/>
      <c r="BR21" s="47"/>
      <c r="BS21" s="5"/>
      <c r="BT21" s="19"/>
    </row>
    <row r="22" spans="2:72" x14ac:dyDescent="0.25">
      <c r="B22" s="20">
        <v>0</v>
      </c>
      <c r="C22" s="21" t="s">
        <v>274</v>
      </c>
      <c r="D22" s="22">
        <v>2409.7090265008619</v>
      </c>
      <c r="E22" s="23">
        <v>12923.499056906436</v>
      </c>
      <c r="F22" s="23">
        <v>15333.208083407295</v>
      </c>
      <c r="G22" s="24"/>
      <c r="H22" s="50"/>
      <c r="I22" s="50"/>
      <c r="J22" s="50"/>
      <c r="K22" s="25"/>
      <c r="L22" s="26"/>
      <c r="Q22" s="20">
        <v>0</v>
      </c>
      <c r="R22" s="21" t="s">
        <v>274</v>
      </c>
      <c r="S22" s="22">
        <v>1972.5871968537404</v>
      </c>
      <c r="T22" s="23">
        <v>12934.904078474125</v>
      </c>
      <c r="U22" s="23">
        <v>14907.491275327793</v>
      </c>
      <c r="V22" s="24"/>
      <c r="W22" s="50"/>
      <c r="X22" s="50"/>
      <c r="Y22" s="50"/>
      <c r="Z22" s="25"/>
      <c r="AA22" s="26"/>
      <c r="AF22" s="20">
        <v>0</v>
      </c>
      <c r="AG22" s="21" t="s">
        <v>274</v>
      </c>
      <c r="AH22" s="22">
        <v>3647.0138126867132</v>
      </c>
      <c r="AI22" s="23">
        <v>12222.648202501226</v>
      </c>
      <c r="AJ22" s="23">
        <v>15869.662015187916</v>
      </c>
      <c r="AK22" s="24"/>
      <c r="AL22" s="50"/>
      <c r="AM22" s="50"/>
      <c r="AN22" s="50"/>
      <c r="AO22" s="25"/>
      <c r="AP22" s="26"/>
      <c r="AU22" s="20">
        <v>0</v>
      </c>
      <c r="AV22" s="21" t="s">
        <v>274</v>
      </c>
      <c r="AW22" s="22">
        <v>2088.179962077279</v>
      </c>
      <c r="AX22" s="23">
        <v>18680.922476114658</v>
      </c>
      <c r="AY22" s="23">
        <v>20769.102438191938</v>
      </c>
      <c r="AZ22" s="24"/>
      <c r="BA22" s="50"/>
      <c r="BB22" s="50"/>
      <c r="BC22" s="50"/>
      <c r="BD22" s="25"/>
      <c r="BE22" s="26"/>
      <c r="BJ22" s="20">
        <v>0</v>
      </c>
      <c r="BK22" s="21" t="s">
        <v>274</v>
      </c>
      <c r="BL22" s="22">
        <v>3179.731668451851</v>
      </c>
      <c r="BM22" s="23">
        <v>15771.41437209064</v>
      </c>
      <c r="BN22" s="23">
        <v>18951.146040542484</v>
      </c>
      <c r="BO22" s="24"/>
      <c r="BP22" s="50"/>
      <c r="BQ22" s="50"/>
      <c r="BR22" s="50"/>
      <c r="BS22" s="25"/>
      <c r="BT22" s="26"/>
    </row>
    <row r="23" spans="2:72" x14ac:dyDescent="0.25">
      <c r="B23" s="40">
        <v>1</v>
      </c>
      <c r="C23" s="41" t="s">
        <v>230</v>
      </c>
      <c r="D23" s="42">
        <v>2984.7369517594475</v>
      </c>
      <c r="E23" s="43">
        <v>11776.116531943433</v>
      </c>
      <c r="F23" s="43">
        <v>14760.85348370292</v>
      </c>
      <c r="G23" s="44">
        <v>192.64169003676358</v>
      </c>
      <c r="H23" s="51">
        <v>0.11304019626344593</v>
      </c>
      <c r="I23" s="51">
        <v>0.66578599735799204</v>
      </c>
      <c r="J23" s="51">
        <v>0.22117380637856199</v>
      </c>
      <c r="K23" s="45">
        <v>13.545683480340315</v>
      </c>
      <c r="L23" s="46">
        <v>8.6643774583044362</v>
      </c>
      <c r="Q23" s="40">
        <v>1</v>
      </c>
      <c r="R23" s="41" t="s">
        <v>230</v>
      </c>
      <c r="S23" s="42">
        <v>2819.1305017036143</v>
      </c>
      <c r="T23" s="43">
        <v>11790.209321042139</v>
      </c>
      <c r="U23" s="43">
        <v>14609.339822745795</v>
      </c>
      <c r="V23" s="44">
        <v>104.26031002513723</v>
      </c>
      <c r="W23" s="51">
        <v>0.14474728764223341</v>
      </c>
      <c r="X23" s="51">
        <v>0.67372320719767131</v>
      </c>
      <c r="Y23" s="51">
        <v>0.18152950516009525</v>
      </c>
      <c r="Z23" s="45">
        <v>17.61192565628631</v>
      </c>
      <c r="AA23" s="46">
        <v>12.677612397310824</v>
      </c>
      <c r="AF23" s="40">
        <v>1</v>
      </c>
      <c r="AG23" s="41" t="s">
        <v>230</v>
      </c>
      <c r="AH23" s="42">
        <v>3437.4314510458821</v>
      </c>
      <c r="AI23" s="43">
        <v>11125.96213729872</v>
      </c>
      <c r="AJ23" s="43">
        <v>14563.393588344632</v>
      </c>
      <c r="AK23" s="44">
        <v>430.25597409738975</v>
      </c>
      <c r="AL23" s="51">
        <v>2.0134228187919462E-2</v>
      </c>
      <c r="AM23" s="51">
        <v>0.65100671140939592</v>
      </c>
      <c r="AN23" s="51">
        <v>0.32885906040268459</v>
      </c>
      <c r="AO23" s="45">
        <v>2.6062683795836454</v>
      </c>
      <c r="AP23" s="46">
        <v>0</v>
      </c>
      <c r="AU23" s="40">
        <v>1</v>
      </c>
      <c r="AV23" s="41" t="s">
        <v>230</v>
      </c>
      <c r="AW23" s="42">
        <v>3166.7216856659243</v>
      </c>
      <c r="AX23" s="43">
        <v>17061.051276175014</v>
      </c>
      <c r="AY23" s="43">
        <v>20227.772961840925</v>
      </c>
      <c r="AZ23" s="44">
        <v>168.65640691060841</v>
      </c>
      <c r="BA23" s="51">
        <v>0.18796992481203006</v>
      </c>
      <c r="BB23" s="51">
        <v>0.5714285714285714</v>
      </c>
      <c r="BC23" s="51">
        <v>0.24060150375939848</v>
      </c>
      <c r="BD23" s="45">
        <v>18.542865433134633</v>
      </c>
      <c r="BE23" s="46">
        <v>6.8982659668132085</v>
      </c>
      <c r="BJ23" s="40">
        <v>1</v>
      </c>
      <c r="BK23" s="41" t="s">
        <v>230</v>
      </c>
      <c r="BL23" s="42">
        <v>2866.4648128100703</v>
      </c>
      <c r="BM23" s="43">
        <v>14291.42245002344</v>
      </c>
      <c r="BN23" s="43">
        <v>17157.887262833512</v>
      </c>
      <c r="BO23" s="44">
        <v>595.7400116544668</v>
      </c>
      <c r="BP23" s="51">
        <v>0</v>
      </c>
      <c r="BQ23" s="51">
        <v>0.71739130434782605</v>
      </c>
      <c r="BR23" s="51">
        <v>0.28260869565217389</v>
      </c>
      <c r="BS23" s="45">
        <v>4.1801338988922118E-2</v>
      </c>
      <c r="BT23" s="46">
        <v>4.1801338988922118E-2</v>
      </c>
    </row>
    <row r="24" spans="2:72" x14ac:dyDescent="0.25">
      <c r="B24" s="40">
        <v>2</v>
      </c>
      <c r="C24" s="41" t="s">
        <v>231</v>
      </c>
      <c r="D24" s="42">
        <v>3000.018117055637</v>
      </c>
      <c r="E24" s="43">
        <v>11571.113490914271</v>
      </c>
      <c r="F24" s="43">
        <v>14571.131607969884</v>
      </c>
      <c r="G24" s="44">
        <v>261.82377159650594</v>
      </c>
      <c r="H24" s="51">
        <v>0.10020758633704473</v>
      </c>
      <c r="I24" s="51">
        <v>0.60218909228156259</v>
      </c>
      <c r="J24" s="51">
        <v>0.29760332138139273</v>
      </c>
      <c r="K24" s="45">
        <v>10.049996837975549</v>
      </c>
      <c r="L24" s="46">
        <v>5.0650487002737465</v>
      </c>
      <c r="Q24" s="40">
        <v>2</v>
      </c>
      <c r="R24" s="41" t="s">
        <v>231</v>
      </c>
      <c r="S24" s="42">
        <v>2834.5342374934885</v>
      </c>
      <c r="T24" s="43">
        <v>11587.352929571616</v>
      </c>
      <c r="U24" s="43">
        <v>14421.887167065097</v>
      </c>
      <c r="V24" s="44">
        <v>168.08357175337909</v>
      </c>
      <c r="W24" s="51">
        <v>0.12701772955808416</v>
      </c>
      <c r="X24" s="51">
        <v>0.61762370997618421</v>
      </c>
      <c r="Y24" s="51">
        <v>0.25535856046573169</v>
      </c>
      <c r="Z24" s="45">
        <v>13.257314359236421</v>
      </c>
      <c r="AA24" s="46">
        <v>9.0454020068176764</v>
      </c>
      <c r="AF24" s="40">
        <v>2</v>
      </c>
      <c r="AG24" s="41" t="s">
        <v>231</v>
      </c>
      <c r="AH24" s="42">
        <v>3452.8288177474096</v>
      </c>
      <c r="AI24" s="43">
        <v>10927.144122417871</v>
      </c>
      <c r="AJ24" s="43">
        <v>14379.972940165282</v>
      </c>
      <c r="AK24" s="44">
        <v>506.23334054261119</v>
      </c>
      <c r="AL24" s="51">
        <v>1.9388516032811335E-2</v>
      </c>
      <c r="AM24" s="51">
        <v>0.56226696495152872</v>
      </c>
      <c r="AN24" s="51">
        <v>0.41834451901565994</v>
      </c>
      <c r="AO24" s="45">
        <v>2.0062735795074111</v>
      </c>
      <c r="AP24" s="46">
        <v>0.42555156239141861</v>
      </c>
      <c r="AU24" s="40">
        <v>2</v>
      </c>
      <c r="AV24" s="41" t="s">
        <v>231</v>
      </c>
      <c r="AW24" s="42">
        <v>3178.2369704011944</v>
      </c>
      <c r="AX24" s="43">
        <v>16753.34789772315</v>
      </c>
      <c r="AY24" s="43">
        <v>19931.584868124344</v>
      </c>
      <c r="AZ24" s="44">
        <v>306.36392450641159</v>
      </c>
      <c r="BA24" s="51">
        <v>0.18796992481203006</v>
      </c>
      <c r="BB24" s="51">
        <v>0.54887218045112784</v>
      </c>
      <c r="BC24" s="51">
        <v>0.26315789473684209</v>
      </c>
      <c r="BD24" s="45">
        <v>14.794133264408197</v>
      </c>
      <c r="BE24" s="46">
        <v>5.5648236433849787</v>
      </c>
      <c r="BJ24" s="40">
        <v>2</v>
      </c>
      <c r="BK24" s="41" t="s">
        <v>231</v>
      </c>
      <c r="BL24" s="42">
        <v>2879.1773288523564</v>
      </c>
      <c r="BM24" s="43">
        <v>14026.698455302463</v>
      </c>
      <c r="BN24" s="43">
        <v>16905.875784154821</v>
      </c>
      <c r="BO24" s="44">
        <v>708.93557406237505</v>
      </c>
      <c r="BP24" s="51">
        <v>0</v>
      </c>
      <c r="BQ24" s="51">
        <v>0.65217391304347827</v>
      </c>
      <c r="BR24" s="51">
        <v>0.34782608695652173</v>
      </c>
      <c r="BS24" s="45">
        <v>0.14622513879698168</v>
      </c>
      <c r="BT24" s="46">
        <v>0.14622513879698168</v>
      </c>
    </row>
    <row r="25" spans="2:72" x14ac:dyDescent="0.25">
      <c r="B25" s="20">
        <v>3</v>
      </c>
      <c r="C25" s="21" t="s">
        <v>232</v>
      </c>
      <c r="D25" s="27">
        <v>3134.0398829323058</v>
      </c>
      <c r="E25" s="28">
        <v>11273.178532525651</v>
      </c>
      <c r="F25" s="28">
        <v>14407.218415457928</v>
      </c>
      <c r="G25" s="29">
        <v>351.19172262618241</v>
      </c>
      <c r="H25" s="51">
        <v>0.13870541611624834</v>
      </c>
      <c r="I25" s="51">
        <v>0.40064163049632007</v>
      </c>
      <c r="J25" s="51">
        <v>0.46065295338743162</v>
      </c>
      <c r="K25" s="30">
        <v>10.207795000786874</v>
      </c>
      <c r="L25" s="31">
        <v>7.7416085483926054</v>
      </c>
      <c r="Q25" s="20">
        <v>3</v>
      </c>
      <c r="R25" s="21" t="s">
        <v>232</v>
      </c>
      <c r="S25" s="27">
        <v>2960.8118812818757</v>
      </c>
      <c r="T25" s="28">
        <v>11286.91906184479</v>
      </c>
      <c r="U25" s="28">
        <v>14247.730943126629</v>
      </c>
      <c r="V25" s="29">
        <v>255.80057403597334</v>
      </c>
      <c r="W25" s="51">
        <v>0.14501190791214608</v>
      </c>
      <c r="X25" s="51">
        <v>0.45938078856840436</v>
      </c>
      <c r="Y25" s="51">
        <v>0.39560730351944962</v>
      </c>
      <c r="Z25" s="30">
        <v>11.614923540934733</v>
      </c>
      <c r="AA25" s="31">
        <v>8.7158764772533708</v>
      </c>
      <c r="AF25" s="20">
        <v>3</v>
      </c>
      <c r="AG25" s="21" t="s">
        <v>232</v>
      </c>
      <c r="AH25" s="27">
        <v>3606.8070554935575</v>
      </c>
      <c r="AI25" s="28">
        <v>10654.868212065763</v>
      </c>
      <c r="AJ25" s="28">
        <v>14261.675267559294</v>
      </c>
      <c r="AK25" s="29">
        <v>586.50053476026937</v>
      </c>
      <c r="AL25" s="51">
        <v>0.11260253542132737</v>
      </c>
      <c r="AM25" s="51">
        <v>0.2431021625652498</v>
      </c>
      <c r="AN25" s="51">
        <v>0.64429530201342278</v>
      </c>
      <c r="AO25" s="30">
        <v>7.3264229454012444</v>
      </c>
      <c r="AP25" s="31">
        <v>5.6764013362710042</v>
      </c>
      <c r="AU25" s="20">
        <v>3</v>
      </c>
      <c r="AV25" s="21" t="s">
        <v>232</v>
      </c>
      <c r="AW25" s="27">
        <v>3326.0850819608254</v>
      </c>
      <c r="AX25" s="28">
        <v>16297.15730405712</v>
      </c>
      <c r="AY25" s="28">
        <v>19623.242386017941</v>
      </c>
      <c r="AZ25" s="29">
        <v>493.52186523743006</v>
      </c>
      <c r="BA25" s="51">
        <v>0.22556390977443608</v>
      </c>
      <c r="BB25" s="51">
        <v>0.39097744360902253</v>
      </c>
      <c r="BC25" s="51">
        <v>0.38345864661654133</v>
      </c>
      <c r="BD25" s="30">
        <v>12.627873491803546</v>
      </c>
      <c r="BE25" s="31">
        <v>5.9057506970153124</v>
      </c>
      <c r="BJ25" s="20">
        <v>3</v>
      </c>
      <c r="BK25" s="21" t="s">
        <v>232</v>
      </c>
      <c r="BL25" s="27">
        <v>3027.6448473127616</v>
      </c>
      <c r="BM25" s="28">
        <v>13643.602507004491</v>
      </c>
      <c r="BN25" s="28">
        <v>16671.247354317253</v>
      </c>
      <c r="BO25" s="29">
        <v>916.49877661087328</v>
      </c>
      <c r="BP25" s="51">
        <v>0.13043478260869565</v>
      </c>
      <c r="BQ25" s="51">
        <v>0.19565217391304349</v>
      </c>
      <c r="BR25" s="51">
        <v>0.67391304347826086</v>
      </c>
      <c r="BS25" s="30">
        <v>6.4023469920927569</v>
      </c>
      <c r="BT25" s="31">
        <v>6.4023469920927569</v>
      </c>
    </row>
    <row r="26" spans="2:72" x14ac:dyDescent="0.25">
      <c r="B26" s="32">
        <v>4</v>
      </c>
      <c r="C26" s="33" t="s">
        <v>233</v>
      </c>
      <c r="D26" s="34">
        <v>3309.9821088734716</v>
      </c>
      <c r="E26" s="35">
        <v>11017.875395837746</v>
      </c>
      <c r="F26" s="35">
        <v>14327.857504711219</v>
      </c>
      <c r="G26" s="36">
        <v>429.07594918095208</v>
      </c>
      <c r="H26" s="52">
        <v>0.37195697301377617</v>
      </c>
      <c r="I26" s="52">
        <v>7.5485940743536513E-3</v>
      </c>
      <c r="J26" s="52">
        <v>0.62049443291187012</v>
      </c>
      <c r="K26" s="37">
        <v>15.493829492481929</v>
      </c>
      <c r="L26" s="38">
        <v>11.785958759126679</v>
      </c>
      <c r="Q26" s="32">
        <v>4</v>
      </c>
      <c r="R26" s="33" t="s">
        <v>233</v>
      </c>
      <c r="S26" s="34">
        <v>3131.3389158833884</v>
      </c>
      <c r="T26" s="35">
        <v>11031.580972752103</v>
      </c>
      <c r="U26" s="35">
        <v>14162.919888635532</v>
      </c>
      <c r="V26" s="36">
        <v>339.12837114739733</v>
      </c>
      <c r="W26" s="52">
        <v>0.39190261974067214</v>
      </c>
      <c r="X26" s="52">
        <v>7.9386080973802599E-3</v>
      </c>
      <c r="Y26" s="52">
        <v>0.60015877216194757</v>
      </c>
      <c r="Z26" s="37">
        <v>16.532649772819948</v>
      </c>
      <c r="AA26" s="38">
        <v>12.331834673230643</v>
      </c>
      <c r="AF26" s="32">
        <v>4</v>
      </c>
      <c r="AG26" s="33" t="s">
        <v>233</v>
      </c>
      <c r="AH26" s="34">
        <v>3799.1815408405519</v>
      </c>
      <c r="AI26" s="35">
        <v>10427.692993944591</v>
      </c>
      <c r="AJ26" s="35">
        <v>14226.874534785151</v>
      </c>
      <c r="AK26" s="36">
        <v>619.9147538403281</v>
      </c>
      <c r="AL26" s="52">
        <v>0.31841909023117076</v>
      </c>
      <c r="AM26" s="52">
        <v>5.9656972408650257E-3</v>
      </c>
      <c r="AN26" s="52">
        <v>0.67561521252796419</v>
      </c>
      <c r="AO26" s="37">
        <v>13.044501043658078</v>
      </c>
      <c r="AP26" s="38">
        <v>10.157437563683196</v>
      </c>
      <c r="AU26" s="32">
        <v>4</v>
      </c>
      <c r="AV26" s="33" t="s">
        <v>233</v>
      </c>
      <c r="AW26" s="34">
        <v>3486.1674067274917</v>
      </c>
      <c r="AX26" s="35">
        <v>15799.727258734489</v>
      </c>
      <c r="AY26" s="35">
        <v>19285.894665461979</v>
      </c>
      <c r="AZ26" s="36">
        <v>828.15977352628988</v>
      </c>
      <c r="BA26" s="52">
        <v>0.37593984962406013</v>
      </c>
      <c r="BB26" s="52">
        <v>1.5037593984962405E-2</v>
      </c>
      <c r="BC26" s="52">
        <v>0.60902255639097747</v>
      </c>
      <c r="BD26" s="37">
        <v>12.838739360136875</v>
      </c>
      <c r="BE26" s="38">
        <v>8.4505806028677561</v>
      </c>
      <c r="BJ26" s="32">
        <v>4</v>
      </c>
      <c r="BK26" s="33" t="s">
        <v>233</v>
      </c>
      <c r="BL26" s="34">
        <v>3215.2765311998578</v>
      </c>
      <c r="BM26" s="35">
        <v>13271.243396141885</v>
      </c>
      <c r="BN26" s="35">
        <v>16486.519927341749</v>
      </c>
      <c r="BO26" s="36">
        <v>1101.226203586378</v>
      </c>
      <c r="BP26" s="52">
        <v>0.28260869565217389</v>
      </c>
      <c r="BQ26" s="52">
        <v>0</v>
      </c>
      <c r="BR26" s="52">
        <v>0.71739130434782605</v>
      </c>
      <c r="BS26" s="37">
        <v>8.8169400200961618</v>
      </c>
      <c r="BT26" s="38">
        <v>8.8169400200961618</v>
      </c>
    </row>
    <row r="32" spans="2:72" x14ac:dyDescent="0.25">
      <c r="B32" s="1" t="s">
        <v>51</v>
      </c>
      <c r="C32" s="2"/>
      <c r="D32" s="2"/>
      <c r="E32" s="2"/>
      <c r="F32" s="2"/>
      <c r="G32" s="39" t="s">
        <v>27</v>
      </c>
      <c r="H32" s="2"/>
      <c r="I32" s="2"/>
      <c r="J32" s="2"/>
      <c r="K32" s="2"/>
      <c r="L32" s="3"/>
      <c r="Q32" s="1" t="s">
        <v>283</v>
      </c>
      <c r="R32" s="2"/>
      <c r="S32" s="2"/>
      <c r="T32" s="2"/>
      <c r="U32" s="2"/>
      <c r="V32" s="39" t="s">
        <v>27</v>
      </c>
      <c r="W32" s="2"/>
      <c r="X32" s="2"/>
      <c r="Y32" s="2"/>
      <c r="Z32" s="2"/>
      <c r="AA32" s="3"/>
      <c r="AF32" s="1" t="s">
        <v>284</v>
      </c>
      <c r="AG32" s="2"/>
      <c r="AH32" s="2"/>
      <c r="AI32" s="2"/>
      <c r="AJ32" s="2"/>
      <c r="AK32" s="39" t="s">
        <v>27</v>
      </c>
      <c r="AL32" s="2"/>
      <c r="AM32" s="2"/>
      <c r="AN32" s="2"/>
      <c r="AO32" s="2"/>
      <c r="AP32" s="3"/>
      <c r="AU32" s="1" t="s">
        <v>285</v>
      </c>
      <c r="AV32" s="2"/>
      <c r="AW32" s="2"/>
      <c r="AX32" s="2"/>
      <c r="AY32" s="2"/>
      <c r="AZ32" s="39" t="s">
        <v>27</v>
      </c>
      <c r="BA32" s="2"/>
      <c r="BB32" s="2"/>
      <c r="BC32" s="2"/>
      <c r="BD32" s="2"/>
      <c r="BE32" s="3"/>
      <c r="BJ32" s="1" t="s">
        <v>286</v>
      </c>
      <c r="BK32" s="2"/>
      <c r="BL32" s="2"/>
      <c r="BM32" s="2"/>
      <c r="BN32" s="2"/>
      <c r="BO32" s="39" t="s">
        <v>27</v>
      </c>
      <c r="BP32" s="2"/>
      <c r="BQ32" s="2"/>
      <c r="BR32" s="2"/>
      <c r="BS32" s="2"/>
      <c r="BT32" s="3"/>
    </row>
    <row r="33" spans="2:72" x14ac:dyDescent="0.25">
      <c r="B33" s="4"/>
      <c r="C33" s="5"/>
      <c r="D33" s="284" t="s">
        <v>0</v>
      </c>
      <c r="E33" s="284"/>
      <c r="F33" s="284"/>
      <c r="G33" s="284"/>
      <c r="H33" s="284"/>
      <c r="I33" s="284"/>
      <c r="J33" s="285"/>
      <c r="K33" s="6" t="s">
        <v>1</v>
      </c>
      <c r="L33" s="7"/>
      <c r="Q33" s="4"/>
      <c r="R33" s="5"/>
      <c r="S33" s="284" t="s">
        <v>0</v>
      </c>
      <c r="T33" s="284"/>
      <c r="U33" s="284"/>
      <c r="V33" s="284"/>
      <c r="W33" s="284"/>
      <c r="X33" s="284"/>
      <c r="Y33" s="285"/>
      <c r="Z33" s="6" t="s">
        <v>1</v>
      </c>
      <c r="AA33" s="7"/>
      <c r="AF33" s="4"/>
      <c r="AG33" s="5"/>
      <c r="AH33" s="284" t="s">
        <v>0</v>
      </c>
      <c r="AI33" s="284"/>
      <c r="AJ33" s="284"/>
      <c r="AK33" s="284"/>
      <c r="AL33" s="284"/>
      <c r="AM33" s="284"/>
      <c r="AN33" s="285"/>
      <c r="AO33" s="6" t="s">
        <v>1</v>
      </c>
      <c r="AP33" s="7"/>
      <c r="AU33" s="4"/>
      <c r="AV33" s="5"/>
      <c r="AW33" s="284" t="s">
        <v>0</v>
      </c>
      <c r="AX33" s="284"/>
      <c r="AY33" s="284"/>
      <c r="AZ33" s="284"/>
      <c r="BA33" s="284"/>
      <c r="BB33" s="284"/>
      <c r="BC33" s="285"/>
      <c r="BD33" s="6" t="s">
        <v>1</v>
      </c>
      <c r="BE33" s="7"/>
      <c r="BJ33" s="4"/>
      <c r="BK33" s="5"/>
      <c r="BL33" s="284" t="s">
        <v>0</v>
      </c>
      <c r="BM33" s="284"/>
      <c r="BN33" s="284"/>
      <c r="BO33" s="284"/>
      <c r="BP33" s="284"/>
      <c r="BQ33" s="284"/>
      <c r="BR33" s="285"/>
      <c r="BS33" s="6" t="s">
        <v>1</v>
      </c>
      <c r="BT33" s="7"/>
    </row>
    <row r="34" spans="2:72" x14ac:dyDescent="0.25">
      <c r="B34" s="8"/>
      <c r="C34" s="9"/>
      <c r="D34" s="5" t="s">
        <v>2</v>
      </c>
      <c r="E34" s="10" t="s">
        <v>3</v>
      </c>
      <c r="F34" s="5"/>
      <c r="G34" s="10" t="s">
        <v>4</v>
      </c>
      <c r="H34" s="47" t="s">
        <v>5</v>
      </c>
      <c r="I34" s="48" t="s">
        <v>6</v>
      </c>
      <c r="J34" s="47" t="s">
        <v>5</v>
      </c>
      <c r="K34" s="11"/>
      <c r="L34" s="9"/>
      <c r="Q34" s="8"/>
      <c r="R34" s="9"/>
      <c r="S34" s="5" t="s">
        <v>2</v>
      </c>
      <c r="T34" s="10" t="s">
        <v>3</v>
      </c>
      <c r="U34" s="5"/>
      <c r="V34" s="10" t="s">
        <v>4</v>
      </c>
      <c r="W34" s="47" t="s">
        <v>5</v>
      </c>
      <c r="X34" s="48" t="s">
        <v>6</v>
      </c>
      <c r="Y34" s="47" t="s">
        <v>5</v>
      </c>
      <c r="Z34" s="11"/>
      <c r="AA34" s="9"/>
      <c r="AF34" s="8"/>
      <c r="AG34" s="9"/>
      <c r="AH34" s="5" t="s">
        <v>2</v>
      </c>
      <c r="AI34" s="10" t="s">
        <v>3</v>
      </c>
      <c r="AJ34" s="5"/>
      <c r="AK34" s="10" t="s">
        <v>4</v>
      </c>
      <c r="AL34" s="47" t="s">
        <v>5</v>
      </c>
      <c r="AM34" s="48" t="s">
        <v>6</v>
      </c>
      <c r="AN34" s="47" t="s">
        <v>5</v>
      </c>
      <c r="AO34" s="11"/>
      <c r="AP34" s="9"/>
      <c r="AU34" s="8"/>
      <c r="AV34" s="9"/>
      <c r="AW34" s="5" t="s">
        <v>2</v>
      </c>
      <c r="AX34" s="10" t="s">
        <v>3</v>
      </c>
      <c r="AY34" s="5"/>
      <c r="AZ34" s="10" t="s">
        <v>4</v>
      </c>
      <c r="BA34" s="47" t="s">
        <v>5</v>
      </c>
      <c r="BB34" s="48" t="s">
        <v>6</v>
      </c>
      <c r="BC34" s="47" t="s">
        <v>5</v>
      </c>
      <c r="BD34" s="11"/>
      <c r="BE34" s="9"/>
      <c r="BJ34" s="8"/>
      <c r="BK34" s="9"/>
      <c r="BL34" s="5" t="s">
        <v>2</v>
      </c>
      <c r="BM34" s="10" t="s">
        <v>3</v>
      </c>
      <c r="BN34" s="5"/>
      <c r="BO34" s="10" t="s">
        <v>4</v>
      </c>
      <c r="BP34" s="47" t="s">
        <v>5</v>
      </c>
      <c r="BQ34" s="48" t="s">
        <v>6</v>
      </c>
      <c r="BR34" s="47" t="s">
        <v>5</v>
      </c>
      <c r="BS34" s="11"/>
      <c r="BT34" s="9"/>
    </row>
    <row r="35" spans="2:72" x14ac:dyDescent="0.25">
      <c r="B35" s="12" t="s">
        <v>7</v>
      </c>
      <c r="C35" s="13" t="s">
        <v>19</v>
      </c>
      <c r="D35" s="14" t="s">
        <v>8</v>
      </c>
      <c r="E35" s="15" t="s">
        <v>9</v>
      </c>
      <c r="F35" s="14" t="s">
        <v>4</v>
      </c>
      <c r="G35" s="15" t="s">
        <v>10</v>
      </c>
      <c r="H35" s="49" t="s">
        <v>11</v>
      </c>
      <c r="I35" s="49" t="s">
        <v>12</v>
      </c>
      <c r="J35" s="49" t="s">
        <v>13</v>
      </c>
      <c r="K35" s="14" t="s">
        <v>15</v>
      </c>
      <c r="L35" s="16" t="s">
        <v>14</v>
      </c>
      <c r="Q35" s="12" t="s">
        <v>7</v>
      </c>
      <c r="R35" s="13" t="s">
        <v>19</v>
      </c>
      <c r="S35" s="14" t="s">
        <v>8</v>
      </c>
      <c r="T35" s="15" t="s">
        <v>9</v>
      </c>
      <c r="U35" s="14" t="s">
        <v>4</v>
      </c>
      <c r="V35" s="15" t="s">
        <v>10</v>
      </c>
      <c r="W35" s="49" t="s">
        <v>11</v>
      </c>
      <c r="X35" s="49" t="s">
        <v>12</v>
      </c>
      <c r="Y35" s="49" t="s">
        <v>13</v>
      </c>
      <c r="Z35" s="14" t="s">
        <v>15</v>
      </c>
      <c r="AA35" s="16" t="s">
        <v>14</v>
      </c>
      <c r="AF35" s="12" t="s">
        <v>7</v>
      </c>
      <c r="AG35" s="13" t="s">
        <v>19</v>
      </c>
      <c r="AH35" s="14" t="s">
        <v>8</v>
      </c>
      <c r="AI35" s="15" t="s">
        <v>9</v>
      </c>
      <c r="AJ35" s="14" t="s">
        <v>4</v>
      </c>
      <c r="AK35" s="15" t="s">
        <v>10</v>
      </c>
      <c r="AL35" s="49" t="s">
        <v>11</v>
      </c>
      <c r="AM35" s="49" t="s">
        <v>12</v>
      </c>
      <c r="AN35" s="49" t="s">
        <v>13</v>
      </c>
      <c r="AO35" s="14" t="s">
        <v>15</v>
      </c>
      <c r="AP35" s="16" t="s">
        <v>14</v>
      </c>
      <c r="AU35" s="12" t="s">
        <v>7</v>
      </c>
      <c r="AV35" s="13" t="s">
        <v>19</v>
      </c>
      <c r="AW35" s="14" t="s">
        <v>8</v>
      </c>
      <c r="AX35" s="15" t="s">
        <v>9</v>
      </c>
      <c r="AY35" s="14" t="s">
        <v>4</v>
      </c>
      <c r="AZ35" s="15" t="s">
        <v>10</v>
      </c>
      <c r="BA35" s="49" t="s">
        <v>11</v>
      </c>
      <c r="BB35" s="49" t="s">
        <v>12</v>
      </c>
      <c r="BC35" s="49" t="s">
        <v>13</v>
      </c>
      <c r="BD35" s="14" t="s">
        <v>15</v>
      </c>
      <c r="BE35" s="16" t="s">
        <v>14</v>
      </c>
      <c r="BJ35" s="12" t="s">
        <v>7</v>
      </c>
      <c r="BK35" s="13" t="s">
        <v>19</v>
      </c>
      <c r="BL35" s="14" t="s">
        <v>8</v>
      </c>
      <c r="BM35" s="15" t="s">
        <v>9</v>
      </c>
      <c r="BN35" s="14" t="s">
        <v>4</v>
      </c>
      <c r="BO35" s="15" t="s">
        <v>10</v>
      </c>
      <c r="BP35" s="49" t="s">
        <v>11</v>
      </c>
      <c r="BQ35" s="49" t="s">
        <v>12</v>
      </c>
      <c r="BR35" s="49" t="s">
        <v>13</v>
      </c>
      <c r="BS35" s="14" t="s">
        <v>15</v>
      </c>
      <c r="BT35" s="16" t="s">
        <v>14</v>
      </c>
    </row>
    <row r="36" spans="2:72" x14ac:dyDescent="0.25">
      <c r="B36" s="17" t="s">
        <v>16</v>
      </c>
      <c r="C36" s="18"/>
      <c r="D36" s="5"/>
      <c r="E36" s="10"/>
      <c r="F36" s="5"/>
      <c r="G36" s="10"/>
      <c r="H36" s="47"/>
      <c r="I36" s="47"/>
      <c r="J36" s="47"/>
      <c r="K36" s="5"/>
      <c r="L36" s="19"/>
      <c r="Q36" s="17" t="s">
        <v>16</v>
      </c>
      <c r="R36" s="18"/>
      <c r="S36" s="5"/>
      <c r="T36" s="10"/>
      <c r="U36" s="5"/>
      <c r="V36" s="10"/>
      <c r="W36" s="47"/>
      <c r="X36" s="47"/>
      <c r="Y36" s="47"/>
      <c r="Z36" s="5"/>
      <c r="AA36" s="19"/>
      <c r="AF36" s="17" t="s">
        <v>16</v>
      </c>
      <c r="AG36" s="18"/>
      <c r="AH36" s="5"/>
      <c r="AI36" s="10"/>
      <c r="AJ36" s="5"/>
      <c r="AK36" s="10"/>
      <c r="AL36" s="47"/>
      <c r="AM36" s="47"/>
      <c r="AN36" s="47"/>
      <c r="AO36" s="5"/>
      <c r="AP36" s="19"/>
      <c r="AU36" s="17" t="s">
        <v>16</v>
      </c>
      <c r="AV36" s="18"/>
      <c r="AW36" s="5"/>
      <c r="AX36" s="10"/>
      <c r="AY36" s="5"/>
      <c r="AZ36" s="10"/>
      <c r="BA36" s="47"/>
      <c r="BB36" s="47"/>
      <c r="BC36" s="47"/>
      <c r="BD36" s="5"/>
      <c r="BE36" s="19"/>
      <c r="BJ36" s="17" t="s">
        <v>16</v>
      </c>
      <c r="BK36" s="18"/>
      <c r="BL36" s="5"/>
      <c r="BM36" s="10"/>
      <c r="BN36" s="5"/>
      <c r="BO36" s="10"/>
      <c r="BP36" s="47"/>
      <c r="BQ36" s="47"/>
      <c r="BR36" s="47"/>
      <c r="BS36" s="5"/>
      <c r="BT36" s="19"/>
    </row>
    <row r="37" spans="2:72" x14ac:dyDescent="0.25">
      <c r="B37" s="20">
        <v>0</v>
      </c>
      <c r="C37" s="21" t="s">
        <v>274</v>
      </c>
      <c r="D37" s="22">
        <v>2002.6450979804936</v>
      </c>
      <c r="E37" s="23">
        <v>7373.515671823815</v>
      </c>
      <c r="F37" s="23">
        <v>9376.1607698042953</v>
      </c>
      <c r="G37" s="24"/>
      <c r="H37" s="50"/>
      <c r="I37" s="50"/>
      <c r="J37" s="50"/>
      <c r="K37" s="25"/>
      <c r="L37" s="26"/>
      <c r="Q37" s="20">
        <v>0</v>
      </c>
      <c r="R37" s="21" t="s">
        <v>274</v>
      </c>
      <c r="S37" s="22">
        <v>1712.2603479647182</v>
      </c>
      <c r="T37" s="23">
        <v>7216.9849352364117</v>
      </c>
      <c r="U37" s="23">
        <v>8929.2452832011404</v>
      </c>
      <c r="V37" s="24"/>
      <c r="W37" s="50"/>
      <c r="X37" s="50"/>
      <c r="Y37" s="50"/>
      <c r="Z37" s="25"/>
      <c r="AA37" s="26"/>
      <c r="AF37" s="20">
        <v>0</v>
      </c>
      <c r="AG37" s="21" t="s">
        <v>274</v>
      </c>
      <c r="AH37" s="22">
        <v>2891.5476013723769</v>
      </c>
      <c r="AI37" s="23">
        <v>7593.8375178853712</v>
      </c>
      <c r="AJ37" s="23">
        <v>10485.385119257769</v>
      </c>
      <c r="AK37" s="24"/>
      <c r="AL37" s="50"/>
      <c r="AM37" s="50"/>
      <c r="AN37" s="50"/>
      <c r="AO37" s="25"/>
      <c r="AP37" s="26"/>
      <c r="AU37" s="20">
        <v>0</v>
      </c>
      <c r="AV37" s="21" t="s">
        <v>274</v>
      </c>
      <c r="AW37" s="22">
        <v>1758.0748906133254</v>
      </c>
      <c r="AX37" s="23">
        <v>10616.327125115542</v>
      </c>
      <c r="AY37" s="23">
        <v>12374.402015728865</v>
      </c>
      <c r="AZ37" s="24"/>
      <c r="BA37" s="50"/>
      <c r="BB37" s="50"/>
      <c r="BC37" s="50"/>
      <c r="BD37" s="25"/>
      <c r="BE37" s="26"/>
      <c r="BJ37" s="20">
        <v>0</v>
      </c>
      <c r="BK37" s="21" t="s">
        <v>274</v>
      </c>
      <c r="BL37" s="22">
        <v>2598.188920263563</v>
      </c>
      <c r="BM37" s="23">
        <v>8869.8549575505949</v>
      </c>
      <c r="BN37" s="23">
        <v>11468.04387781416</v>
      </c>
      <c r="BO37" s="24"/>
      <c r="BP37" s="50"/>
      <c r="BQ37" s="50"/>
      <c r="BR37" s="50"/>
      <c r="BS37" s="25"/>
      <c r="BT37" s="26"/>
    </row>
    <row r="38" spans="2:72" x14ac:dyDescent="0.25">
      <c r="B38" s="40">
        <v>1</v>
      </c>
      <c r="C38" s="41" t="s">
        <v>230</v>
      </c>
      <c r="D38" s="42">
        <v>2284.0878899305117</v>
      </c>
      <c r="E38" s="43">
        <v>6726.0893732962895</v>
      </c>
      <c r="F38" s="43">
        <v>9010.1772632268276</v>
      </c>
      <c r="G38" s="44">
        <v>251.50673200064787</v>
      </c>
      <c r="H38" s="51">
        <v>0.32418634333120611</v>
      </c>
      <c r="I38" s="51">
        <v>0.24165071261433738</v>
      </c>
      <c r="J38" s="51">
        <v>0.43416294405445649</v>
      </c>
      <c r="K38" s="45">
        <v>19.366036727321479</v>
      </c>
      <c r="L38" s="46">
        <v>10.923299712255679</v>
      </c>
      <c r="Q38" s="40">
        <v>1</v>
      </c>
      <c r="R38" s="41" t="s">
        <v>230</v>
      </c>
      <c r="S38" s="42">
        <v>2193.1394317247596</v>
      </c>
      <c r="T38" s="43">
        <v>6606.0737699853271</v>
      </c>
      <c r="U38" s="43">
        <v>8799.2132017101158</v>
      </c>
      <c r="V38" s="44">
        <v>80.442901618630671</v>
      </c>
      <c r="W38" s="51">
        <v>0.42634315424610053</v>
      </c>
      <c r="X38" s="51">
        <v>0.22212593876372039</v>
      </c>
      <c r="Y38" s="51">
        <v>0.35153090699017908</v>
      </c>
      <c r="Z38" s="45">
        <v>25.434945124880223</v>
      </c>
      <c r="AA38" s="46">
        <v>16.257142216866395</v>
      </c>
      <c r="AF38" s="40">
        <v>1</v>
      </c>
      <c r="AG38" s="41" t="s">
        <v>230</v>
      </c>
      <c r="AH38" s="42">
        <v>2543.6142340843744</v>
      </c>
      <c r="AI38" s="43">
        <v>6854.524742064239</v>
      </c>
      <c r="AJ38" s="43">
        <v>9398.1389761485989</v>
      </c>
      <c r="AK38" s="44">
        <v>766.87048664742167</v>
      </c>
      <c r="AL38" s="51">
        <v>1.145374449339207E-2</v>
      </c>
      <c r="AM38" s="51">
        <v>0.29867841409691631</v>
      </c>
      <c r="AN38" s="51">
        <v>0.6898678414096916</v>
      </c>
      <c r="AO38" s="45">
        <v>0.47631228672345349</v>
      </c>
      <c r="AP38" s="46">
        <v>0</v>
      </c>
      <c r="AU38" s="40">
        <v>1</v>
      </c>
      <c r="AV38" s="41" t="s">
        <v>230</v>
      </c>
      <c r="AW38" s="42">
        <v>2552.0411421560207</v>
      </c>
      <c r="AX38" s="43">
        <v>9778.9469632607361</v>
      </c>
      <c r="AY38" s="43">
        <v>12330.988105416758</v>
      </c>
      <c r="AZ38" s="44">
        <v>64.205582508819433</v>
      </c>
      <c r="BA38" s="51">
        <v>0.44871794871794873</v>
      </c>
      <c r="BB38" s="51">
        <v>0.29487179487179488</v>
      </c>
      <c r="BC38" s="51">
        <v>0.25641025641025639</v>
      </c>
      <c r="BD38" s="45">
        <v>30.266248932722476</v>
      </c>
      <c r="BE38" s="46">
        <v>15.765434776512757</v>
      </c>
      <c r="BJ38" s="40">
        <v>1</v>
      </c>
      <c r="BK38" s="41" t="s">
        <v>230</v>
      </c>
      <c r="BL38" s="42">
        <v>2261.0420445466534</v>
      </c>
      <c r="BM38" s="43">
        <v>7941.3579538257527</v>
      </c>
      <c r="BN38" s="43">
        <v>10202.399998372404</v>
      </c>
      <c r="BO38" s="44">
        <v>1093.6070750321874</v>
      </c>
      <c r="BP38" s="51">
        <v>0</v>
      </c>
      <c r="BQ38" s="51">
        <v>0.19230769230769232</v>
      </c>
      <c r="BR38" s="51">
        <v>0.80769230769230771</v>
      </c>
      <c r="BS38" s="45">
        <v>3.0915451193672758E-3</v>
      </c>
      <c r="BT38" s="46">
        <v>0</v>
      </c>
    </row>
    <row r="39" spans="2:72" x14ac:dyDescent="0.25">
      <c r="B39" s="40">
        <v>2</v>
      </c>
      <c r="C39" s="41" t="s">
        <v>231</v>
      </c>
      <c r="D39" s="42">
        <v>2299.041023441473</v>
      </c>
      <c r="E39" s="43">
        <v>6618.3521386973389</v>
      </c>
      <c r="F39" s="43">
        <v>8917.393162138831</v>
      </c>
      <c r="G39" s="44">
        <v>318.95890001528983</v>
      </c>
      <c r="H39" s="51">
        <v>0.29610721123165284</v>
      </c>
      <c r="I39" s="51">
        <v>0.20208466283769411</v>
      </c>
      <c r="J39" s="51">
        <v>0.50180812593065305</v>
      </c>
      <c r="K39" s="45">
        <v>15.526874532612283</v>
      </c>
      <c r="L39" s="46">
        <v>8.5263686417411026</v>
      </c>
      <c r="Q39" s="40">
        <v>2</v>
      </c>
      <c r="R39" s="41" t="s">
        <v>231</v>
      </c>
      <c r="S39" s="42">
        <v>2206.8327424073777</v>
      </c>
      <c r="T39" s="43">
        <v>6500.8368003135965</v>
      </c>
      <c r="U39" s="43">
        <v>8707.6695427209834</v>
      </c>
      <c r="V39" s="44">
        <v>148.12708071997051</v>
      </c>
      <c r="W39" s="51">
        <v>0.38937030618139806</v>
      </c>
      <c r="X39" s="51">
        <v>0.18717504332755633</v>
      </c>
      <c r="Y39" s="51">
        <v>0.42345465049104564</v>
      </c>
      <c r="Z39" s="45">
        <v>20.501685667170197</v>
      </c>
      <c r="AA39" s="46">
        <v>13.174949774831422</v>
      </c>
      <c r="AF39" s="40">
        <v>2</v>
      </c>
      <c r="AG39" s="41" t="s">
        <v>231</v>
      </c>
      <c r="AH39" s="42">
        <v>2563.0810352133285</v>
      </c>
      <c r="AI39" s="43">
        <v>6743.1713148826811</v>
      </c>
      <c r="AJ39" s="43">
        <v>9306.252350096016</v>
      </c>
      <c r="AK39" s="44">
        <v>829.53530257916361</v>
      </c>
      <c r="AL39" s="51">
        <v>1.145374449339207E-2</v>
      </c>
      <c r="AM39" s="51">
        <v>0.24229074889867841</v>
      </c>
      <c r="AN39" s="51">
        <v>0.7462555066079295</v>
      </c>
      <c r="AO39" s="45">
        <v>0.68905281814759911</v>
      </c>
      <c r="AP39" s="46">
        <v>0</v>
      </c>
      <c r="AU39" s="40">
        <v>2</v>
      </c>
      <c r="AV39" s="41" t="s">
        <v>231</v>
      </c>
      <c r="AW39" s="42">
        <v>2558.548214368519</v>
      </c>
      <c r="AX39" s="43">
        <v>9620.7263231397574</v>
      </c>
      <c r="AY39" s="43">
        <v>12179.274537508274</v>
      </c>
      <c r="AZ39" s="44">
        <v>178.72764673557364</v>
      </c>
      <c r="BA39" s="51">
        <v>0.39743589743589741</v>
      </c>
      <c r="BB39" s="51">
        <v>0.28205128205128205</v>
      </c>
      <c r="BC39" s="51">
        <v>0.32051282051282054</v>
      </c>
      <c r="BD39" s="45">
        <v>20.070790025622014</v>
      </c>
      <c r="BE39" s="46">
        <v>12.615040796788401</v>
      </c>
      <c r="BJ39" s="40">
        <v>2</v>
      </c>
      <c r="BK39" s="41" t="s">
        <v>231</v>
      </c>
      <c r="BL39" s="42">
        <v>2272.0446652408582</v>
      </c>
      <c r="BM39" s="43">
        <v>7810.0117589909532</v>
      </c>
      <c r="BN39" s="43">
        <v>10082.056424231807</v>
      </c>
      <c r="BO39" s="44">
        <v>1197.9427171774134</v>
      </c>
      <c r="BP39" s="51">
        <v>0</v>
      </c>
      <c r="BQ39" s="51">
        <v>0.19230769230769232</v>
      </c>
      <c r="BR39" s="51">
        <v>0.80769230769230771</v>
      </c>
      <c r="BS39" s="45">
        <v>9.6923076154690393E-3</v>
      </c>
      <c r="BT39" s="46">
        <v>0</v>
      </c>
    </row>
    <row r="40" spans="2:72" x14ac:dyDescent="0.25">
      <c r="B40" s="20">
        <v>3</v>
      </c>
      <c r="C40" s="21" t="s">
        <v>232</v>
      </c>
      <c r="D40" s="27">
        <v>2402.8896036297756</v>
      </c>
      <c r="E40" s="28">
        <v>6454.3289436084106</v>
      </c>
      <c r="F40" s="28">
        <v>8857.2185472381771</v>
      </c>
      <c r="G40" s="29">
        <v>374.73270506715761</v>
      </c>
      <c r="H40" s="51">
        <v>0.34248032333546052</v>
      </c>
      <c r="I40" s="51">
        <v>4.7649436290151032E-2</v>
      </c>
      <c r="J40" s="51">
        <v>0.60987024037438842</v>
      </c>
      <c r="K40" s="30">
        <v>14.310684049313448</v>
      </c>
      <c r="L40" s="31">
        <v>9.6038396469281189</v>
      </c>
      <c r="Q40" s="20">
        <v>3</v>
      </c>
      <c r="R40" s="21" t="s">
        <v>232</v>
      </c>
      <c r="S40" s="27">
        <v>2301.5704808872515</v>
      </c>
      <c r="T40" s="28">
        <v>6333.8587190373446</v>
      </c>
      <c r="U40" s="28">
        <v>8635.4291999245797</v>
      </c>
      <c r="V40" s="29">
        <v>216.06347829567252</v>
      </c>
      <c r="W40" s="51">
        <v>0.41363373772385903</v>
      </c>
      <c r="X40" s="51">
        <v>4.9682264586943962E-2</v>
      </c>
      <c r="Y40" s="51">
        <v>0.53668399768919695</v>
      </c>
      <c r="Z40" s="30">
        <v>17.610860855324098</v>
      </c>
      <c r="AA40" s="31">
        <v>12.204806589116174</v>
      </c>
      <c r="AF40" s="20">
        <v>3</v>
      </c>
      <c r="AG40" s="21" t="s">
        <v>232</v>
      </c>
      <c r="AH40" s="27">
        <v>2693.7272071501079</v>
      </c>
      <c r="AI40" s="28">
        <v>6590.6475561391635</v>
      </c>
      <c r="AJ40" s="28">
        <v>9284.3747632892846</v>
      </c>
      <c r="AK40" s="29">
        <v>847.31883198172534</v>
      </c>
      <c r="AL40" s="51">
        <v>0.1171806167400881</v>
      </c>
      <c r="AM40" s="51">
        <v>4.0528634361233482E-2</v>
      </c>
      <c r="AN40" s="51">
        <v>0.84229074889867839</v>
      </c>
      <c r="AO40" s="30">
        <v>4.991244246583614</v>
      </c>
      <c r="AP40" s="31">
        <v>0</v>
      </c>
      <c r="AU40" s="20">
        <v>3</v>
      </c>
      <c r="AV40" s="21" t="s">
        <v>232</v>
      </c>
      <c r="AW40" s="27">
        <v>2664.298197981585</v>
      </c>
      <c r="AX40" s="28">
        <v>9429.2954708819034</v>
      </c>
      <c r="AY40" s="28">
        <v>12093.593668863485</v>
      </c>
      <c r="AZ40" s="29">
        <v>249.7778283126608</v>
      </c>
      <c r="BA40" s="51">
        <v>0.53846153846153844</v>
      </c>
      <c r="BB40" s="51">
        <v>7.6923076923076927E-2</v>
      </c>
      <c r="BC40" s="51">
        <v>0.38461538461538464</v>
      </c>
      <c r="BD40" s="30">
        <v>17.958613621281618</v>
      </c>
      <c r="BE40" s="31">
        <v>12.537812008004895</v>
      </c>
      <c r="BJ40" s="20">
        <v>3</v>
      </c>
      <c r="BK40" s="21" t="s">
        <v>232</v>
      </c>
      <c r="BL40" s="27">
        <v>2413.5147028474848</v>
      </c>
      <c r="BM40" s="28">
        <v>7619.6713711219354</v>
      </c>
      <c r="BN40" s="28">
        <v>10033.186073969422</v>
      </c>
      <c r="BO40" s="29">
        <v>1246.8130674398008</v>
      </c>
      <c r="BP40" s="51">
        <v>0.11538461538461539</v>
      </c>
      <c r="BQ40" s="51">
        <v>0</v>
      </c>
      <c r="BR40" s="51">
        <v>0.88461538461538458</v>
      </c>
      <c r="BS40" s="30">
        <v>2.0905938459700781</v>
      </c>
      <c r="BT40" s="31">
        <v>0</v>
      </c>
    </row>
    <row r="41" spans="2:72" x14ac:dyDescent="0.25">
      <c r="B41" s="32">
        <v>4</v>
      </c>
      <c r="C41" s="33" t="s">
        <v>233</v>
      </c>
      <c r="D41" s="34">
        <v>2539.1137778532557</v>
      </c>
      <c r="E41" s="35">
        <v>6328.9402869082132</v>
      </c>
      <c r="F41" s="35">
        <v>8868.054064761458</v>
      </c>
      <c r="G41" s="36">
        <v>363.9539407669248</v>
      </c>
      <c r="H41" s="52">
        <v>0.42288874707509039</v>
      </c>
      <c r="I41" s="52">
        <v>1.0636034886194426E-3</v>
      </c>
      <c r="J41" s="52">
        <v>0.57604764943629017</v>
      </c>
      <c r="K41" s="37">
        <v>17.937157504688365</v>
      </c>
      <c r="L41" s="38">
        <v>11.99479347174738</v>
      </c>
      <c r="Q41" s="32">
        <v>4</v>
      </c>
      <c r="R41" s="33" t="s">
        <v>233</v>
      </c>
      <c r="S41" s="34">
        <v>2425.6673437381851</v>
      </c>
      <c r="T41" s="35">
        <v>6224.5299847768683</v>
      </c>
      <c r="U41" s="35">
        <v>8650.1973285150325</v>
      </c>
      <c r="V41" s="36">
        <v>201.36014188577576</v>
      </c>
      <c r="W41" s="52">
        <v>0.49335644136337375</v>
      </c>
      <c r="X41" s="52">
        <v>8.6655112651646442E-4</v>
      </c>
      <c r="Y41" s="52">
        <v>0.50577700751010979</v>
      </c>
      <c r="Z41" s="37">
        <v>21.185868022587915</v>
      </c>
      <c r="AA41" s="38">
        <v>14.433167950893669</v>
      </c>
      <c r="AF41" s="32">
        <v>4</v>
      </c>
      <c r="AG41" s="33" t="s">
        <v>233</v>
      </c>
      <c r="AH41" s="34">
        <v>2866.6363573496064</v>
      </c>
      <c r="AI41" s="35">
        <v>6413.4836080908162</v>
      </c>
      <c r="AJ41" s="35">
        <v>9280.11996544043</v>
      </c>
      <c r="AK41" s="36">
        <v>851.61106275786062</v>
      </c>
      <c r="AL41" s="52">
        <v>0.20176211453744494</v>
      </c>
      <c r="AM41" s="52">
        <v>1.762114537444934E-3</v>
      </c>
      <c r="AN41" s="52">
        <v>0.79647577092511013</v>
      </c>
      <c r="AO41" s="37">
        <v>9.0131879845580283</v>
      </c>
      <c r="AP41" s="38">
        <v>1.9941725073440724</v>
      </c>
      <c r="AU41" s="32">
        <v>4</v>
      </c>
      <c r="AV41" s="33" t="s">
        <v>233</v>
      </c>
      <c r="AW41" s="34">
        <v>2792.5495038356935</v>
      </c>
      <c r="AX41" s="35">
        <v>9365.8027589674457</v>
      </c>
      <c r="AY41" s="35">
        <v>12158.352262803133</v>
      </c>
      <c r="AZ41" s="36">
        <v>185.01923437301181</v>
      </c>
      <c r="BA41" s="52">
        <v>0.58974358974358976</v>
      </c>
      <c r="BB41" s="52">
        <v>0</v>
      </c>
      <c r="BC41" s="52">
        <v>0.41025641025641024</v>
      </c>
      <c r="BD41" s="37">
        <v>19.826919813554721</v>
      </c>
      <c r="BE41" s="38">
        <v>13.503466855198198</v>
      </c>
      <c r="BJ41" s="32">
        <v>4</v>
      </c>
      <c r="BK41" s="33" t="s">
        <v>233</v>
      </c>
      <c r="BL41" s="34">
        <v>2587.0153375232348</v>
      </c>
      <c r="BM41" s="35">
        <v>7430.3450413671071</v>
      </c>
      <c r="BN41" s="35">
        <v>10017.36037889034</v>
      </c>
      <c r="BO41" s="36">
        <v>1262.6387625188815</v>
      </c>
      <c r="BP41" s="52">
        <v>0.19230769230769232</v>
      </c>
      <c r="BQ41" s="52">
        <v>0</v>
      </c>
      <c r="BR41" s="52">
        <v>0.80769230769230771</v>
      </c>
      <c r="BS41" s="37">
        <v>4.0405106351351314</v>
      </c>
      <c r="BT41" s="38">
        <v>0.54345428833520193</v>
      </c>
    </row>
    <row r="47" spans="2:72" x14ac:dyDescent="0.25">
      <c r="B47" s="1" t="s">
        <v>20</v>
      </c>
      <c r="C47" s="2"/>
      <c r="D47" s="2"/>
      <c r="E47" s="2"/>
      <c r="F47" s="2"/>
      <c r="G47" s="39" t="s">
        <v>27</v>
      </c>
      <c r="H47" s="2"/>
      <c r="I47" s="2"/>
      <c r="J47" s="2"/>
      <c r="K47" s="2"/>
      <c r="L47" s="3"/>
      <c r="Q47" s="1" t="s">
        <v>22</v>
      </c>
      <c r="R47" s="2"/>
      <c r="S47" s="2"/>
      <c r="T47" s="2"/>
      <c r="U47" s="2"/>
      <c r="V47" s="39" t="s">
        <v>27</v>
      </c>
      <c r="W47" s="2"/>
      <c r="X47" s="2"/>
      <c r="Y47" s="2"/>
      <c r="Z47" s="2"/>
      <c r="AA47" s="3"/>
      <c r="AF47" s="1" t="s">
        <v>23</v>
      </c>
      <c r="AG47" s="2"/>
      <c r="AH47" s="2"/>
      <c r="AI47" s="2"/>
      <c r="AJ47" s="2"/>
      <c r="AK47" s="39" t="s">
        <v>27</v>
      </c>
      <c r="AL47" s="2"/>
      <c r="AM47" s="2"/>
      <c r="AN47" s="2"/>
      <c r="AO47" s="2"/>
      <c r="AP47" s="3"/>
    </row>
    <row r="48" spans="2:72" x14ac:dyDescent="0.25">
      <c r="B48" s="4"/>
      <c r="C48" s="5"/>
      <c r="D48" s="284" t="str">
        <f>D33</f>
        <v>Average LCC Results</v>
      </c>
      <c r="E48" s="284"/>
      <c r="F48" s="284"/>
      <c r="G48" s="284"/>
      <c r="H48" s="284"/>
      <c r="I48" s="284"/>
      <c r="J48" s="285"/>
      <c r="K48" s="6" t="str">
        <f>K33</f>
        <v>Payback Results</v>
      </c>
      <c r="L48" s="7"/>
      <c r="Q48" s="4"/>
      <c r="R48" s="5"/>
      <c r="S48" s="284" t="str">
        <f>S33</f>
        <v>Average LCC Results</v>
      </c>
      <c r="T48" s="284"/>
      <c r="U48" s="284"/>
      <c r="V48" s="284"/>
      <c r="W48" s="284"/>
      <c r="X48" s="284"/>
      <c r="Y48" s="285"/>
      <c r="Z48" s="6" t="str">
        <f>Z33</f>
        <v>Payback Results</v>
      </c>
      <c r="AA48" s="7"/>
      <c r="AF48" s="4"/>
      <c r="AG48" s="5"/>
      <c r="AH48" s="284" t="str">
        <f>AH33</f>
        <v>Average LCC Results</v>
      </c>
      <c r="AI48" s="284"/>
      <c r="AJ48" s="284"/>
      <c r="AK48" s="284"/>
      <c r="AL48" s="284"/>
      <c r="AM48" s="284"/>
      <c r="AN48" s="285"/>
      <c r="AO48" s="6" t="str">
        <f>AO33</f>
        <v>Payback Results</v>
      </c>
      <c r="AP48" s="7"/>
    </row>
    <row r="49" spans="2:42" x14ac:dyDescent="0.25">
      <c r="B49" s="8"/>
      <c r="C49" s="9"/>
      <c r="D49" s="5" t="str">
        <f>D34</f>
        <v>Installed</v>
      </c>
      <c r="E49" s="10" t="str">
        <f t="shared" ref="E49:I50" si="0">E34</f>
        <v xml:space="preserve">Lifetime </v>
      </c>
      <c r="F49" s="5"/>
      <c r="G49" s="10" t="str">
        <f t="shared" si="0"/>
        <v>LCC</v>
      </c>
      <c r="H49" s="47" t="str">
        <f t="shared" si="0"/>
        <v>Net</v>
      </c>
      <c r="I49" s="48" t="str">
        <f t="shared" si="0"/>
        <v>No</v>
      </c>
      <c r="J49" s="47" t="str">
        <f>J34</f>
        <v>Net</v>
      </c>
      <c r="K49" s="11"/>
      <c r="L49" s="9"/>
      <c r="Q49" s="8"/>
      <c r="R49" s="9"/>
      <c r="S49" s="5" t="str">
        <f>S34</f>
        <v>Installed</v>
      </c>
      <c r="T49" s="10" t="str">
        <f>T34</f>
        <v xml:space="preserve">Lifetime </v>
      </c>
      <c r="U49" s="5"/>
      <c r="V49" s="10" t="str">
        <f t="shared" ref="V49:X50" si="1">V34</f>
        <v>LCC</v>
      </c>
      <c r="W49" s="47" t="str">
        <f t="shared" si="1"/>
        <v>Net</v>
      </c>
      <c r="X49" s="48" t="str">
        <f t="shared" si="1"/>
        <v>No</v>
      </c>
      <c r="Y49" s="47" t="str">
        <f>Y34</f>
        <v>Net</v>
      </c>
      <c r="Z49" s="11"/>
      <c r="AA49" s="9"/>
      <c r="AF49" s="8"/>
      <c r="AG49" s="9"/>
      <c r="AH49" s="5" t="str">
        <f>AH34</f>
        <v>Installed</v>
      </c>
      <c r="AI49" s="10" t="str">
        <f>AI34</f>
        <v xml:space="preserve">Lifetime </v>
      </c>
      <c r="AJ49" s="5"/>
      <c r="AK49" s="10" t="str">
        <f t="shared" ref="AK49:AM50" si="2">AK34</f>
        <v>LCC</v>
      </c>
      <c r="AL49" s="47" t="str">
        <f t="shared" si="2"/>
        <v>Net</v>
      </c>
      <c r="AM49" s="48" t="str">
        <f t="shared" si="2"/>
        <v>No</v>
      </c>
      <c r="AN49" s="47" t="str">
        <f>AN34</f>
        <v>Net</v>
      </c>
      <c r="AO49" s="11"/>
      <c r="AP49" s="9"/>
    </row>
    <row r="50" spans="2:42" ht="15" customHeight="1" x14ac:dyDescent="0.25">
      <c r="B50" s="12" t="str">
        <f>B35</f>
        <v>Level</v>
      </c>
      <c r="C50" s="13" t="str">
        <f>C35</f>
        <v>Description</v>
      </c>
      <c r="D50" s="14" t="str">
        <f>D35</f>
        <v>Price</v>
      </c>
      <c r="E50" s="15" t="str">
        <f>E35</f>
        <v>Oper. Cost*</v>
      </c>
      <c r="F50" s="14" t="str">
        <f>F35</f>
        <v>LCC</v>
      </c>
      <c r="G50" s="15" t="str">
        <f>G35</f>
        <v>Savings</v>
      </c>
      <c r="H50" s="49" t="str">
        <f t="shared" si="0"/>
        <v>Cost</v>
      </c>
      <c r="I50" s="49" t="str">
        <f t="shared" si="0"/>
        <v>Impact</v>
      </c>
      <c r="J50" s="49" t="str">
        <f>J35</f>
        <v>Benefit</v>
      </c>
      <c r="K50" s="14" t="str">
        <f>K35</f>
        <v>Average</v>
      </c>
      <c r="L50" s="16" t="str">
        <f>L35</f>
        <v>Median</v>
      </c>
      <c r="Q50" s="12" t="str">
        <f>Q35</f>
        <v>Level</v>
      </c>
      <c r="R50" s="13" t="str">
        <f>R35</f>
        <v>Description</v>
      </c>
      <c r="S50" s="14" t="str">
        <f>S35</f>
        <v>Price</v>
      </c>
      <c r="T50" s="15" t="str">
        <f>T35</f>
        <v>Oper. Cost*</v>
      </c>
      <c r="U50" s="14" t="str">
        <f>U35</f>
        <v>LCC</v>
      </c>
      <c r="V50" s="15" t="str">
        <f>V35</f>
        <v>Savings</v>
      </c>
      <c r="W50" s="49" t="str">
        <f t="shared" si="1"/>
        <v>Cost</v>
      </c>
      <c r="X50" s="49" t="str">
        <f t="shared" si="1"/>
        <v>Impact</v>
      </c>
      <c r="Y50" s="49" t="str">
        <f>Y35</f>
        <v>Benefit</v>
      </c>
      <c r="Z50" s="14" t="str">
        <f>Z35</f>
        <v>Average</v>
      </c>
      <c r="AA50" s="16" t="str">
        <f>AA35</f>
        <v>Median</v>
      </c>
      <c r="AF50" s="12" t="str">
        <f>AF35</f>
        <v>Level</v>
      </c>
      <c r="AG50" s="13" t="str">
        <f>AG35</f>
        <v>Description</v>
      </c>
      <c r="AH50" s="14" t="str">
        <f>AH35</f>
        <v>Price</v>
      </c>
      <c r="AI50" s="15" t="str">
        <f>AI35</f>
        <v>Oper. Cost*</v>
      </c>
      <c r="AJ50" s="14" t="str">
        <f>AJ35</f>
        <v>LCC</v>
      </c>
      <c r="AK50" s="15" t="str">
        <f>AK35</f>
        <v>Savings</v>
      </c>
      <c r="AL50" s="49" t="str">
        <f t="shared" si="2"/>
        <v>Cost</v>
      </c>
      <c r="AM50" s="49" t="str">
        <f t="shared" si="2"/>
        <v>Impact</v>
      </c>
      <c r="AN50" s="49" t="str">
        <f>AN35</f>
        <v>Benefit</v>
      </c>
      <c r="AO50" s="14" t="str">
        <f>AO35</f>
        <v>Average</v>
      </c>
      <c r="AP50" s="16" t="str">
        <f>AP35</f>
        <v>Median</v>
      </c>
    </row>
    <row r="51" spans="2:42" x14ac:dyDescent="0.25">
      <c r="B51" s="17" t="str">
        <f t="shared" ref="B51:C56" si="3">B36</f>
        <v>NWGF</v>
      </c>
      <c r="C51" s="18"/>
      <c r="D51" s="5"/>
      <c r="E51" s="10"/>
      <c r="F51" s="5"/>
      <c r="G51" s="10"/>
      <c r="H51" s="47"/>
      <c r="I51" s="47"/>
      <c r="J51" s="47"/>
      <c r="K51" s="5"/>
      <c r="L51" s="19"/>
      <c r="Q51" s="17" t="str">
        <f t="shared" ref="Q51:R56" si="4">Q36</f>
        <v>NWGF</v>
      </c>
      <c r="R51" s="18"/>
      <c r="S51" s="5"/>
      <c r="T51" s="10"/>
      <c r="U51" s="5"/>
      <c r="V51" s="10"/>
      <c r="W51" s="47"/>
      <c r="X51" s="47"/>
      <c r="Y51" s="47"/>
      <c r="Z51" s="5"/>
      <c r="AA51" s="19"/>
      <c r="AF51" s="17" t="str">
        <f t="shared" ref="AF51:AG56" si="5">AF36</f>
        <v>NWGF</v>
      </c>
      <c r="AG51" s="18"/>
      <c r="AH51" s="5"/>
      <c r="AI51" s="10"/>
      <c r="AJ51" s="5"/>
      <c r="AK51" s="10"/>
      <c r="AL51" s="47"/>
      <c r="AM51" s="47"/>
      <c r="AN51" s="47"/>
      <c r="AO51" s="5"/>
      <c r="AP51" s="19"/>
    </row>
    <row r="52" spans="2:42" x14ac:dyDescent="0.25">
      <c r="B52" s="20">
        <f t="shared" si="3"/>
        <v>0</v>
      </c>
      <c r="C52" s="53" t="str">
        <f>C37</f>
        <v>NWGF 80%</v>
      </c>
      <c r="D52" s="22">
        <v>2094.2482259015469</v>
      </c>
      <c r="E52" s="23">
        <v>11512.957522724426</v>
      </c>
      <c r="F52" s="23">
        <v>13607.205748625931</v>
      </c>
      <c r="G52" s="24"/>
      <c r="H52" s="50"/>
      <c r="I52" s="50"/>
      <c r="J52" s="50"/>
      <c r="K52" s="25"/>
      <c r="L52" s="26"/>
      <c r="Q52" s="20">
        <f t="shared" si="4"/>
        <v>0</v>
      </c>
      <c r="R52" s="21" t="str">
        <f>R37</f>
        <v>NWGF 80%</v>
      </c>
      <c r="S52" s="22">
        <v>2206.1959978404238</v>
      </c>
      <c r="T52" s="23">
        <v>14623.545521567336</v>
      </c>
      <c r="U52" s="23">
        <v>16829.741519407788</v>
      </c>
      <c r="V52" s="24"/>
      <c r="W52" s="50"/>
      <c r="X52" s="50"/>
      <c r="Y52" s="50"/>
      <c r="Z52" s="25"/>
      <c r="AA52" s="26"/>
      <c r="AF52" s="20">
        <f t="shared" si="5"/>
        <v>0</v>
      </c>
      <c r="AG52" s="21" t="str">
        <f>AG37</f>
        <v>NWGF 80%</v>
      </c>
      <c r="AH52" s="22">
        <v>1959.7754105921986</v>
      </c>
      <c r="AI52" s="23">
        <v>7776.4872185167424</v>
      </c>
      <c r="AJ52" s="23">
        <v>9736.2626291089309</v>
      </c>
      <c r="AK52" s="24"/>
      <c r="AL52" s="50"/>
      <c r="AM52" s="50"/>
      <c r="AN52" s="50"/>
      <c r="AO52" s="25"/>
      <c r="AP52" s="26"/>
    </row>
    <row r="53" spans="2:42" x14ac:dyDescent="0.25">
      <c r="B53" s="40">
        <f t="shared" si="3"/>
        <v>1</v>
      </c>
      <c r="C53" s="54" t="str">
        <f t="shared" si="3"/>
        <v>NWGF 90%</v>
      </c>
      <c r="D53" s="27">
        <v>2581.4201270022559</v>
      </c>
      <c r="E53" s="28">
        <v>10448.122831110426</v>
      </c>
      <c r="F53" s="28">
        <v>13029.54295811267</v>
      </c>
      <c r="G53" s="29">
        <v>251.00002338031103</v>
      </c>
      <c r="H53" s="51">
        <v>0.20343642611683849</v>
      </c>
      <c r="I53" s="51">
        <v>0.50103092783505154</v>
      </c>
      <c r="J53" s="51">
        <v>0.29553264604810997</v>
      </c>
      <c r="K53" s="45">
        <v>15.524065346773334</v>
      </c>
      <c r="L53" s="46">
        <v>10.114198276389168</v>
      </c>
      <c r="Q53" s="40">
        <f t="shared" si="4"/>
        <v>1</v>
      </c>
      <c r="R53" s="41" t="str">
        <f t="shared" si="4"/>
        <v>NWGF 90%</v>
      </c>
      <c r="S53" s="42">
        <v>2848.0246664371343</v>
      </c>
      <c r="T53" s="43">
        <v>13279.090863599538</v>
      </c>
      <c r="U53" s="43">
        <v>16127.115530036659</v>
      </c>
      <c r="V53" s="44">
        <v>217.16105487470062</v>
      </c>
      <c r="W53" s="51">
        <v>9.697732997481108E-2</v>
      </c>
      <c r="X53" s="51">
        <v>0.70277078085642319</v>
      </c>
      <c r="Y53" s="51">
        <v>0.20025188916876574</v>
      </c>
      <c r="Z53" s="45">
        <v>13.698070999639583</v>
      </c>
      <c r="AA53" s="46">
        <v>9.763790179873423</v>
      </c>
      <c r="AF53" s="40">
        <f t="shared" si="5"/>
        <v>1</v>
      </c>
      <c r="AG53" s="41" t="str">
        <f t="shared" si="5"/>
        <v>NWGF 90%</v>
      </c>
      <c r="AH53" s="42">
        <v>2261.1720115539993</v>
      </c>
      <c r="AI53" s="43">
        <v>7047.534907061493</v>
      </c>
      <c r="AJ53" s="43">
        <v>9308.7069186154931</v>
      </c>
      <c r="AK53" s="44">
        <v>291.64774046571887</v>
      </c>
      <c r="AL53" s="51">
        <v>0.33131618759455372</v>
      </c>
      <c r="AM53" s="51">
        <v>0.25869894099848711</v>
      </c>
      <c r="AN53" s="51">
        <v>0.40998487140695916</v>
      </c>
      <c r="AO53" s="45">
        <v>16.463734347882614</v>
      </c>
      <c r="AP53" s="46">
        <v>10.564971968775533</v>
      </c>
    </row>
    <row r="54" spans="2:42" x14ac:dyDescent="0.25">
      <c r="B54" s="40">
        <f t="shared" si="3"/>
        <v>2</v>
      </c>
      <c r="C54" s="54" t="str">
        <f t="shared" si="3"/>
        <v>NWGF 92%</v>
      </c>
      <c r="D54" s="27">
        <v>2596.54090645015</v>
      </c>
      <c r="E54" s="28">
        <v>10265.73742241163</v>
      </c>
      <c r="F54" s="28">
        <v>12862.278328861792</v>
      </c>
      <c r="G54" s="29">
        <v>323.27135675638954</v>
      </c>
      <c r="H54" s="51">
        <v>0.17869415807560138</v>
      </c>
      <c r="I54" s="51">
        <v>0.45429553264604811</v>
      </c>
      <c r="J54" s="51">
        <v>0.36701030927835049</v>
      </c>
      <c r="K54" s="45">
        <v>13.060118685862452</v>
      </c>
      <c r="L54" s="46">
        <v>7.6336696639766597</v>
      </c>
      <c r="Q54" s="40">
        <f t="shared" si="4"/>
        <v>2</v>
      </c>
      <c r="R54" s="41" t="str">
        <f t="shared" si="4"/>
        <v>NWGF 92%</v>
      </c>
      <c r="S54" s="42">
        <v>2864.9555270224619</v>
      </c>
      <c r="T54" s="43">
        <v>13042.060564215595</v>
      </c>
      <c r="U54" s="43">
        <v>15907.016091238049</v>
      </c>
      <c r="V54" s="44">
        <v>288.66696949517438</v>
      </c>
      <c r="W54" s="51">
        <v>8.0604534005037781E-2</v>
      </c>
      <c r="X54" s="51">
        <v>0.64357682619647361</v>
      </c>
      <c r="Y54" s="51">
        <v>0.27581863979848864</v>
      </c>
      <c r="Z54" s="45">
        <v>11.101449966964029</v>
      </c>
      <c r="AA54" s="46">
        <v>5.767115341346166</v>
      </c>
      <c r="AF54" s="40">
        <f t="shared" si="5"/>
        <v>2</v>
      </c>
      <c r="AG54" s="41" t="str">
        <f t="shared" si="5"/>
        <v>NWGF 92%</v>
      </c>
      <c r="AH54" s="42">
        <v>2274.1185029185144</v>
      </c>
      <c r="AI54" s="43">
        <v>6930.7895032099041</v>
      </c>
      <c r="AJ54" s="43">
        <v>9204.9080061284058</v>
      </c>
      <c r="AK54" s="44">
        <v>364.83850272523267</v>
      </c>
      <c r="AL54" s="51">
        <v>0.29652042360060515</v>
      </c>
      <c r="AM54" s="51">
        <v>0.22692889561270801</v>
      </c>
      <c r="AN54" s="51">
        <v>0.47655068078668683</v>
      </c>
      <c r="AO54" s="45">
        <v>14.228594874389815</v>
      </c>
      <c r="AP54" s="46">
        <v>8.4418960400656946</v>
      </c>
    </row>
    <row r="55" spans="2:42" x14ac:dyDescent="0.25">
      <c r="B55" s="20">
        <f t="shared" si="3"/>
        <v>3</v>
      </c>
      <c r="C55" s="53" t="str">
        <f t="shared" si="3"/>
        <v>NWGF 95%</v>
      </c>
      <c r="D55" s="27">
        <v>2703.9227109470021</v>
      </c>
      <c r="E55" s="28">
        <v>10026.302044150545</v>
      </c>
      <c r="F55" s="28">
        <v>12730.224755097528</v>
      </c>
      <c r="G55" s="29">
        <v>391.5725579709561</v>
      </c>
      <c r="H55" s="51">
        <v>0.22405498281786942</v>
      </c>
      <c r="I55" s="51">
        <v>0.27216494845360822</v>
      </c>
      <c r="J55" s="51">
        <v>0.50378006872852232</v>
      </c>
      <c r="K55" s="45">
        <v>11.345525739677619</v>
      </c>
      <c r="L55" s="46">
        <v>8.5425265276747577</v>
      </c>
      <c r="Q55" s="20">
        <f t="shared" si="4"/>
        <v>3</v>
      </c>
      <c r="R55" s="21" t="str">
        <f t="shared" si="4"/>
        <v>NWGF 95%</v>
      </c>
      <c r="S55" s="42">
        <v>2989.4817102994666</v>
      </c>
      <c r="T55" s="43">
        <v>12696.042384826917</v>
      </c>
      <c r="U55" s="43">
        <v>15685.52409512638</v>
      </c>
      <c r="V55" s="44">
        <v>397.88524251403345</v>
      </c>
      <c r="W55" s="51">
        <v>0.11460957178841309</v>
      </c>
      <c r="X55" s="51">
        <v>0.44584382871536526</v>
      </c>
      <c r="Y55" s="51">
        <v>0.43954659949622166</v>
      </c>
      <c r="Z55" s="45">
        <v>9.901489344135717</v>
      </c>
      <c r="AA55" s="46">
        <v>7.6715014906749808</v>
      </c>
      <c r="AF55" s="20">
        <f t="shared" si="5"/>
        <v>3</v>
      </c>
      <c r="AG55" s="21" t="str">
        <f t="shared" si="5"/>
        <v>NWGF 95%</v>
      </c>
      <c r="AH55" s="42">
        <v>2360.9063032528129</v>
      </c>
      <c r="AI55" s="43">
        <v>6819.382482127774</v>
      </c>
      <c r="AJ55" s="43">
        <v>9180.2887853805987</v>
      </c>
      <c r="AK55" s="44">
        <v>383.98969635642862</v>
      </c>
      <c r="AL55" s="51">
        <v>0.3555219364599092</v>
      </c>
      <c r="AM55" s="51">
        <v>6.3540090771558241E-2</v>
      </c>
      <c r="AN55" s="51">
        <v>0.58093797276853254</v>
      </c>
      <c r="AO55" s="45">
        <v>12.470108040522328</v>
      </c>
      <c r="AP55" s="46">
        <v>9.5418737967844898</v>
      </c>
    </row>
    <row r="56" spans="2:42" x14ac:dyDescent="0.25">
      <c r="B56" s="32">
        <f t="shared" si="3"/>
        <v>4</v>
      </c>
      <c r="C56" s="55" t="str">
        <f t="shared" si="3"/>
        <v>NWGF 98%</v>
      </c>
      <c r="D56" s="34">
        <v>2863.0315673098448</v>
      </c>
      <c r="E56" s="35">
        <v>9785.7411665506679</v>
      </c>
      <c r="F56" s="35">
        <v>12648.77273386054</v>
      </c>
      <c r="G56" s="36">
        <v>472.13350751797151</v>
      </c>
      <c r="H56" s="52">
        <v>0.38969072164948454</v>
      </c>
      <c r="I56" s="52">
        <v>6.1855670103092781E-3</v>
      </c>
      <c r="J56" s="52">
        <v>0.60412371134020615</v>
      </c>
      <c r="K56" s="56">
        <v>15.80302593338074</v>
      </c>
      <c r="L56" s="57">
        <v>11.236023101802505</v>
      </c>
      <c r="Q56" s="32">
        <f t="shared" si="4"/>
        <v>4</v>
      </c>
      <c r="R56" s="33" t="str">
        <f t="shared" si="4"/>
        <v>NWGF 98%</v>
      </c>
      <c r="S56" s="58">
        <v>3168.8451329978179</v>
      </c>
      <c r="T56" s="59">
        <v>12376.378287742236</v>
      </c>
      <c r="U56" s="59">
        <v>15545.223420740058</v>
      </c>
      <c r="V56" s="60">
        <v>536.50153789693809</v>
      </c>
      <c r="W56" s="52">
        <v>0.3513853904282116</v>
      </c>
      <c r="X56" s="52">
        <v>8.8161209068010078E-3</v>
      </c>
      <c r="Y56" s="52">
        <v>0.63979848866498745</v>
      </c>
      <c r="Z56" s="56">
        <v>15.611193381852928</v>
      </c>
      <c r="AA56" s="57">
        <v>11.164260995212885</v>
      </c>
      <c r="AF56" s="32">
        <f t="shared" si="5"/>
        <v>4</v>
      </c>
      <c r="AG56" s="33" t="str">
        <f t="shared" si="5"/>
        <v>NWGF 98%</v>
      </c>
      <c r="AH56" s="58">
        <v>2495.6851661657392</v>
      </c>
      <c r="AI56" s="59">
        <v>6673.8412055429326</v>
      </c>
      <c r="AJ56" s="59">
        <v>9169.5263717086746</v>
      </c>
      <c r="AK56" s="60">
        <v>394.81396724429709</v>
      </c>
      <c r="AL56" s="52">
        <v>0.43570347957639938</v>
      </c>
      <c r="AM56" s="52">
        <v>3.0257186081694403E-3</v>
      </c>
      <c r="AN56" s="52">
        <v>0.56127080181543121</v>
      </c>
      <c r="AO56" s="56">
        <v>16.055747315257022</v>
      </c>
      <c r="AP56" s="57">
        <v>11.495792380216969</v>
      </c>
    </row>
    <row r="62" spans="2:42" x14ac:dyDescent="0.25">
      <c r="B62" s="1" t="s">
        <v>21</v>
      </c>
      <c r="C62" s="2"/>
      <c r="D62" s="2"/>
      <c r="E62" s="2"/>
      <c r="F62" s="2"/>
      <c r="G62" s="39" t="s">
        <v>27</v>
      </c>
      <c r="H62" s="2"/>
      <c r="I62" s="2"/>
      <c r="J62" s="2"/>
      <c r="K62" s="2"/>
      <c r="L62" s="3"/>
      <c r="Q62" s="1" t="s">
        <v>24</v>
      </c>
      <c r="R62" s="2"/>
      <c r="S62" s="2"/>
      <c r="T62" s="2"/>
      <c r="U62" s="2"/>
      <c r="V62" s="39" t="s">
        <v>27</v>
      </c>
      <c r="W62" s="2"/>
      <c r="X62" s="2"/>
      <c r="Y62" s="2"/>
      <c r="Z62" s="2"/>
      <c r="AA62" s="3"/>
      <c r="AF62" s="1" t="s">
        <v>25</v>
      </c>
      <c r="AG62" s="2"/>
      <c r="AH62" s="2"/>
      <c r="AI62" s="2"/>
      <c r="AJ62" s="2"/>
      <c r="AK62" s="39" t="s">
        <v>27</v>
      </c>
      <c r="AL62" s="2"/>
      <c r="AM62" s="2"/>
      <c r="AN62" s="2"/>
      <c r="AO62" s="2"/>
      <c r="AP62" s="3"/>
    </row>
    <row r="63" spans="2:42" x14ac:dyDescent="0.25">
      <c r="B63" s="4"/>
      <c r="C63" s="5"/>
      <c r="D63" s="284" t="str">
        <f>D48</f>
        <v>Average LCC Results</v>
      </c>
      <c r="E63" s="284"/>
      <c r="F63" s="284"/>
      <c r="G63" s="284"/>
      <c r="H63" s="284"/>
      <c r="I63" s="284"/>
      <c r="J63" s="285"/>
      <c r="K63" s="6" t="str">
        <f>K48</f>
        <v>Payback Results</v>
      </c>
      <c r="L63" s="7"/>
      <c r="Q63" s="4"/>
      <c r="R63" s="5"/>
      <c r="S63" s="284" t="str">
        <f>S48</f>
        <v>Average LCC Results</v>
      </c>
      <c r="T63" s="284"/>
      <c r="U63" s="284"/>
      <c r="V63" s="284"/>
      <c r="W63" s="284"/>
      <c r="X63" s="284"/>
      <c r="Y63" s="285"/>
      <c r="Z63" s="6" t="str">
        <f>Z48</f>
        <v>Payback Results</v>
      </c>
      <c r="AA63" s="7"/>
      <c r="AF63" s="4"/>
      <c r="AG63" s="5"/>
      <c r="AH63" s="284" t="str">
        <f>AH48</f>
        <v>Average LCC Results</v>
      </c>
      <c r="AI63" s="284"/>
      <c r="AJ63" s="284"/>
      <c r="AK63" s="284"/>
      <c r="AL63" s="284"/>
      <c r="AM63" s="284"/>
      <c r="AN63" s="285"/>
      <c r="AO63" s="6" t="str">
        <f>AO48</f>
        <v>Payback Results</v>
      </c>
      <c r="AP63" s="7"/>
    </row>
    <row r="64" spans="2:42" x14ac:dyDescent="0.25">
      <c r="B64" s="8"/>
      <c r="C64" s="9"/>
      <c r="D64" s="5" t="str">
        <f>D49</f>
        <v>Installed</v>
      </c>
      <c r="E64" s="10" t="str">
        <f>E49</f>
        <v xml:space="preserve">Lifetime </v>
      </c>
      <c r="F64" s="5"/>
      <c r="G64" s="10" t="str">
        <f t="shared" ref="G64:I65" si="6">G49</f>
        <v>LCC</v>
      </c>
      <c r="H64" s="47" t="str">
        <f t="shared" si="6"/>
        <v>Net</v>
      </c>
      <c r="I64" s="48" t="str">
        <f t="shared" si="6"/>
        <v>No</v>
      </c>
      <c r="J64" s="47" t="str">
        <f>J49</f>
        <v>Net</v>
      </c>
      <c r="K64" s="11"/>
      <c r="L64" s="9"/>
      <c r="Q64" s="8"/>
      <c r="R64" s="9"/>
      <c r="S64" s="5" t="str">
        <f>S49</f>
        <v>Installed</v>
      </c>
      <c r="T64" s="10" t="str">
        <f>T49</f>
        <v xml:space="preserve">Lifetime </v>
      </c>
      <c r="U64" s="5"/>
      <c r="V64" s="10" t="str">
        <f t="shared" ref="V64:X65" si="7">V49</f>
        <v>LCC</v>
      </c>
      <c r="W64" s="47" t="str">
        <f t="shared" si="7"/>
        <v>Net</v>
      </c>
      <c r="X64" s="48" t="str">
        <f t="shared" si="7"/>
        <v>No</v>
      </c>
      <c r="Y64" s="47" t="str">
        <f>Y49</f>
        <v>Net</v>
      </c>
      <c r="Z64" s="11"/>
      <c r="AA64" s="9"/>
      <c r="AF64" s="8"/>
      <c r="AG64" s="9"/>
      <c r="AH64" s="5" t="str">
        <f>AH49</f>
        <v>Installed</v>
      </c>
      <c r="AI64" s="10" t="str">
        <f>AI49</f>
        <v xml:space="preserve">Lifetime </v>
      </c>
      <c r="AJ64" s="5"/>
      <c r="AK64" s="10" t="str">
        <f t="shared" ref="AK64:AM65" si="8">AK49</f>
        <v>LCC</v>
      </c>
      <c r="AL64" s="47" t="str">
        <f t="shared" si="8"/>
        <v>Net</v>
      </c>
      <c r="AM64" s="48" t="str">
        <f t="shared" si="8"/>
        <v>No</v>
      </c>
      <c r="AN64" s="47" t="str">
        <f>AN49</f>
        <v>Net</v>
      </c>
      <c r="AO64" s="11"/>
      <c r="AP64" s="9"/>
    </row>
    <row r="65" spans="2:42" x14ac:dyDescent="0.25">
      <c r="B65" s="12" t="str">
        <f>B50</f>
        <v>Level</v>
      </c>
      <c r="C65" s="13" t="str">
        <f>C50</f>
        <v>Description</v>
      </c>
      <c r="D65" s="14" t="str">
        <f>D50</f>
        <v>Price</v>
      </c>
      <c r="E65" s="15" t="str">
        <f>E50</f>
        <v>Oper. Cost*</v>
      </c>
      <c r="F65" s="14" t="str">
        <f>F50</f>
        <v>LCC</v>
      </c>
      <c r="G65" s="15" t="str">
        <f>G50</f>
        <v>Savings</v>
      </c>
      <c r="H65" s="49" t="str">
        <f t="shared" si="6"/>
        <v>Cost</v>
      </c>
      <c r="I65" s="49" t="str">
        <f t="shared" si="6"/>
        <v>Impact</v>
      </c>
      <c r="J65" s="49" t="str">
        <f>J50</f>
        <v>Benefit</v>
      </c>
      <c r="K65" s="14" t="str">
        <f>K50</f>
        <v>Average</v>
      </c>
      <c r="L65" s="16" t="str">
        <f>L50</f>
        <v>Median</v>
      </c>
      <c r="Q65" s="12" t="str">
        <f>Q50</f>
        <v>Level</v>
      </c>
      <c r="R65" s="13" t="str">
        <f>R50</f>
        <v>Description</v>
      </c>
      <c r="S65" s="14" t="str">
        <f>S50</f>
        <v>Price</v>
      </c>
      <c r="T65" s="15" t="str">
        <f>T50</f>
        <v>Oper. Cost*</v>
      </c>
      <c r="U65" s="14" t="str">
        <f>U50</f>
        <v>LCC</v>
      </c>
      <c r="V65" s="15" t="str">
        <f>V50</f>
        <v>Savings</v>
      </c>
      <c r="W65" s="49" t="str">
        <f t="shared" si="7"/>
        <v>Cost</v>
      </c>
      <c r="X65" s="49" t="str">
        <f t="shared" si="7"/>
        <v>Impact</v>
      </c>
      <c r="Y65" s="49" t="str">
        <f>Y50</f>
        <v>Benefit</v>
      </c>
      <c r="Z65" s="14" t="str">
        <f>Z50</f>
        <v>Average</v>
      </c>
      <c r="AA65" s="16" t="str">
        <f>AA50</f>
        <v>Median</v>
      </c>
      <c r="AF65" s="12" t="str">
        <f>AF50</f>
        <v>Level</v>
      </c>
      <c r="AG65" s="13" t="str">
        <f>AG50</f>
        <v>Description</v>
      </c>
      <c r="AH65" s="14" t="str">
        <f>AH50</f>
        <v>Price</v>
      </c>
      <c r="AI65" s="15" t="str">
        <f>AI50</f>
        <v>Oper. Cost*</v>
      </c>
      <c r="AJ65" s="14" t="str">
        <f>AJ50</f>
        <v>LCC</v>
      </c>
      <c r="AK65" s="15" t="str">
        <f>AK50</f>
        <v>Savings</v>
      </c>
      <c r="AL65" s="49" t="str">
        <f t="shared" si="8"/>
        <v>Cost</v>
      </c>
      <c r="AM65" s="49" t="str">
        <f t="shared" si="8"/>
        <v>Impact</v>
      </c>
      <c r="AN65" s="49" t="str">
        <f>AN50</f>
        <v>Benefit</v>
      </c>
      <c r="AO65" s="14" t="str">
        <f>AO50</f>
        <v>Average</v>
      </c>
      <c r="AP65" s="16" t="str">
        <f>AP50</f>
        <v>Median</v>
      </c>
    </row>
    <row r="66" spans="2:42" x14ac:dyDescent="0.25">
      <c r="B66" s="17" t="str">
        <f t="shared" ref="B66:C71" si="9">B51</f>
        <v>NWGF</v>
      </c>
      <c r="C66" s="18"/>
      <c r="D66" s="5"/>
      <c r="E66" s="10"/>
      <c r="F66" s="5"/>
      <c r="G66" s="10"/>
      <c r="H66" s="47"/>
      <c r="I66" s="47"/>
      <c r="J66" s="47"/>
      <c r="K66" s="5"/>
      <c r="L66" s="19"/>
      <c r="Q66" s="17" t="str">
        <f t="shared" ref="Q66:R71" si="10">Q51</f>
        <v>NWGF</v>
      </c>
      <c r="R66" s="18"/>
      <c r="S66" s="5"/>
      <c r="T66" s="10"/>
      <c r="U66" s="5"/>
      <c r="V66" s="10"/>
      <c r="W66" s="47"/>
      <c r="X66" s="47"/>
      <c r="Y66" s="47"/>
      <c r="Z66" s="5"/>
      <c r="AA66" s="19"/>
      <c r="AF66" s="17" t="str">
        <f t="shared" ref="AF66:AG71" si="11">AF51</f>
        <v>NWGF</v>
      </c>
      <c r="AG66" s="18"/>
      <c r="AH66" s="5"/>
      <c r="AI66" s="10"/>
      <c r="AJ66" s="5"/>
      <c r="AK66" s="10"/>
      <c r="AL66" s="47"/>
      <c r="AM66" s="47"/>
      <c r="AN66" s="47"/>
      <c r="AO66" s="5"/>
      <c r="AP66" s="19"/>
    </row>
    <row r="67" spans="2:42" x14ac:dyDescent="0.25">
      <c r="B67" s="20">
        <f t="shared" si="9"/>
        <v>0</v>
      </c>
      <c r="C67" s="21" t="str">
        <f>C52</f>
        <v>NWGF 80%</v>
      </c>
      <c r="D67" s="22">
        <v>1983.3469333626122</v>
      </c>
      <c r="E67" s="23">
        <v>10641.495901234992</v>
      </c>
      <c r="F67" s="23">
        <v>12624.842834597615</v>
      </c>
      <c r="G67" s="24"/>
      <c r="H67" s="50"/>
      <c r="I67" s="50"/>
      <c r="J67" s="50"/>
      <c r="K67" s="25"/>
      <c r="L67" s="26"/>
      <c r="Q67" s="20">
        <f t="shared" si="10"/>
        <v>0</v>
      </c>
      <c r="R67" s="21" t="str">
        <f>R52</f>
        <v>NWGF 80%</v>
      </c>
      <c r="S67" s="22">
        <v>2185.3012918530317</v>
      </c>
      <c r="T67" s="23">
        <v>14029.366349842021</v>
      </c>
      <c r="U67" s="23">
        <v>16214.667641695052</v>
      </c>
      <c r="V67" s="24"/>
      <c r="W67" s="50"/>
      <c r="X67" s="50"/>
      <c r="Y67" s="50"/>
      <c r="Z67" s="25"/>
      <c r="AA67" s="26"/>
      <c r="AF67" s="20">
        <f t="shared" si="11"/>
        <v>0</v>
      </c>
      <c r="AG67" s="21" t="str">
        <f>AG52</f>
        <v>NWGF 80%</v>
      </c>
      <c r="AH67" s="22">
        <v>1745.2135855169754</v>
      </c>
      <c r="AI67" s="23">
        <v>6646.7074845620145</v>
      </c>
      <c r="AJ67" s="23">
        <v>8391.9210700789954</v>
      </c>
      <c r="AK67" s="24"/>
      <c r="AL67" s="50"/>
      <c r="AM67" s="50"/>
      <c r="AN67" s="50"/>
      <c r="AO67" s="25"/>
      <c r="AP67" s="26"/>
    </row>
    <row r="68" spans="2:42" x14ac:dyDescent="0.25">
      <c r="B68" s="40">
        <f t="shared" si="9"/>
        <v>1</v>
      </c>
      <c r="C68" s="41" t="str">
        <f t="shared" si="9"/>
        <v>NWGF 90%</v>
      </c>
      <c r="D68" s="42">
        <v>2474.8269419425751</v>
      </c>
      <c r="E68" s="43">
        <v>9913.8519685443844</v>
      </c>
      <c r="F68" s="43">
        <v>12388.678910486955</v>
      </c>
      <c r="G68" s="44">
        <v>5.6784516591458134</v>
      </c>
      <c r="H68" s="51">
        <v>0.26871165644171779</v>
      </c>
      <c r="I68" s="51">
        <v>0.42944785276073622</v>
      </c>
      <c r="J68" s="51">
        <v>0.30184049079754599</v>
      </c>
      <c r="K68" s="45">
        <v>18.042859395786031</v>
      </c>
      <c r="L68" s="46">
        <v>11.608537549659063</v>
      </c>
      <c r="Q68" s="40">
        <f t="shared" si="10"/>
        <v>1</v>
      </c>
      <c r="R68" s="41" t="str">
        <f t="shared" si="10"/>
        <v>NWGF 90%</v>
      </c>
      <c r="S68" s="42">
        <v>2814.9880318114165</v>
      </c>
      <c r="T68" s="43">
        <v>13035.888527849347</v>
      </c>
      <c r="U68" s="43">
        <v>15850.876559660752</v>
      </c>
      <c r="V68" s="44">
        <v>-15.324909816650363</v>
      </c>
      <c r="W68" s="51">
        <v>0.14512471655328799</v>
      </c>
      <c r="X68" s="51">
        <v>0.64852607709750565</v>
      </c>
      <c r="Y68" s="51">
        <v>0.20634920634920634</v>
      </c>
      <c r="Z68" s="45">
        <v>13.618848509955567</v>
      </c>
      <c r="AA68" s="46">
        <v>10.285090258381423</v>
      </c>
      <c r="AF68" s="40">
        <f t="shared" si="11"/>
        <v>1</v>
      </c>
      <c r="AG68" s="41" t="str">
        <f t="shared" si="11"/>
        <v>NWGF 90%</v>
      </c>
      <c r="AH68" s="42">
        <v>2073.7279028191501</v>
      </c>
      <c r="AI68" s="43">
        <v>6232.5200897917402</v>
      </c>
      <c r="AJ68" s="43">
        <v>8306.2479926108917</v>
      </c>
      <c r="AK68" s="44">
        <v>30.444447410017716</v>
      </c>
      <c r="AL68" s="51">
        <v>0.41443850267379678</v>
      </c>
      <c r="AM68" s="51">
        <v>0.17112299465240641</v>
      </c>
      <c r="AN68" s="51">
        <v>0.41443850267379678</v>
      </c>
      <c r="AO68" s="45">
        <v>20.575822491202686</v>
      </c>
      <c r="AP68" s="46">
        <v>12.357413187382312</v>
      </c>
    </row>
    <row r="69" spans="2:42" x14ac:dyDescent="0.25">
      <c r="B69" s="20">
        <f t="shared" si="9"/>
        <v>2</v>
      </c>
      <c r="C69" s="21" t="str">
        <f t="shared" si="9"/>
        <v>NWGF 92%</v>
      </c>
      <c r="D69" s="42">
        <v>2488.6990164911313</v>
      </c>
      <c r="E69" s="43">
        <v>9753.1187580647293</v>
      </c>
      <c r="F69" s="43">
        <v>12241.817774555857</v>
      </c>
      <c r="G69" s="44">
        <v>78.993651563400903</v>
      </c>
      <c r="H69" s="51">
        <v>0.23680981595092024</v>
      </c>
      <c r="I69" s="51">
        <v>0.3754601226993865</v>
      </c>
      <c r="J69" s="51">
        <v>0.38773006134969323</v>
      </c>
      <c r="K69" s="45">
        <v>15.431159372004585</v>
      </c>
      <c r="L69" s="46">
        <v>8.8189356020165235</v>
      </c>
      <c r="Q69" s="20">
        <f t="shared" si="10"/>
        <v>2</v>
      </c>
      <c r="R69" s="21" t="str">
        <f t="shared" si="10"/>
        <v>NWGF 92%</v>
      </c>
      <c r="S69" s="42">
        <v>2830.7600066748364</v>
      </c>
      <c r="T69" s="43">
        <v>12817.123561285638</v>
      </c>
      <c r="U69" s="43">
        <v>15647.883567960462</v>
      </c>
      <c r="V69" s="44">
        <v>67.194569868803313</v>
      </c>
      <c r="W69" s="51">
        <v>0.1111111111111111</v>
      </c>
      <c r="X69" s="51">
        <v>0.57369614512471656</v>
      </c>
      <c r="Y69" s="51">
        <v>0.31519274376417233</v>
      </c>
      <c r="Z69" s="45">
        <v>11.311620616170933</v>
      </c>
      <c r="AA69" s="46">
        <v>6.9675823503762082</v>
      </c>
      <c r="AF69" s="20">
        <f t="shared" si="11"/>
        <v>2</v>
      </c>
      <c r="AG69" s="21" t="str">
        <f t="shared" si="11"/>
        <v>NWGF 92%</v>
      </c>
      <c r="AH69" s="42">
        <v>2085.3597205793285</v>
      </c>
      <c r="AI69" s="43">
        <v>6140.2146986518201</v>
      </c>
      <c r="AJ69" s="43">
        <v>8225.5744192311449</v>
      </c>
      <c r="AK69" s="44">
        <v>92.906472492057361</v>
      </c>
      <c r="AL69" s="51">
        <v>0.38502673796791442</v>
      </c>
      <c r="AM69" s="51">
        <v>0.14171122994652408</v>
      </c>
      <c r="AN69" s="51">
        <v>0.4732620320855615</v>
      </c>
      <c r="AO69" s="45">
        <v>18.192947526664604</v>
      </c>
      <c r="AP69" s="46">
        <v>10.391181073661523</v>
      </c>
    </row>
    <row r="70" spans="2:42" x14ac:dyDescent="0.25">
      <c r="B70" s="20">
        <f t="shared" si="9"/>
        <v>3</v>
      </c>
      <c r="C70" s="21" t="str">
        <f t="shared" si="9"/>
        <v>NWGF 95%</v>
      </c>
      <c r="D70" s="42">
        <v>2591.9628864857787</v>
      </c>
      <c r="E70" s="43">
        <v>9569.6365613467806</v>
      </c>
      <c r="F70" s="43">
        <v>12161.59944783257</v>
      </c>
      <c r="G70" s="44">
        <v>114.06417038469135</v>
      </c>
      <c r="H70" s="51">
        <v>0.26625766871165646</v>
      </c>
      <c r="I70" s="51">
        <v>0.2392638036809816</v>
      </c>
      <c r="J70" s="51">
        <v>0.49447852760736194</v>
      </c>
      <c r="K70" s="45">
        <v>12.542351018575445</v>
      </c>
      <c r="L70" s="46">
        <v>9.0106167723415425</v>
      </c>
      <c r="Q70" s="20">
        <f t="shared" si="10"/>
        <v>3</v>
      </c>
      <c r="R70" s="21" t="str">
        <f t="shared" si="10"/>
        <v>NWGF 95%</v>
      </c>
      <c r="S70" s="42">
        <v>2950.2312054278345</v>
      </c>
      <c r="T70" s="43">
        <v>12614.891056842551</v>
      </c>
      <c r="U70" s="43">
        <v>15565.122262270383</v>
      </c>
      <c r="V70" s="44">
        <v>72.019009694093128</v>
      </c>
      <c r="W70" s="51">
        <v>0.14965986394557823</v>
      </c>
      <c r="X70" s="51">
        <v>0.39909297052154197</v>
      </c>
      <c r="Y70" s="51">
        <v>0.4512471655328798</v>
      </c>
      <c r="Z70" s="45">
        <v>10.040639911273496</v>
      </c>
      <c r="AA70" s="46">
        <v>7.1797328461205741</v>
      </c>
      <c r="AF70" s="20">
        <f t="shared" si="11"/>
        <v>3</v>
      </c>
      <c r="AG70" s="21" t="str">
        <f t="shared" si="11"/>
        <v>NWGF 95%</v>
      </c>
      <c r="AH70" s="42">
        <v>2169.5128098722898</v>
      </c>
      <c r="AI70" s="43">
        <v>5978.8418220055119</v>
      </c>
      <c r="AJ70" s="43">
        <v>8148.3546318778035</v>
      </c>
      <c r="AK70" s="44">
        <v>163.64148553055722</v>
      </c>
      <c r="AL70" s="51">
        <v>0.40374331550802139</v>
      </c>
      <c r="AM70" s="51">
        <v>5.0802139037433157E-2</v>
      </c>
      <c r="AN70" s="51">
        <v>0.54545454545454541</v>
      </c>
      <c r="AO70" s="45">
        <v>14.670925553940839</v>
      </c>
      <c r="AP70" s="46">
        <v>10.418855522059001</v>
      </c>
    </row>
    <row r="71" spans="2:42" x14ac:dyDescent="0.25">
      <c r="B71" s="32">
        <f t="shared" si="9"/>
        <v>4</v>
      </c>
      <c r="C71" s="33" t="str">
        <f t="shared" si="9"/>
        <v>NWGF 98%</v>
      </c>
      <c r="D71" s="58">
        <v>2733.108317071139</v>
      </c>
      <c r="E71" s="59">
        <v>9372.6611178467774</v>
      </c>
      <c r="F71" s="59">
        <v>12105.76943491792</v>
      </c>
      <c r="G71" s="60">
        <v>167.8155007343529</v>
      </c>
      <c r="H71" s="52">
        <v>0.44907975460122701</v>
      </c>
      <c r="I71" s="52">
        <v>7.3619631901840491E-3</v>
      </c>
      <c r="J71" s="52">
        <v>0.54355828220858893</v>
      </c>
      <c r="K71" s="56">
        <v>16.98502809842887</v>
      </c>
      <c r="L71" s="57">
        <v>12.417566919788909</v>
      </c>
      <c r="Q71" s="32">
        <f t="shared" si="10"/>
        <v>4</v>
      </c>
      <c r="R71" s="33" t="str">
        <f t="shared" si="10"/>
        <v>NWGF 98%</v>
      </c>
      <c r="S71" s="58">
        <v>3122.0204923845872</v>
      </c>
      <c r="T71" s="59">
        <v>12262.782276007887</v>
      </c>
      <c r="U71" s="59">
        <v>15384.802768392492</v>
      </c>
      <c r="V71" s="60">
        <v>248.32302860377112</v>
      </c>
      <c r="W71" s="52">
        <v>0.39229024943310659</v>
      </c>
      <c r="X71" s="52">
        <v>1.1337868480725623E-2</v>
      </c>
      <c r="Y71" s="52">
        <v>0.59637188208616776</v>
      </c>
      <c r="Z71" s="56">
        <v>16.067606838373976</v>
      </c>
      <c r="AA71" s="57">
        <v>12.003245119908172</v>
      </c>
      <c r="AF71" s="32">
        <f t="shared" si="11"/>
        <v>4</v>
      </c>
      <c r="AG71" s="33" t="str">
        <f t="shared" si="11"/>
        <v>NWGF 98%</v>
      </c>
      <c r="AH71" s="58">
        <v>2274.5247092817581</v>
      </c>
      <c r="AI71" s="59">
        <v>5964.7909821541207</v>
      </c>
      <c r="AJ71" s="59">
        <v>8239.3156914358842</v>
      </c>
      <c r="AK71" s="60">
        <v>72.885501294745197</v>
      </c>
      <c r="AL71" s="52">
        <v>0.51604278074866305</v>
      </c>
      <c r="AM71" s="52">
        <v>2.6737967914438501E-3</v>
      </c>
      <c r="AN71" s="52">
        <v>0.48128342245989303</v>
      </c>
      <c r="AO71" s="56">
        <v>18.274376896343817</v>
      </c>
      <c r="AP71" s="57">
        <v>12.931323156337605</v>
      </c>
    </row>
  </sheetData>
  <mergeCells count="21">
    <mergeCell ref="D18:J18"/>
    <mergeCell ref="S18:Y18"/>
    <mergeCell ref="AH18:AN18"/>
    <mergeCell ref="AW18:BC18"/>
    <mergeCell ref="BL18:BR18"/>
    <mergeCell ref="D3:J3"/>
    <mergeCell ref="S3:Y3"/>
    <mergeCell ref="AH3:AN3"/>
    <mergeCell ref="AW3:BC3"/>
    <mergeCell ref="BL3:BR3"/>
    <mergeCell ref="AW33:BC33"/>
    <mergeCell ref="BL33:BR33"/>
    <mergeCell ref="D48:J48"/>
    <mergeCell ref="S48:Y48"/>
    <mergeCell ref="AH48:AN48"/>
    <mergeCell ref="D63:J63"/>
    <mergeCell ref="S63:Y63"/>
    <mergeCell ref="AH63:AN63"/>
    <mergeCell ref="D33:J33"/>
    <mergeCell ref="S33:Y33"/>
    <mergeCell ref="AH33:AN3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BT71"/>
  <sheetViews>
    <sheetView topLeftCell="A10" workbookViewId="0">
      <selection activeCell="B32" sqref="B32"/>
    </sheetView>
  </sheetViews>
  <sheetFormatPr defaultRowHeight="15" x14ac:dyDescent="0.25"/>
  <cols>
    <col min="3" max="3" width="12.42578125" customWidth="1"/>
    <col min="13" max="16" width="3.140625" customWidth="1"/>
    <col min="18" max="18" width="10.140625" customWidth="1"/>
    <col min="28" max="31" width="3.140625" customWidth="1"/>
    <col min="33" max="33" width="9.85546875" customWidth="1"/>
    <col min="43" max="46" width="3.140625" customWidth="1"/>
    <col min="48" max="48" width="9.85546875" customWidth="1"/>
    <col min="58" max="61" width="3.140625" customWidth="1"/>
    <col min="63" max="63" width="9.7109375" customWidth="1"/>
  </cols>
  <sheetData>
    <row r="2" spans="2:72" x14ac:dyDescent="0.25">
      <c r="B2" s="1" t="s">
        <v>17</v>
      </c>
      <c r="C2" s="2"/>
      <c r="D2" s="2"/>
      <c r="E2" s="2"/>
      <c r="F2" s="2"/>
      <c r="G2" s="39" t="s">
        <v>28</v>
      </c>
      <c r="H2" s="2"/>
      <c r="I2" s="2"/>
      <c r="J2" s="2"/>
      <c r="K2" s="2"/>
      <c r="L2" s="3"/>
      <c r="Q2" s="1" t="s">
        <v>275</v>
      </c>
      <c r="R2" s="2"/>
      <c r="S2" s="2"/>
      <c r="T2" s="2"/>
      <c r="U2" s="2"/>
      <c r="V2" s="39" t="s">
        <v>28</v>
      </c>
      <c r="W2" s="2"/>
      <c r="X2" s="2"/>
      <c r="Y2" s="2"/>
      <c r="Z2" s="2"/>
      <c r="AA2" s="3"/>
      <c r="AF2" s="1" t="s">
        <v>276</v>
      </c>
      <c r="AG2" s="2"/>
      <c r="AH2" s="2"/>
      <c r="AI2" s="2"/>
      <c r="AJ2" s="2"/>
      <c r="AK2" s="39" t="s">
        <v>28</v>
      </c>
      <c r="AL2" s="2"/>
      <c r="AM2" s="2"/>
      <c r="AN2" s="2"/>
      <c r="AO2" s="2"/>
      <c r="AP2" s="3"/>
      <c r="AU2" s="1" t="s">
        <v>277</v>
      </c>
      <c r="AV2" s="2"/>
      <c r="AW2" s="2"/>
      <c r="AX2" s="2"/>
      <c r="AY2" s="2"/>
      <c r="AZ2" s="39" t="s">
        <v>28</v>
      </c>
      <c r="BA2" s="2"/>
      <c r="BB2" s="2"/>
      <c r="BC2" s="2"/>
      <c r="BD2" s="2"/>
      <c r="BE2" s="3"/>
      <c r="BJ2" s="1" t="s">
        <v>278</v>
      </c>
      <c r="BK2" s="2"/>
      <c r="BL2" s="2"/>
      <c r="BM2" s="2"/>
      <c r="BN2" s="2"/>
      <c r="BO2" s="39" t="s">
        <v>28</v>
      </c>
      <c r="BP2" s="2"/>
      <c r="BQ2" s="2"/>
      <c r="BR2" s="2"/>
      <c r="BS2" s="2"/>
      <c r="BT2" s="3"/>
    </row>
    <row r="3" spans="2:72" x14ac:dyDescent="0.25">
      <c r="B3" s="4"/>
      <c r="C3" s="5"/>
      <c r="D3" s="284" t="s">
        <v>0</v>
      </c>
      <c r="E3" s="284"/>
      <c r="F3" s="284"/>
      <c r="G3" s="284"/>
      <c r="H3" s="284"/>
      <c r="I3" s="284"/>
      <c r="J3" s="285"/>
      <c r="K3" s="6" t="s">
        <v>1</v>
      </c>
      <c r="L3" s="7"/>
      <c r="Q3" s="4"/>
      <c r="R3" s="5"/>
      <c r="S3" s="284" t="s">
        <v>0</v>
      </c>
      <c r="T3" s="284"/>
      <c r="U3" s="284"/>
      <c r="V3" s="284"/>
      <c r="W3" s="284"/>
      <c r="X3" s="284"/>
      <c r="Y3" s="285"/>
      <c r="Z3" s="6" t="s">
        <v>1</v>
      </c>
      <c r="AA3" s="7"/>
      <c r="AF3" s="4"/>
      <c r="AG3" s="5"/>
      <c r="AH3" s="284" t="s">
        <v>0</v>
      </c>
      <c r="AI3" s="284"/>
      <c r="AJ3" s="284"/>
      <c r="AK3" s="284"/>
      <c r="AL3" s="284"/>
      <c r="AM3" s="284"/>
      <c r="AN3" s="285"/>
      <c r="AO3" s="6" t="s">
        <v>1</v>
      </c>
      <c r="AP3" s="7"/>
      <c r="AU3" s="4"/>
      <c r="AV3" s="5"/>
      <c r="AW3" s="284" t="s">
        <v>0</v>
      </c>
      <c r="AX3" s="284"/>
      <c r="AY3" s="284"/>
      <c r="AZ3" s="284"/>
      <c r="BA3" s="284"/>
      <c r="BB3" s="284"/>
      <c r="BC3" s="285"/>
      <c r="BD3" s="6" t="s">
        <v>1</v>
      </c>
      <c r="BE3" s="7"/>
      <c r="BJ3" s="4"/>
      <c r="BK3" s="5"/>
      <c r="BL3" s="284" t="s">
        <v>0</v>
      </c>
      <c r="BM3" s="284"/>
      <c r="BN3" s="284"/>
      <c r="BO3" s="284"/>
      <c r="BP3" s="284"/>
      <c r="BQ3" s="284"/>
      <c r="BR3" s="285"/>
      <c r="BS3" s="6" t="s">
        <v>1</v>
      </c>
      <c r="BT3" s="7"/>
    </row>
    <row r="4" spans="2:72" x14ac:dyDescent="0.25">
      <c r="B4" s="8"/>
      <c r="C4" s="9"/>
      <c r="D4" s="5" t="s">
        <v>2</v>
      </c>
      <c r="E4" s="10" t="s">
        <v>3</v>
      </c>
      <c r="F4" s="5"/>
      <c r="G4" s="10" t="s">
        <v>4</v>
      </c>
      <c r="H4" s="47" t="s">
        <v>5</v>
      </c>
      <c r="I4" s="48" t="s">
        <v>6</v>
      </c>
      <c r="J4" s="47" t="s">
        <v>5</v>
      </c>
      <c r="K4" s="11"/>
      <c r="L4" s="9"/>
      <c r="Q4" s="8"/>
      <c r="R4" s="9"/>
      <c r="S4" s="5" t="s">
        <v>2</v>
      </c>
      <c r="T4" s="10" t="s">
        <v>3</v>
      </c>
      <c r="U4" s="5"/>
      <c r="V4" s="10" t="s">
        <v>4</v>
      </c>
      <c r="W4" s="47" t="s">
        <v>5</v>
      </c>
      <c r="X4" s="48" t="s">
        <v>6</v>
      </c>
      <c r="Y4" s="47" t="s">
        <v>5</v>
      </c>
      <c r="Z4" s="11"/>
      <c r="AA4" s="9"/>
      <c r="AF4" s="8"/>
      <c r="AG4" s="9"/>
      <c r="AH4" s="5" t="s">
        <v>2</v>
      </c>
      <c r="AI4" s="10" t="s">
        <v>3</v>
      </c>
      <c r="AJ4" s="5"/>
      <c r="AK4" s="10" t="s">
        <v>4</v>
      </c>
      <c r="AL4" s="47" t="s">
        <v>5</v>
      </c>
      <c r="AM4" s="48" t="s">
        <v>6</v>
      </c>
      <c r="AN4" s="47" t="s">
        <v>5</v>
      </c>
      <c r="AO4" s="11"/>
      <c r="AP4" s="9"/>
      <c r="AU4" s="8"/>
      <c r="AV4" s="9"/>
      <c r="AW4" s="5" t="s">
        <v>2</v>
      </c>
      <c r="AX4" s="10" t="s">
        <v>3</v>
      </c>
      <c r="AY4" s="5"/>
      <c r="AZ4" s="10" t="s">
        <v>4</v>
      </c>
      <c r="BA4" s="47" t="s">
        <v>5</v>
      </c>
      <c r="BB4" s="48" t="s">
        <v>6</v>
      </c>
      <c r="BC4" s="47" t="s">
        <v>5</v>
      </c>
      <c r="BD4" s="11"/>
      <c r="BE4" s="9"/>
      <c r="BJ4" s="8"/>
      <c r="BK4" s="9"/>
      <c r="BL4" s="5" t="s">
        <v>2</v>
      </c>
      <c r="BM4" s="10" t="s">
        <v>3</v>
      </c>
      <c r="BN4" s="5"/>
      <c r="BO4" s="10" t="s">
        <v>4</v>
      </c>
      <c r="BP4" s="47" t="s">
        <v>5</v>
      </c>
      <c r="BQ4" s="48" t="s">
        <v>6</v>
      </c>
      <c r="BR4" s="47" t="s">
        <v>5</v>
      </c>
      <c r="BS4" s="11"/>
      <c r="BT4" s="9"/>
    </row>
    <row r="5" spans="2:72" x14ac:dyDescent="0.25">
      <c r="B5" s="12" t="s">
        <v>7</v>
      </c>
      <c r="C5" s="13" t="s">
        <v>19</v>
      </c>
      <c r="D5" s="14" t="s">
        <v>8</v>
      </c>
      <c r="E5" s="15" t="s">
        <v>9</v>
      </c>
      <c r="F5" s="14" t="s">
        <v>4</v>
      </c>
      <c r="G5" s="15" t="s">
        <v>10</v>
      </c>
      <c r="H5" s="49" t="s">
        <v>11</v>
      </c>
      <c r="I5" s="49" t="s">
        <v>12</v>
      </c>
      <c r="J5" s="49" t="s">
        <v>13</v>
      </c>
      <c r="K5" s="14" t="s">
        <v>15</v>
      </c>
      <c r="L5" s="16" t="s">
        <v>14</v>
      </c>
      <c r="Q5" s="12" t="s">
        <v>7</v>
      </c>
      <c r="R5" s="13" t="s">
        <v>19</v>
      </c>
      <c r="S5" s="14" t="s">
        <v>8</v>
      </c>
      <c r="T5" s="15" t="s">
        <v>9</v>
      </c>
      <c r="U5" s="14" t="s">
        <v>4</v>
      </c>
      <c r="V5" s="15" t="s">
        <v>10</v>
      </c>
      <c r="W5" s="49" t="s">
        <v>11</v>
      </c>
      <c r="X5" s="49" t="s">
        <v>12</v>
      </c>
      <c r="Y5" s="49" t="s">
        <v>13</v>
      </c>
      <c r="Z5" s="14" t="s">
        <v>15</v>
      </c>
      <c r="AA5" s="16" t="s">
        <v>14</v>
      </c>
      <c r="AF5" s="12" t="s">
        <v>7</v>
      </c>
      <c r="AG5" s="13" t="s">
        <v>19</v>
      </c>
      <c r="AH5" s="14" t="s">
        <v>8</v>
      </c>
      <c r="AI5" s="15" t="s">
        <v>9</v>
      </c>
      <c r="AJ5" s="14" t="s">
        <v>4</v>
      </c>
      <c r="AK5" s="15" t="s">
        <v>10</v>
      </c>
      <c r="AL5" s="49" t="s">
        <v>11</v>
      </c>
      <c r="AM5" s="49" t="s">
        <v>12</v>
      </c>
      <c r="AN5" s="49" t="s">
        <v>13</v>
      </c>
      <c r="AO5" s="14" t="s">
        <v>15</v>
      </c>
      <c r="AP5" s="16" t="s">
        <v>14</v>
      </c>
      <c r="AU5" s="12" t="s">
        <v>7</v>
      </c>
      <c r="AV5" s="13" t="s">
        <v>19</v>
      </c>
      <c r="AW5" s="14" t="s">
        <v>8</v>
      </c>
      <c r="AX5" s="15" t="s">
        <v>9</v>
      </c>
      <c r="AY5" s="14" t="s">
        <v>4</v>
      </c>
      <c r="AZ5" s="15" t="s">
        <v>10</v>
      </c>
      <c r="BA5" s="49" t="s">
        <v>11</v>
      </c>
      <c r="BB5" s="49" t="s">
        <v>12</v>
      </c>
      <c r="BC5" s="49" t="s">
        <v>13</v>
      </c>
      <c r="BD5" s="14" t="s">
        <v>15</v>
      </c>
      <c r="BE5" s="16" t="s">
        <v>14</v>
      </c>
      <c r="BJ5" s="12" t="s">
        <v>7</v>
      </c>
      <c r="BK5" s="13" t="s">
        <v>19</v>
      </c>
      <c r="BL5" s="14" t="s">
        <v>8</v>
      </c>
      <c r="BM5" s="15" t="s">
        <v>9</v>
      </c>
      <c r="BN5" s="14" t="s">
        <v>4</v>
      </c>
      <c r="BO5" s="15" t="s">
        <v>10</v>
      </c>
      <c r="BP5" s="49" t="s">
        <v>11</v>
      </c>
      <c r="BQ5" s="49" t="s">
        <v>12</v>
      </c>
      <c r="BR5" s="49" t="s">
        <v>13</v>
      </c>
      <c r="BS5" s="14" t="s">
        <v>15</v>
      </c>
      <c r="BT5" s="16" t="s">
        <v>14</v>
      </c>
    </row>
    <row r="6" spans="2:72" x14ac:dyDescent="0.25">
      <c r="B6" s="17" t="s">
        <v>16</v>
      </c>
      <c r="C6" s="18"/>
      <c r="D6" s="5"/>
      <c r="E6" s="10"/>
      <c r="F6" s="5"/>
      <c r="G6" s="10"/>
      <c r="H6" s="47"/>
      <c r="I6" s="47"/>
      <c r="J6" s="47"/>
      <c r="K6" s="5"/>
      <c r="L6" s="19"/>
      <c r="Q6" s="17" t="s">
        <v>16</v>
      </c>
      <c r="R6" s="18"/>
      <c r="S6" s="5"/>
      <c r="T6" s="10"/>
      <c r="U6" s="5"/>
      <c r="V6" s="10"/>
      <c r="W6" s="47"/>
      <c r="X6" s="47"/>
      <c r="Y6" s="47"/>
      <c r="Z6" s="5"/>
      <c r="AA6" s="19"/>
      <c r="AF6" s="17" t="s">
        <v>16</v>
      </c>
      <c r="AG6" s="18"/>
      <c r="AH6" s="5"/>
      <c r="AI6" s="10"/>
      <c r="AJ6" s="5"/>
      <c r="AK6" s="10"/>
      <c r="AL6" s="47"/>
      <c r="AM6" s="47"/>
      <c r="AN6" s="47"/>
      <c r="AO6" s="5"/>
      <c r="AP6" s="19"/>
      <c r="AU6" s="17" t="s">
        <v>16</v>
      </c>
      <c r="AV6" s="18"/>
      <c r="AW6" s="5"/>
      <c r="AX6" s="10"/>
      <c r="AY6" s="5"/>
      <c r="AZ6" s="10"/>
      <c r="BA6" s="47"/>
      <c r="BB6" s="47"/>
      <c r="BC6" s="47"/>
      <c r="BD6" s="5"/>
      <c r="BE6" s="19"/>
      <c r="BJ6" s="17" t="s">
        <v>16</v>
      </c>
      <c r="BK6" s="18"/>
      <c r="BL6" s="5"/>
      <c r="BM6" s="10"/>
      <c r="BN6" s="5"/>
      <c r="BO6" s="10"/>
      <c r="BP6" s="47"/>
      <c r="BQ6" s="47"/>
      <c r="BR6" s="47"/>
      <c r="BS6" s="5"/>
      <c r="BT6" s="19"/>
    </row>
    <row r="7" spans="2:72" x14ac:dyDescent="0.25">
      <c r="B7" s="20">
        <v>0</v>
      </c>
      <c r="C7" s="21" t="s">
        <v>274</v>
      </c>
      <c r="D7" s="22">
        <v>2218.348273703441</v>
      </c>
      <c r="E7" s="23">
        <v>10314.45186757906</v>
      </c>
      <c r="F7" s="23">
        <v>12532.800141282547</v>
      </c>
      <c r="G7" s="24"/>
      <c r="H7" s="50"/>
      <c r="I7" s="50"/>
      <c r="J7" s="50"/>
      <c r="K7" s="25"/>
      <c r="L7" s="26"/>
      <c r="Q7" s="20">
        <v>0</v>
      </c>
      <c r="R7" s="21" t="s">
        <v>274</v>
      </c>
      <c r="S7" s="22">
        <v>1848.1221297561303</v>
      </c>
      <c r="T7" s="23">
        <v>10201.105421674101</v>
      </c>
      <c r="U7" s="23">
        <v>12049.2275514302</v>
      </c>
      <c r="V7" s="24"/>
      <c r="W7" s="50"/>
      <c r="X7" s="50"/>
      <c r="Y7" s="50"/>
      <c r="Z7" s="25"/>
      <c r="AA7" s="26"/>
      <c r="AF7" s="20">
        <v>0</v>
      </c>
      <c r="AG7" s="21" t="s">
        <v>274</v>
      </c>
      <c r="AH7" s="22">
        <v>3300.7076132352709</v>
      </c>
      <c r="AI7" s="23">
        <v>10100.798393519402</v>
      </c>
      <c r="AJ7" s="23">
        <v>13401.506006754669</v>
      </c>
      <c r="AK7" s="24"/>
      <c r="AL7" s="50"/>
      <c r="AM7" s="50"/>
      <c r="AN7" s="50"/>
      <c r="AO7" s="25"/>
      <c r="AP7" s="26"/>
      <c r="AU7" s="20">
        <v>0</v>
      </c>
      <c r="AV7" s="21" t="s">
        <v>274</v>
      </c>
      <c r="AW7" s="22">
        <v>1966.1505991664337</v>
      </c>
      <c r="AX7" s="23">
        <v>15699.697654418302</v>
      </c>
      <c r="AY7" s="23">
        <v>17665.848253584736</v>
      </c>
      <c r="AZ7" s="24"/>
      <c r="BA7" s="50"/>
      <c r="BB7" s="50"/>
      <c r="BC7" s="50"/>
      <c r="BD7" s="25"/>
      <c r="BE7" s="26"/>
      <c r="BJ7" s="20">
        <v>0</v>
      </c>
      <c r="BK7" s="21" t="s">
        <v>274</v>
      </c>
      <c r="BL7" s="22">
        <v>2969.730120494969</v>
      </c>
      <c r="BM7" s="23">
        <v>13279.184583506734</v>
      </c>
      <c r="BN7" s="23">
        <v>16248.9147040017</v>
      </c>
      <c r="BO7" s="24"/>
      <c r="BP7" s="50"/>
      <c r="BQ7" s="50"/>
      <c r="BR7" s="50"/>
      <c r="BS7" s="25"/>
      <c r="BT7" s="26"/>
    </row>
    <row r="8" spans="2:72" x14ac:dyDescent="0.25">
      <c r="B8" s="40">
        <v>1</v>
      </c>
      <c r="C8" s="41" t="s">
        <v>230</v>
      </c>
      <c r="D8" s="42">
        <v>2643.8322437772804</v>
      </c>
      <c r="E8" s="43">
        <v>9508.2591249179168</v>
      </c>
      <c r="F8" s="43">
        <v>12152.091368695079</v>
      </c>
      <c r="G8" s="44">
        <v>125.68337002593691</v>
      </c>
      <c r="H8" s="51">
        <v>0.2177</v>
      </c>
      <c r="I8" s="51">
        <v>0.46639999999999998</v>
      </c>
      <c r="J8" s="51">
        <v>0.31590000000000001</v>
      </c>
      <c r="K8" s="45">
        <v>16.785574352708849</v>
      </c>
      <c r="L8" s="46">
        <v>9.2946346695290494</v>
      </c>
      <c r="Q8" s="40">
        <v>1</v>
      </c>
      <c r="R8" s="41" t="s">
        <v>230</v>
      </c>
      <c r="S8" s="42">
        <v>2504.3217331849464</v>
      </c>
      <c r="T8" s="43">
        <v>9439.6098440185124</v>
      </c>
      <c r="U8" s="43">
        <v>11943.931577203486</v>
      </c>
      <c r="V8" s="44">
        <v>-19.602847543847062</v>
      </c>
      <c r="W8" s="51">
        <v>0.2850435022786908</v>
      </c>
      <c r="X8" s="51">
        <v>0.45780969479353678</v>
      </c>
      <c r="Y8" s="51">
        <v>0.25714680292777242</v>
      </c>
      <c r="Z8" s="45">
        <v>20.804637027644574</v>
      </c>
      <c r="AA8" s="46">
        <v>13.802486185516553</v>
      </c>
      <c r="AF8" s="40">
        <v>1</v>
      </c>
      <c r="AG8" s="41" t="s">
        <v>230</v>
      </c>
      <c r="AH8" s="42">
        <v>3026.5149838251841</v>
      </c>
      <c r="AI8" s="43">
        <v>9222.382046152843</v>
      </c>
      <c r="AJ8" s="43">
        <v>12248.897029978032</v>
      </c>
      <c r="AK8" s="44">
        <v>531.30079050186703</v>
      </c>
      <c r="AL8" s="51">
        <v>2.1405492730210016E-2</v>
      </c>
      <c r="AM8" s="51">
        <v>0.48949919224555732</v>
      </c>
      <c r="AN8" s="51">
        <v>0.48909531502423265</v>
      </c>
      <c r="AO8" s="45">
        <v>1.5515335617215305</v>
      </c>
      <c r="AP8" s="46">
        <v>0</v>
      </c>
      <c r="AU8" s="40">
        <v>1</v>
      </c>
      <c r="AV8" s="41" t="s">
        <v>230</v>
      </c>
      <c r="AW8" s="42">
        <v>2939.493807022453</v>
      </c>
      <c r="AX8" s="43">
        <v>14369.088544386797</v>
      </c>
      <c r="AY8" s="43">
        <v>17308.582351409244</v>
      </c>
      <c r="AZ8" s="44">
        <v>130.04425381421248</v>
      </c>
      <c r="BA8" s="51">
        <v>0.28436018957345971</v>
      </c>
      <c r="BB8" s="51">
        <v>0.46919431279620855</v>
      </c>
      <c r="BC8" s="51">
        <v>0.24644549763033174</v>
      </c>
      <c r="BD8" s="45">
        <v>22.876628053835354</v>
      </c>
      <c r="BE8" s="46">
        <v>10.176176711631051</v>
      </c>
      <c r="BJ8" s="40">
        <v>1</v>
      </c>
      <c r="BK8" s="41" t="s">
        <v>230</v>
      </c>
      <c r="BL8" s="42">
        <v>2647.8399242705032</v>
      </c>
      <c r="BM8" s="43">
        <v>11998.343604174275</v>
      </c>
      <c r="BN8" s="43">
        <v>14646.183528444779</v>
      </c>
      <c r="BO8" s="44">
        <v>775.52534009642147</v>
      </c>
      <c r="BP8" s="51">
        <v>0</v>
      </c>
      <c r="BQ8" s="51">
        <v>0.52777777777777779</v>
      </c>
      <c r="BR8" s="51">
        <v>0.47222222222222221</v>
      </c>
      <c r="BS8" s="45">
        <v>2.782280231380509E-2</v>
      </c>
      <c r="BT8" s="46">
        <v>2.6706411020700243E-2</v>
      </c>
    </row>
    <row r="9" spans="2:72" x14ac:dyDescent="0.25">
      <c r="B9" s="40">
        <v>2</v>
      </c>
      <c r="C9" s="41" t="s">
        <v>231</v>
      </c>
      <c r="D9" s="42">
        <v>2658.5265221127183</v>
      </c>
      <c r="E9" s="43">
        <v>9354.177164976496</v>
      </c>
      <c r="F9" s="43">
        <v>12012.703687089252</v>
      </c>
      <c r="G9" s="44">
        <v>189.28847296164074</v>
      </c>
      <c r="H9" s="51">
        <v>0.1988</v>
      </c>
      <c r="I9" s="51">
        <v>0.41410000000000002</v>
      </c>
      <c r="J9" s="51">
        <v>0.3871</v>
      </c>
      <c r="K9" s="45">
        <v>12.943039798789648</v>
      </c>
      <c r="L9" s="46">
        <v>6.5321188668012864</v>
      </c>
      <c r="Q9" s="40">
        <v>2</v>
      </c>
      <c r="R9" s="41" t="s">
        <v>231</v>
      </c>
      <c r="S9" s="42">
        <v>2518.2358105432368</v>
      </c>
      <c r="T9" s="43">
        <v>9289.269733129182</v>
      </c>
      <c r="U9" s="43">
        <v>11807.505543672416</v>
      </c>
      <c r="V9" s="44">
        <v>40.894861292035166</v>
      </c>
      <c r="W9" s="51">
        <v>0.25935644248032041</v>
      </c>
      <c r="X9" s="51">
        <v>0.41182157160613175</v>
      </c>
      <c r="Y9" s="51">
        <v>0.32882198591354783</v>
      </c>
      <c r="Z9" s="45">
        <v>16.142175868796478</v>
      </c>
      <c r="AA9" s="46">
        <v>10.557819174570168</v>
      </c>
      <c r="AF9" s="40">
        <v>2</v>
      </c>
      <c r="AG9" s="41" t="s">
        <v>231</v>
      </c>
      <c r="AH9" s="42">
        <v>3043.9952022521065</v>
      </c>
      <c r="AI9" s="43">
        <v>9067.5562010891845</v>
      </c>
      <c r="AJ9" s="43">
        <v>12111.551403341291</v>
      </c>
      <c r="AK9" s="44">
        <v>597.05990853900221</v>
      </c>
      <c r="AL9" s="51">
        <v>2.1809369951534735E-2</v>
      </c>
      <c r="AM9" s="51">
        <v>0.41558966074313408</v>
      </c>
      <c r="AN9" s="51">
        <v>0.56260096930533121</v>
      </c>
      <c r="AO9" s="45">
        <v>1.3471392897020211</v>
      </c>
      <c r="AP9" s="46">
        <v>0.16998884632645592</v>
      </c>
      <c r="AU9" s="40">
        <v>2</v>
      </c>
      <c r="AV9" s="41" t="s">
        <v>231</v>
      </c>
      <c r="AW9" s="42">
        <v>2949.1577146166032</v>
      </c>
      <c r="AX9" s="43">
        <v>14116.644187687583</v>
      </c>
      <c r="AY9" s="43">
        <v>17065.801902304185</v>
      </c>
      <c r="AZ9" s="44">
        <v>259.18084552003546</v>
      </c>
      <c r="BA9" s="51">
        <v>0.26540284360189575</v>
      </c>
      <c r="BB9" s="51">
        <v>0.45023696682464454</v>
      </c>
      <c r="BC9" s="51">
        <v>0.28436018957345971</v>
      </c>
      <c r="BD9" s="45">
        <v>16.744745716420887</v>
      </c>
      <c r="BE9" s="46">
        <v>8.1710650555435898</v>
      </c>
      <c r="BJ9" s="40">
        <v>2</v>
      </c>
      <c r="BK9" s="41" t="s">
        <v>231</v>
      </c>
      <c r="BL9" s="42">
        <v>2659.9349781037599</v>
      </c>
      <c r="BM9" s="43">
        <v>11781.78381496775</v>
      </c>
      <c r="BN9" s="43">
        <v>14441.71879307151</v>
      </c>
      <c r="BO9" s="44">
        <v>885.52148685391671</v>
      </c>
      <c r="BP9" s="51">
        <v>0</v>
      </c>
      <c r="BQ9" s="51">
        <v>0.4861111111111111</v>
      </c>
      <c r="BR9" s="51">
        <v>0.51388888888888884</v>
      </c>
      <c r="BS9" s="45">
        <v>9.6921616425879889E-2</v>
      </c>
      <c r="BT9" s="46">
        <v>9.3421616453627176E-2</v>
      </c>
    </row>
    <row r="10" spans="2:72" x14ac:dyDescent="0.25">
      <c r="B10" s="20">
        <v>3</v>
      </c>
      <c r="C10" s="21" t="s">
        <v>232</v>
      </c>
      <c r="D10" s="27">
        <v>2773.3195947141817</v>
      </c>
      <c r="E10" s="28">
        <v>9155.0536740344742</v>
      </c>
      <c r="F10" s="28">
        <v>11928.373268748683</v>
      </c>
      <c r="G10" s="29">
        <v>232.04854713083199</v>
      </c>
      <c r="H10" s="51">
        <v>0.2457</v>
      </c>
      <c r="I10" s="51">
        <v>0.23469999999999999</v>
      </c>
      <c r="J10" s="51">
        <v>0.51959999999999995</v>
      </c>
      <c r="K10" s="30">
        <v>12.21315020679101</v>
      </c>
      <c r="L10" s="31">
        <v>8.3609524050316573</v>
      </c>
      <c r="Q10" s="20">
        <v>3</v>
      </c>
      <c r="R10" s="21" t="s">
        <v>232</v>
      </c>
      <c r="S10" s="27">
        <v>2624.0070704450045</v>
      </c>
      <c r="T10" s="28">
        <v>9084.4842348046459</v>
      </c>
      <c r="U10" s="28">
        <v>11708.491305249619</v>
      </c>
      <c r="V10" s="29">
        <v>92.739637348910335</v>
      </c>
      <c r="W10" s="51">
        <v>0.28449109239055381</v>
      </c>
      <c r="X10" s="51">
        <v>0.26349951664134785</v>
      </c>
      <c r="Y10" s="51">
        <v>0.45200939096809833</v>
      </c>
      <c r="Z10" s="30">
        <v>14.112159121467796</v>
      </c>
      <c r="AA10" s="31">
        <v>10.085693726243919</v>
      </c>
      <c r="AF10" s="20">
        <v>3</v>
      </c>
      <c r="AG10" s="21" t="s">
        <v>232</v>
      </c>
      <c r="AH10" s="27">
        <v>3182.7759004264603</v>
      </c>
      <c r="AI10" s="28">
        <v>8901.8829793961559</v>
      </c>
      <c r="AJ10" s="28">
        <v>12084.658879822609</v>
      </c>
      <c r="AK10" s="29">
        <v>601.47843097833425</v>
      </c>
      <c r="AL10" s="51">
        <v>0.12762520193861066</v>
      </c>
      <c r="AM10" s="51">
        <v>0.15024232633279483</v>
      </c>
      <c r="AN10" s="51">
        <v>0.72213247172859452</v>
      </c>
      <c r="AO10" s="30">
        <v>6.2621058397601743</v>
      </c>
      <c r="AP10" s="31">
        <v>3.0841751754286664</v>
      </c>
      <c r="AU10" s="20">
        <v>3</v>
      </c>
      <c r="AV10" s="21" t="s">
        <v>232</v>
      </c>
      <c r="AW10" s="27">
        <v>3081.4434850395896</v>
      </c>
      <c r="AX10" s="28">
        <v>13758.326863357277</v>
      </c>
      <c r="AY10" s="28">
        <v>16839.770348396862</v>
      </c>
      <c r="AZ10" s="29">
        <v>403.41743452590401</v>
      </c>
      <c r="BA10" s="51">
        <v>0.34123222748815168</v>
      </c>
      <c r="BB10" s="51">
        <v>0.27488151658767773</v>
      </c>
      <c r="BC10" s="51">
        <v>0.38388625592417064</v>
      </c>
      <c r="BD10" s="30">
        <v>14.598478847724349</v>
      </c>
      <c r="BE10" s="31">
        <v>8.3574131721678597</v>
      </c>
      <c r="BJ10" s="20">
        <v>3</v>
      </c>
      <c r="BK10" s="21" t="s">
        <v>232</v>
      </c>
      <c r="BL10" s="27">
        <v>2805.8756284780784</v>
      </c>
      <c r="BM10" s="28">
        <v>11468.294041269124</v>
      </c>
      <c r="BN10" s="28">
        <v>14274.169669747203</v>
      </c>
      <c r="BO10" s="29">
        <v>1035.778937187986</v>
      </c>
      <c r="BP10" s="51">
        <v>0.125</v>
      </c>
      <c r="BQ10" s="51">
        <v>0.125</v>
      </c>
      <c r="BR10" s="51">
        <v>0.75</v>
      </c>
      <c r="BS10" s="30">
        <v>4.8453250226595674</v>
      </c>
      <c r="BT10" s="31">
        <v>4.0903883560592611</v>
      </c>
    </row>
    <row r="11" spans="2:72" x14ac:dyDescent="0.25">
      <c r="B11" s="32">
        <v>4</v>
      </c>
      <c r="C11" s="33" t="s">
        <v>233</v>
      </c>
      <c r="D11" s="34">
        <v>2927.1911670717745</v>
      </c>
      <c r="E11" s="35">
        <v>9003.1591890144082</v>
      </c>
      <c r="F11" s="35">
        <v>11930.350356086146</v>
      </c>
      <c r="G11" s="36">
        <v>229.31564453021247</v>
      </c>
      <c r="H11" s="52">
        <v>0.40960000000000002</v>
      </c>
      <c r="I11" s="52">
        <v>4.4999999999999997E-3</v>
      </c>
      <c r="J11" s="52">
        <v>0.58589999999999998</v>
      </c>
      <c r="K11" s="37">
        <v>16.564550920965235</v>
      </c>
      <c r="L11" s="38">
        <v>11.780630010526281</v>
      </c>
      <c r="Q11" s="32">
        <v>4</v>
      </c>
      <c r="R11" s="33" t="s">
        <v>233</v>
      </c>
      <c r="S11" s="34">
        <v>2768.1673776538792</v>
      </c>
      <c r="T11" s="35">
        <v>8940.0825920945299</v>
      </c>
      <c r="U11" s="35">
        <v>11708.249969748424</v>
      </c>
      <c r="V11" s="36">
        <v>92.237854619377899</v>
      </c>
      <c r="W11" s="52">
        <v>0.45352851816047507</v>
      </c>
      <c r="X11" s="52">
        <v>4.5573815771302309E-3</v>
      </c>
      <c r="Y11" s="52">
        <v>0.54191410026239473</v>
      </c>
      <c r="Z11" s="37">
        <v>18.781637867375618</v>
      </c>
      <c r="AA11" s="38">
        <v>13.167992302536289</v>
      </c>
      <c r="AF11" s="32">
        <v>4</v>
      </c>
      <c r="AG11" s="33" t="s">
        <v>233</v>
      </c>
      <c r="AH11" s="34">
        <v>3364.6879820359304</v>
      </c>
      <c r="AI11" s="35">
        <v>8748.3406029394919</v>
      </c>
      <c r="AJ11" s="35">
        <v>12113.028584975431</v>
      </c>
      <c r="AK11" s="36">
        <v>572.37495018281811</v>
      </c>
      <c r="AL11" s="52">
        <v>0.28190630048465265</v>
      </c>
      <c r="AM11" s="52">
        <v>4.0387722132471729E-3</v>
      </c>
      <c r="AN11" s="52">
        <v>0.71405492730210018</v>
      </c>
      <c r="AO11" s="37">
        <v>11.227971748342402</v>
      </c>
      <c r="AP11" s="38">
        <v>6.1988511741082215</v>
      </c>
      <c r="AU11" s="32">
        <v>4</v>
      </c>
      <c r="AV11" s="33" t="s">
        <v>233</v>
      </c>
      <c r="AW11" s="34">
        <v>3229.7588928622772</v>
      </c>
      <c r="AX11" s="35">
        <v>13421.309671142881</v>
      </c>
      <c r="AY11" s="35">
        <v>16651.068564005152</v>
      </c>
      <c r="AZ11" s="36">
        <v>590.41113819948566</v>
      </c>
      <c r="BA11" s="52">
        <v>0.45497630331753552</v>
      </c>
      <c r="BB11" s="52">
        <v>9.4786729857819912E-3</v>
      </c>
      <c r="BC11" s="52">
        <v>0.53554502369668244</v>
      </c>
      <c r="BD11" s="37">
        <v>15.422047774196553</v>
      </c>
      <c r="BE11" s="38">
        <v>10.318472203255313</v>
      </c>
      <c r="BJ11" s="32">
        <v>4</v>
      </c>
      <c r="BK11" s="33" t="s">
        <v>233</v>
      </c>
      <c r="BL11" s="34">
        <v>2988.4044334832993</v>
      </c>
      <c r="BM11" s="35">
        <v>11162.030101362105</v>
      </c>
      <c r="BN11" s="35">
        <v>14150.434534845406</v>
      </c>
      <c r="BO11" s="36">
        <v>1159.5140720897823</v>
      </c>
      <c r="BP11" s="52">
        <v>0.25</v>
      </c>
      <c r="BQ11" s="52">
        <v>0</v>
      </c>
      <c r="BR11" s="52">
        <v>0.75</v>
      </c>
      <c r="BS11" s="37">
        <v>7.0921182977491233</v>
      </c>
      <c r="BT11" s="38">
        <v>5.8292923947380375</v>
      </c>
    </row>
    <row r="17" spans="2:72" x14ac:dyDescent="0.25">
      <c r="B17" s="1" t="s">
        <v>18</v>
      </c>
      <c r="C17" s="2"/>
      <c r="D17" s="2"/>
      <c r="E17" s="2"/>
      <c r="F17" s="2"/>
      <c r="G17" s="39" t="s">
        <v>28</v>
      </c>
      <c r="H17" s="2"/>
      <c r="I17" s="2"/>
      <c r="J17" s="2"/>
      <c r="K17" s="2"/>
      <c r="L17" s="3"/>
      <c r="Q17" s="1" t="s">
        <v>279</v>
      </c>
      <c r="R17" s="2"/>
      <c r="S17" s="2"/>
      <c r="T17" s="2"/>
      <c r="U17" s="2"/>
      <c r="V17" s="39" t="s">
        <v>28</v>
      </c>
      <c r="W17" s="2"/>
      <c r="X17" s="2"/>
      <c r="Y17" s="2"/>
      <c r="Z17" s="2"/>
      <c r="AA17" s="3"/>
      <c r="AF17" s="1" t="s">
        <v>280</v>
      </c>
      <c r="AG17" s="2"/>
      <c r="AH17" s="2"/>
      <c r="AI17" s="2"/>
      <c r="AJ17" s="2"/>
      <c r="AK17" s="39" t="s">
        <v>28</v>
      </c>
      <c r="AL17" s="2"/>
      <c r="AM17" s="2"/>
      <c r="AN17" s="2"/>
      <c r="AO17" s="2"/>
      <c r="AP17" s="3"/>
      <c r="AU17" s="1" t="s">
        <v>281</v>
      </c>
      <c r="AV17" s="2"/>
      <c r="AW17" s="2"/>
      <c r="AX17" s="2"/>
      <c r="AY17" s="2"/>
      <c r="AZ17" s="39" t="s">
        <v>28</v>
      </c>
      <c r="BA17" s="2"/>
      <c r="BB17" s="2"/>
      <c r="BC17" s="2"/>
      <c r="BD17" s="2"/>
      <c r="BE17" s="3"/>
      <c r="BJ17" s="1" t="s">
        <v>282</v>
      </c>
      <c r="BK17" s="2"/>
      <c r="BL17" s="2"/>
      <c r="BM17" s="2"/>
      <c r="BN17" s="2"/>
      <c r="BO17" s="39" t="s">
        <v>28</v>
      </c>
      <c r="BP17" s="2"/>
      <c r="BQ17" s="2"/>
      <c r="BR17" s="2"/>
      <c r="BS17" s="2"/>
      <c r="BT17" s="3"/>
    </row>
    <row r="18" spans="2:72" x14ac:dyDescent="0.25">
      <c r="B18" s="4"/>
      <c r="C18" s="5"/>
      <c r="D18" s="284" t="s">
        <v>0</v>
      </c>
      <c r="E18" s="284"/>
      <c r="F18" s="284"/>
      <c r="G18" s="284"/>
      <c r="H18" s="284"/>
      <c r="I18" s="284"/>
      <c r="J18" s="285"/>
      <c r="K18" s="6" t="s">
        <v>1</v>
      </c>
      <c r="L18" s="7"/>
      <c r="Q18" s="4"/>
      <c r="R18" s="5"/>
      <c r="S18" s="284" t="s">
        <v>0</v>
      </c>
      <c r="T18" s="284"/>
      <c r="U18" s="284"/>
      <c r="V18" s="284"/>
      <c r="W18" s="284"/>
      <c r="X18" s="284"/>
      <c r="Y18" s="285"/>
      <c r="Z18" s="6" t="s">
        <v>1</v>
      </c>
      <c r="AA18" s="7"/>
      <c r="AF18" s="4"/>
      <c r="AG18" s="5"/>
      <c r="AH18" s="284" t="s">
        <v>0</v>
      </c>
      <c r="AI18" s="284"/>
      <c r="AJ18" s="284"/>
      <c r="AK18" s="284"/>
      <c r="AL18" s="284"/>
      <c r="AM18" s="284"/>
      <c r="AN18" s="285"/>
      <c r="AO18" s="6" t="s">
        <v>1</v>
      </c>
      <c r="AP18" s="7"/>
      <c r="AU18" s="4"/>
      <c r="AV18" s="5"/>
      <c r="AW18" s="284" t="s">
        <v>0</v>
      </c>
      <c r="AX18" s="284"/>
      <c r="AY18" s="284"/>
      <c r="AZ18" s="284"/>
      <c r="BA18" s="284"/>
      <c r="BB18" s="284"/>
      <c r="BC18" s="285"/>
      <c r="BD18" s="6" t="s">
        <v>1</v>
      </c>
      <c r="BE18" s="7"/>
      <c r="BJ18" s="4"/>
      <c r="BK18" s="5"/>
      <c r="BL18" s="284" t="s">
        <v>0</v>
      </c>
      <c r="BM18" s="284"/>
      <c r="BN18" s="284"/>
      <c r="BO18" s="284"/>
      <c r="BP18" s="284"/>
      <c r="BQ18" s="284"/>
      <c r="BR18" s="285"/>
      <c r="BS18" s="6" t="s">
        <v>1</v>
      </c>
      <c r="BT18" s="7"/>
    </row>
    <row r="19" spans="2:72" x14ac:dyDescent="0.25">
      <c r="B19" s="8"/>
      <c r="C19" s="9"/>
      <c r="D19" s="5" t="s">
        <v>2</v>
      </c>
      <c r="E19" s="10" t="s">
        <v>3</v>
      </c>
      <c r="F19" s="5"/>
      <c r="G19" s="10" t="s">
        <v>4</v>
      </c>
      <c r="H19" s="47" t="s">
        <v>5</v>
      </c>
      <c r="I19" s="48" t="s">
        <v>6</v>
      </c>
      <c r="J19" s="47" t="s">
        <v>5</v>
      </c>
      <c r="K19" s="11"/>
      <c r="L19" s="9"/>
      <c r="Q19" s="8"/>
      <c r="R19" s="9"/>
      <c r="S19" s="5" t="s">
        <v>2</v>
      </c>
      <c r="T19" s="10" t="s">
        <v>3</v>
      </c>
      <c r="U19" s="5"/>
      <c r="V19" s="10" t="s">
        <v>4</v>
      </c>
      <c r="W19" s="47" t="s">
        <v>5</v>
      </c>
      <c r="X19" s="48" t="s">
        <v>6</v>
      </c>
      <c r="Y19" s="47" t="s">
        <v>5</v>
      </c>
      <c r="Z19" s="11"/>
      <c r="AA19" s="9"/>
      <c r="AF19" s="8"/>
      <c r="AG19" s="9"/>
      <c r="AH19" s="5" t="s">
        <v>2</v>
      </c>
      <c r="AI19" s="10" t="s">
        <v>3</v>
      </c>
      <c r="AJ19" s="5"/>
      <c r="AK19" s="10" t="s">
        <v>4</v>
      </c>
      <c r="AL19" s="47" t="s">
        <v>5</v>
      </c>
      <c r="AM19" s="48" t="s">
        <v>6</v>
      </c>
      <c r="AN19" s="47" t="s">
        <v>5</v>
      </c>
      <c r="AO19" s="11"/>
      <c r="AP19" s="9"/>
      <c r="AU19" s="8"/>
      <c r="AV19" s="9"/>
      <c r="AW19" s="5" t="s">
        <v>2</v>
      </c>
      <c r="AX19" s="10" t="s">
        <v>3</v>
      </c>
      <c r="AY19" s="5"/>
      <c r="AZ19" s="10" t="s">
        <v>4</v>
      </c>
      <c r="BA19" s="47" t="s">
        <v>5</v>
      </c>
      <c r="BB19" s="48" t="s">
        <v>6</v>
      </c>
      <c r="BC19" s="47" t="s">
        <v>5</v>
      </c>
      <c r="BD19" s="11"/>
      <c r="BE19" s="9"/>
      <c r="BJ19" s="8"/>
      <c r="BK19" s="9"/>
      <c r="BL19" s="5" t="s">
        <v>2</v>
      </c>
      <c r="BM19" s="10" t="s">
        <v>3</v>
      </c>
      <c r="BN19" s="5"/>
      <c r="BO19" s="10" t="s">
        <v>4</v>
      </c>
      <c r="BP19" s="47" t="s">
        <v>5</v>
      </c>
      <c r="BQ19" s="48" t="s">
        <v>6</v>
      </c>
      <c r="BR19" s="47" t="s">
        <v>5</v>
      </c>
      <c r="BS19" s="11"/>
      <c r="BT19" s="9"/>
    </row>
    <row r="20" spans="2:72" x14ac:dyDescent="0.25">
      <c r="B20" s="12" t="s">
        <v>7</v>
      </c>
      <c r="C20" s="13" t="s">
        <v>19</v>
      </c>
      <c r="D20" s="14" t="s">
        <v>8</v>
      </c>
      <c r="E20" s="15" t="s">
        <v>9</v>
      </c>
      <c r="F20" s="14" t="s">
        <v>4</v>
      </c>
      <c r="G20" s="15" t="s">
        <v>10</v>
      </c>
      <c r="H20" s="49" t="s">
        <v>11</v>
      </c>
      <c r="I20" s="49" t="s">
        <v>12</v>
      </c>
      <c r="J20" s="49" t="s">
        <v>13</v>
      </c>
      <c r="K20" s="14" t="s">
        <v>15</v>
      </c>
      <c r="L20" s="16" t="s">
        <v>14</v>
      </c>
      <c r="Q20" s="12" t="s">
        <v>7</v>
      </c>
      <c r="R20" s="13" t="s">
        <v>19</v>
      </c>
      <c r="S20" s="14" t="s">
        <v>8</v>
      </c>
      <c r="T20" s="15" t="s">
        <v>9</v>
      </c>
      <c r="U20" s="14" t="s">
        <v>4</v>
      </c>
      <c r="V20" s="15" t="s">
        <v>10</v>
      </c>
      <c r="W20" s="49" t="s">
        <v>11</v>
      </c>
      <c r="X20" s="49" t="s">
        <v>12</v>
      </c>
      <c r="Y20" s="49" t="s">
        <v>13</v>
      </c>
      <c r="Z20" s="14" t="s">
        <v>15</v>
      </c>
      <c r="AA20" s="16" t="s">
        <v>14</v>
      </c>
      <c r="AF20" s="12" t="s">
        <v>7</v>
      </c>
      <c r="AG20" s="13" t="s">
        <v>19</v>
      </c>
      <c r="AH20" s="14" t="s">
        <v>8</v>
      </c>
      <c r="AI20" s="15" t="s">
        <v>9</v>
      </c>
      <c r="AJ20" s="14" t="s">
        <v>4</v>
      </c>
      <c r="AK20" s="15" t="s">
        <v>10</v>
      </c>
      <c r="AL20" s="49" t="s">
        <v>11</v>
      </c>
      <c r="AM20" s="49" t="s">
        <v>12</v>
      </c>
      <c r="AN20" s="49" t="s">
        <v>13</v>
      </c>
      <c r="AO20" s="14" t="s">
        <v>15</v>
      </c>
      <c r="AP20" s="16" t="s">
        <v>14</v>
      </c>
      <c r="AU20" s="12" t="s">
        <v>7</v>
      </c>
      <c r="AV20" s="13" t="s">
        <v>19</v>
      </c>
      <c r="AW20" s="14" t="s">
        <v>8</v>
      </c>
      <c r="AX20" s="15" t="s">
        <v>9</v>
      </c>
      <c r="AY20" s="14" t="s">
        <v>4</v>
      </c>
      <c r="AZ20" s="15" t="s">
        <v>10</v>
      </c>
      <c r="BA20" s="49" t="s">
        <v>11</v>
      </c>
      <c r="BB20" s="49" t="s">
        <v>12</v>
      </c>
      <c r="BC20" s="49" t="s">
        <v>13</v>
      </c>
      <c r="BD20" s="14" t="s">
        <v>15</v>
      </c>
      <c r="BE20" s="16" t="s">
        <v>14</v>
      </c>
      <c r="BJ20" s="12" t="s">
        <v>7</v>
      </c>
      <c r="BK20" s="13" t="s">
        <v>19</v>
      </c>
      <c r="BL20" s="14" t="s">
        <v>8</v>
      </c>
      <c r="BM20" s="15" t="s">
        <v>9</v>
      </c>
      <c r="BN20" s="14" t="s">
        <v>4</v>
      </c>
      <c r="BO20" s="15" t="s">
        <v>10</v>
      </c>
      <c r="BP20" s="49" t="s">
        <v>11</v>
      </c>
      <c r="BQ20" s="49" t="s">
        <v>12</v>
      </c>
      <c r="BR20" s="49" t="s">
        <v>13</v>
      </c>
      <c r="BS20" s="14" t="s">
        <v>15</v>
      </c>
      <c r="BT20" s="16" t="s">
        <v>14</v>
      </c>
    </row>
    <row r="21" spans="2:72" x14ac:dyDescent="0.25">
      <c r="B21" s="17" t="s">
        <v>16</v>
      </c>
      <c r="C21" s="18"/>
      <c r="D21" s="5"/>
      <c r="E21" s="10"/>
      <c r="F21" s="5"/>
      <c r="G21" s="10"/>
      <c r="H21" s="47"/>
      <c r="I21" s="47"/>
      <c r="J21" s="47"/>
      <c r="K21" s="5"/>
      <c r="L21" s="19"/>
      <c r="Q21" s="17" t="s">
        <v>16</v>
      </c>
      <c r="R21" s="18"/>
      <c r="S21" s="5"/>
      <c r="T21" s="10"/>
      <c r="U21" s="5"/>
      <c r="V21" s="10"/>
      <c r="W21" s="47"/>
      <c r="X21" s="47"/>
      <c r="Y21" s="47"/>
      <c r="Z21" s="5"/>
      <c r="AA21" s="19"/>
      <c r="AF21" s="17" t="s">
        <v>16</v>
      </c>
      <c r="AG21" s="18"/>
      <c r="AH21" s="5"/>
      <c r="AI21" s="10"/>
      <c r="AJ21" s="5"/>
      <c r="AK21" s="10"/>
      <c r="AL21" s="47"/>
      <c r="AM21" s="47"/>
      <c r="AN21" s="47"/>
      <c r="AO21" s="5"/>
      <c r="AP21" s="19"/>
      <c r="AU21" s="17" t="s">
        <v>16</v>
      </c>
      <c r="AV21" s="18"/>
      <c r="AW21" s="5"/>
      <c r="AX21" s="10"/>
      <c r="AY21" s="5"/>
      <c r="AZ21" s="10"/>
      <c r="BA21" s="47"/>
      <c r="BB21" s="47"/>
      <c r="BC21" s="47"/>
      <c r="BD21" s="5"/>
      <c r="BE21" s="19"/>
      <c r="BJ21" s="17" t="s">
        <v>16</v>
      </c>
      <c r="BK21" s="18"/>
      <c r="BL21" s="5"/>
      <c r="BM21" s="10"/>
      <c r="BN21" s="5"/>
      <c r="BO21" s="10"/>
      <c r="BP21" s="47"/>
      <c r="BQ21" s="47"/>
      <c r="BR21" s="47"/>
      <c r="BS21" s="5"/>
      <c r="BT21" s="19"/>
    </row>
    <row r="22" spans="2:72" x14ac:dyDescent="0.25">
      <c r="B22" s="20">
        <v>0</v>
      </c>
      <c r="C22" s="21" t="s">
        <v>274</v>
      </c>
      <c r="D22" s="22">
        <v>2409.7090265008619</v>
      </c>
      <c r="E22" s="23">
        <v>12923.499056906436</v>
      </c>
      <c r="F22" s="23">
        <v>15333.208083407295</v>
      </c>
      <c r="G22" s="24"/>
      <c r="H22" s="50"/>
      <c r="I22" s="50"/>
      <c r="J22" s="50"/>
      <c r="K22" s="25"/>
      <c r="L22" s="26"/>
      <c r="Q22" s="20">
        <v>0</v>
      </c>
      <c r="R22" s="21" t="s">
        <v>274</v>
      </c>
      <c r="S22" s="22">
        <v>1972.5871968537404</v>
      </c>
      <c r="T22" s="23">
        <v>12934.904078474125</v>
      </c>
      <c r="U22" s="23">
        <v>14907.491275327793</v>
      </c>
      <c r="V22" s="24"/>
      <c r="W22" s="50"/>
      <c r="X22" s="50"/>
      <c r="Y22" s="50"/>
      <c r="Z22" s="25"/>
      <c r="AA22" s="26"/>
      <c r="AF22" s="20">
        <v>0</v>
      </c>
      <c r="AG22" s="21" t="s">
        <v>274</v>
      </c>
      <c r="AH22" s="22">
        <v>3647.0138126867132</v>
      </c>
      <c r="AI22" s="23">
        <v>12222.648202501226</v>
      </c>
      <c r="AJ22" s="23">
        <v>15869.662015187916</v>
      </c>
      <c r="AK22" s="24"/>
      <c r="AL22" s="50"/>
      <c r="AM22" s="50"/>
      <c r="AN22" s="50"/>
      <c r="AO22" s="25"/>
      <c r="AP22" s="26"/>
      <c r="AU22" s="20">
        <v>0</v>
      </c>
      <c r="AV22" s="21" t="s">
        <v>274</v>
      </c>
      <c r="AW22" s="22">
        <v>2088.179962077279</v>
      </c>
      <c r="AX22" s="23">
        <v>18680.922476114658</v>
      </c>
      <c r="AY22" s="23">
        <v>20769.102438191938</v>
      </c>
      <c r="AZ22" s="24"/>
      <c r="BA22" s="50"/>
      <c r="BB22" s="50"/>
      <c r="BC22" s="50"/>
      <c r="BD22" s="25"/>
      <c r="BE22" s="26"/>
      <c r="BJ22" s="20">
        <v>0</v>
      </c>
      <c r="BK22" s="21" t="s">
        <v>274</v>
      </c>
      <c r="BL22" s="22">
        <v>3179.731668451851</v>
      </c>
      <c r="BM22" s="23">
        <v>15771.41437209064</v>
      </c>
      <c r="BN22" s="23">
        <v>18951.146040542484</v>
      </c>
      <c r="BO22" s="24"/>
      <c r="BP22" s="50"/>
      <c r="BQ22" s="50"/>
      <c r="BR22" s="50"/>
      <c r="BS22" s="25"/>
      <c r="BT22" s="26"/>
    </row>
    <row r="23" spans="2:72" x14ac:dyDescent="0.25">
      <c r="B23" s="40">
        <v>1</v>
      </c>
      <c r="C23" s="41" t="s">
        <v>230</v>
      </c>
      <c r="D23" s="42">
        <v>2979.4816115813564</v>
      </c>
      <c r="E23" s="43">
        <v>11861.558445613478</v>
      </c>
      <c r="F23" s="43">
        <v>14841.04005719487</v>
      </c>
      <c r="G23" s="44">
        <v>112.45511654481008</v>
      </c>
      <c r="H23" s="51">
        <v>0.11624834874504623</v>
      </c>
      <c r="I23" s="51">
        <v>0.66578599735799204</v>
      </c>
      <c r="J23" s="51">
        <v>0.21796565389696168</v>
      </c>
      <c r="K23" s="45">
        <v>12.994423849857611</v>
      </c>
      <c r="L23" s="46">
        <v>8.3815967547090935</v>
      </c>
      <c r="Q23" s="40">
        <v>1</v>
      </c>
      <c r="R23" s="41" t="s">
        <v>230</v>
      </c>
      <c r="S23" s="42">
        <v>2811.6889618377209</v>
      </c>
      <c r="T23" s="43">
        <v>11882.745370458821</v>
      </c>
      <c r="U23" s="43">
        <v>14694.434332296576</v>
      </c>
      <c r="V23" s="44">
        <v>19.165800474353286</v>
      </c>
      <c r="W23" s="51">
        <v>0.14739349034136015</v>
      </c>
      <c r="X23" s="51">
        <v>0.67372320719767131</v>
      </c>
      <c r="Y23" s="51">
        <v>0.17888330246096851</v>
      </c>
      <c r="Z23" s="45">
        <v>16.960989068609738</v>
      </c>
      <c r="AA23" s="46">
        <v>12.345345680864996</v>
      </c>
      <c r="AF23" s="40">
        <v>1</v>
      </c>
      <c r="AG23" s="41" t="s">
        <v>230</v>
      </c>
      <c r="AH23" s="42">
        <v>3437.6354268471578</v>
      </c>
      <c r="AI23" s="43">
        <v>11202.817446614115</v>
      </c>
      <c r="AJ23" s="43">
        <v>14640.452873461296</v>
      </c>
      <c r="AK23" s="44">
        <v>353.19668898072393</v>
      </c>
      <c r="AL23" s="51">
        <v>2.535421327367636E-2</v>
      </c>
      <c r="AM23" s="51">
        <v>0.65100671140939592</v>
      </c>
      <c r="AN23" s="51">
        <v>0.32363907531692765</v>
      </c>
      <c r="AO23" s="45">
        <v>2.4785555892146709</v>
      </c>
      <c r="AP23" s="46">
        <v>0</v>
      </c>
      <c r="AU23" s="40">
        <v>1</v>
      </c>
      <c r="AV23" s="41" t="s">
        <v>230</v>
      </c>
      <c r="AW23" s="42">
        <v>3166.7216856659243</v>
      </c>
      <c r="AX23" s="43">
        <v>17061.051276175014</v>
      </c>
      <c r="AY23" s="43">
        <v>20227.772961840925</v>
      </c>
      <c r="AZ23" s="44">
        <v>168.65640691060841</v>
      </c>
      <c r="BA23" s="51">
        <v>0.18796992481203006</v>
      </c>
      <c r="BB23" s="51">
        <v>0.5714285714285714</v>
      </c>
      <c r="BC23" s="51">
        <v>0.24060150375939848</v>
      </c>
      <c r="BD23" s="45">
        <v>18.542865433134633</v>
      </c>
      <c r="BE23" s="46">
        <v>6.8982659668132085</v>
      </c>
      <c r="BJ23" s="40">
        <v>1</v>
      </c>
      <c r="BK23" s="41" t="s">
        <v>230</v>
      </c>
      <c r="BL23" s="42">
        <v>2866.4648128100703</v>
      </c>
      <c r="BM23" s="43">
        <v>14291.42245002344</v>
      </c>
      <c r="BN23" s="43">
        <v>17157.887262833512</v>
      </c>
      <c r="BO23" s="44">
        <v>595.7400116544668</v>
      </c>
      <c r="BP23" s="51">
        <v>0</v>
      </c>
      <c r="BQ23" s="51">
        <v>0.71739130434782605</v>
      </c>
      <c r="BR23" s="51">
        <v>0.28260869565217389</v>
      </c>
      <c r="BS23" s="45">
        <v>4.1801338988922118E-2</v>
      </c>
      <c r="BT23" s="46">
        <v>4.1801338988922118E-2</v>
      </c>
    </row>
    <row r="24" spans="2:72" x14ac:dyDescent="0.25">
      <c r="B24" s="40">
        <v>2</v>
      </c>
      <c r="C24" s="41" t="s">
        <v>231</v>
      </c>
      <c r="D24" s="42">
        <v>2994.7739761948924</v>
      </c>
      <c r="E24" s="43">
        <v>11659.095947253389</v>
      </c>
      <c r="F24" s="43">
        <v>14653.869923448254</v>
      </c>
      <c r="G24" s="44">
        <v>179.08545611813202</v>
      </c>
      <c r="H24" s="51">
        <v>0.10417059822608039</v>
      </c>
      <c r="I24" s="51">
        <v>0.60218909228156259</v>
      </c>
      <c r="J24" s="51">
        <v>0.29364030949235703</v>
      </c>
      <c r="K24" s="45">
        <v>9.4913595974144318</v>
      </c>
      <c r="L24" s="46">
        <v>4.7795648685105334</v>
      </c>
      <c r="Q24" s="40">
        <v>2</v>
      </c>
      <c r="R24" s="41" t="s">
        <v>231</v>
      </c>
      <c r="S24" s="42">
        <v>2827.0262397030306</v>
      </c>
      <c r="T24" s="43">
        <v>11681.128095888251</v>
      </c>
      <c r="U24" s="43">
        <v>14508.154335591271</v>
      </c>
      <c r="V24" s="44">
        <v>81.816403227205583</v>
      </c>
      <c r="W24" s="51">
        <v>0.13045779306694893</v>
      </c>
      <c r="X24" s="51">
        <v>0.61762370997618421</v>
      </c>
      <c r="Y24" s="51">
        <v>0.25191849695686691</v>
      </c>
      <c r="Z24" s="45">
        <v>12.531835527600521</v>
      </c>
      <c r="AA24" s="46">
        <v>8.7460810749581519</v>
      </c>
      <c r="AF24" s="40">
        <v>2</v>
      </c>
      <c r="AG24" s="41" t="s">
        <v>231</v>
      </c>
      <c r="AH24" s="42">
        <v>3453.2643294767545</v>
      </c>
      <c r="AI24" s="43">
        <v>11010.546570315291</v>
      </c>
      <c r="AJ24" s="43">
        <v>14463.810899792043</v>
      </c>
      <c r="AK24" s="44">
        <v>422.39538091584598</v>
      </c>
      <c r="AL24" s="51">
        <v>2.535421327367636E-2</v>
      </c>
      <c r="AM24" s="51">
        <v>0.56226696495152872</v>
      </c>
      <c r="AN24" s="51">
        <v>0.4123788217747949</v>
      </c>
      <c r="AO24" s="45">
        <v>1.9191088082226517</v>
      </c>
      <c r="AP24" s="46">
        <v>0.31386456637159199</v>
      </c>
      <c r="AU24" s="40">
        <v>2</v>
      </c>
      <c r="AV24" s="41" t="s">
        <v>231</v>
      </c>
      <c r="AW24" s="42">
        <v>3178.2369704011944</v>
      </c>
      <c r="AX24" s="43">
        <v>16753.34789772315</v>
      </c>
      <c r="AY24" s="43">
        <v>19931.584868124344</v>
      </c>
      <c r="AZ24" s="44">
        <v>306.36392450641159</v>
      </c>
      <c r="BA24" s="51">
        <v>0.18796992481203006</v>
      </c>
      <c r="BB24" s="51">
        <v>0.54887218045112784</v>
      </c>
      <c r="BC24" s="51">
        <v>0.26315789473684209</v>
      </c>
      <c r="BD24" s="45">
        <v>14.794133264408197</v>
      </c>
      <c r="BE24" s="46">
        <v>5.5648236433849787</v>
      </c>
      <c r="BJ24" s="40">
        <v>2</v>
      </c>
      <c r="BK24" s="41" t="s">
        <v>231</v>
      </c>
      <c r="BL24" s="42">
        <v>2879.1773288523564</v>
      </c>
      <c r="BM24" s="43">
        <v>14026.698455302463</v>
      </c>
      <c r="BN24" s="43">
        <v>16905.875784154821</v>
      </c>
      <c r="BO24" s="44">
        <v>708.93557406237505</v>
      </c>
      <c r="BP24" s="51">
        <v>0</v>
      </c>
      <c r="BQ24" s="51">
        <v>0.65217391304347827</v>
      </c>
      <c r="BR24" s="51">
        <v>0.34782608695652173</v>
      </c>
      <c r="BS24" s="45">
        <v>0.14622513879698168</v>
      </c>
      <c r="BT24" s="46">
        <v>0.14622513879698168</v>
      </c>
    </row>
    <row r="25" spans="2:72" x14ac:dyDescent="0.25">
      <c r="B25" s="20">
        <v>3</v>
      </c>
      <c r="C25" s="21" t="s">
        <v>232</v>
      </c>
      <c r="D25" s="27">
        <v>3123.7514739402959</v>
      </c>
      <c r="E25" s="28">
        <v>11402.586579963803</v>
      </c>
      <c r="F25" s="28">
        <v>14526.338053904074</v>
      </c>
      <c r="G25" s="29">
        <v>232.07208418004501</v>
      </c>
      <c r="H25" s="51">
        <v>0.1471975844498962</v>
      </c>
      <c r="I25" s="51">
        <v>0.40064163049632007</v>
      </c>
      <c r="J25" s="51">
        <v>0.45216078505378371</v>
      </c>
      <c r="K25" s="30">
        <v>9.9799704078782039</v>
      </c>
      <c r="L25" s="31">
        <v>7.6217697574131202</v>
      </c>
      <c r="Q25" s="20">
        <v>3</v>
      </c>
      <c r="R25" s="21" t="s">
        <v>232</v>
      </c>
      <c r="S25" s="27">
        <v>2947.912784757445</v>
      </c>
      <c r="T25" s="28">
        <v>11415.595457390096</v>
      </c>
      <c r="U25" s="28">
        <v>14363.508242147498</v>
      </c>
      <c r="V25" s="29">
        <v>140.02327501509649</v>
      </c>
      <c r="W25" s="51">
        <v>0.15162741465996296</v>
      </c>
      <c r="X25" s="51">
        <v>0.45938078856840436</v>
      </c>
      <c r="Y25" s="51">
        <v>0.3889917967716327</v>
      </c>
      <c r="Z25" s="30">
        <v>11.272926423987462</v>
      </c>
      <c r="AA25" s="31">
        <v>8.5841774311421659</v>
      </c>
      <c r="AF25" s="20">
        <v>3</v>
      </c>
      <c r="AG25" s="21" t="s">
        <v>232</v>
      </c>
      <c r="AH25" s="27">
        <v>3602.5023623669081</v>
      </c>
      <c r="AI25" s="28">
        <v>10803.611794921115</v>
      </c>
      <c r="AJ25" s="28">
        <v>14406.114157287997</v>
      </c>
      <c r="AK25" s="29">
        <v>442.06164503156714</v>
      </c>
      <c r="AL25" s="51">
        <v>0.12751677852348994</v>
      </c>
      <c r="AM25" s="51">
        <v>0.2431021625652498</v>
      </c>
      <c r="AN25" s="51">
        <v>0.62938105891126028</v>
      </c>
      <c r="AO25" s="30">
        <v>7.3410101167582225</v>
      </c>
      <c r="AP25" s="31">
        <v>5.6945695259965534</v>
      </c>
      <c r="AU25" s="20">
        <v>3</v>
      </c>
      <c r="AV25" s="21" t="s">
        <v>232</v>
      </c>
      <c r="AW25" s="27">
        <v>3326.0850819608254</v>
      </c>
      <c r="AX25" s="28">
        <v>16297.15730405712</v>
      </c>
      <c r="AY25" s="28">
        <v>19623.242386017941</v>
      </c>
      <c r="AZ25" s="29">
        <v>493.52186523743006</v>
      </c>
      <c r="BA25" s="51">
        <v>0.22556390977443608</v>
      </c>
      <c r="BB25" s="51">
        <v>0.39097744360902253</v>
      </c>
      <c r="BC25" s="51">
        <v>0.38345864661654133</v>
      </c>
      <c r="BD25" s="30">
        <v>12.627873491803546</v>
      </c>
      <c r="BE25" s="31">
        <v>5.9057506970153124</v>
      </c>
      <c r="BJ25" s="20">
        <v>3</v>
      </c>
      <c r="BK25" s="21" t="s">
        <v>232</v>
      </c>
      <c r="BL25" s="27">
        <v>3027.6448473127616</v>
      </c>
      <c r="BM25" s="28">
        <v>13643.602507004491</v>
      </c>
      <c r="BN25" s="28">
        <v>16671.247354317253</v>
      </c>
      <c r="BO25" s="29">
        <v>916.49877661087328</v>
      </c>
      <c r="BP25" s="51">
        <v>0.13043478260869565</v>
      </c>
      <c r="BQ25" s="51">
        <v>0.19565217391304349</v>
      </c>
      <c r="BR25" s="51">
        <v>0.67391304347826086</v>
      </c>
      <c r="BS25" s="30">
        <v>6.4023469920927569</v>
      </c>
      <c r="BT25" s="31">
        <v>6.4023469920927569</v>
      </c>
    </row>
    <row r="26" spans="2:72" x14ac:dyDescent="0.25">
      <c r="B26" s="32">
        <v>4</v>
      </c>
      <c r="C26" s="33" t="s">
        <v>233</v>
      </c>
      <c r="D26" s="34">
        <v>3295.8818750117239</v>
      </c>
      <c r="E26" s="35">
        <v>11194.124625252065</v>
      </c>
      <c r="F26" s="35">
        <v>14490.006500263789</v>
      </c>
      <c r="G26" s="36">
        <v>266.92695362838219</v>
      </c>
      <c r="H26" s="52">
        <v>0.38252500471787132</v>
      </c>
      <c r="I26" s="52">
        <v>7.5485940743536513E-3</v>
      </c>
      <c r="J26" s="52">
        <v>0.60992640120777508</v>
      </c>
      <c r="K26" s="37">
        <v>15.442522462883431</v>
      </c>
      <c r="L26" s="38">
        <v>11.778213425972421</v>
      </c>
      <c r="Q26" s="32">
        <v>4</v>
      </c>
      <c r="R26" s="33" t="s">
        <v>233</v>
      </c>
      <c r="S26" s="34">
        <v>3114.3130652612285</v>
      </c>
      <c r="T26" s="35">
        <v>11200.790290870411</v>
      </c>
      <c r="U26" s="35">
        <v>14315.103356131676</v>
      </c>
      <c r="V26" s="36">
        <v>186.94490365124474</v>
      </c>
      <c r="W26" s="52">
        <v>0.4008997089177031</v>
      </c>
      <c r="X26" s="52">
        <v>7.9386080973802599E-3</v>
      </c>
      <c r="Y26" s="52">
        <v>0.59116168298491667</v>
      </c>
      <c r="Z26" s="37">
        <v>16.450728340913578</v>
      </c>
      <c r="AA26" s="38">
        <v>12.242525160296939</v>
      </c>
      <c r="AF26" s="32">
        <v>4</v>
      </c>
      <c r="AG26" s="33" t="s">
        <v>233</v>
      </c>
      <c r="AH26" s="34">
        <v>3791.4436961483325</v>
      </c>
      <c r="AI26" s="35">
        <v>10647.307202369175</v>
      </c>
      <c r="AJ26" s="35">
        <v>14438.75089851751</v>
      </c>
      <c r="AK26" s="36">
        <v>408.03839010796082</v>
      </c>
      <c r="AL26" s="52">
        <v>0.33482475764354958</v>
      </c>
      <c r="AM26" s="52">
        <v>5.9656972408650257E-3</v>
      </c>
      <c r="AN26" s="52">
        <v>0.65920954511558538</v>
      </c>
      <c r="AO26" s="37">
        <v>13.093408717715512</v>
      </c>
      <c r="AP26" s="38">
        <v>10.163890574632509</v>
      </c>
      <c r="AU26" s="32">
        <v>4</v>
      </c>
      <c r="AV26" s="33" t="s">
        <v>233</v>
      </c>
      <c r="AW26" s="34">
        <v>3486.1674067274917</v>
      </c>
      <c r="AX26" s="35">
        <v>15799.727258734489</v>
      </c>
      <c r="AY26" s="35">
        <v>19285.894665461979</v>
      </c>
      <c r="AZ26" s="36">
        <v>828.15977352628988</v>
      </c>
      <c r="BA26" s="52">
        <v>0.37593984962406013</v>
      </c>
      <c r="BB26" s="52">
        <v>1.5037593984962405E-2</v>
      </c>
      <c r="BC26" s="52">
        <v>0.60902255639097747</v>
      </c>
      <c r="BD26" s="37">
        <v>12.838739360136875</v>
      </c>
      <c r="BE26" s="38">
        <v>8.4505806028677561</v>
      </c>
      <c r="BJ26" s="32">
        <v>4</v>
      </c>
      <c r="BK26" s="33" t="s">
        <v>233</v>
      </c>
      <c r="BL26" s="34">
        <v>3215.2765311998578</v>
      </c>
      <c r="BM26" s="35">
        <v>13271.243396141885</v>
      </c>
      <c r="BN26" s="35">
        <v>16486.519927341749</v>
      </c>
      <c r="BO26" s="36">
        <v>1101.226203586378</v>
      </c>
      <c r="BP26" s="52">
        <v>0.28260869565217389</v>
      </c>
      <c r="BQ26" s="52">
        <v>0</v>
      </c>
      <c r="BR26" s="52">
        <v>0.71739130434782605</v>
      </c>
      <c r="BS26" s="37">
        <v>8.8169400200961618</v>
      </c>
      <c r="BT26" s="38">
        <v>8.8169400200961618</v>
      </c>
    </row>
    <row r="32" spans="2:72" x14ac:dyDescent="0.25">
      <c r="B32" s="1" t="s">
        <v>51</v>
      </c>
      <c r="C32" s="2"/>
      <c r="D32" s="2"/>
      <c r="E32" s="2"/>
      <c r="F32" s="2"/>
      <c r="G32" s="39" t="s">
        <v>28</v>
      </c>
      <c r="H32" s="2"/>
      <c r="I32" s="2"/>
      <c r="J32" s="2"/>
      <c r="K32" s="2"/>
      <c r="L32" s="3"/>
      <c r="Q32" s="1" t="s">
        <v>283</v>
      </c>
      <c r="R32" s="2"/>
      <c r="S32" s="2"/>
      <c r="T32" s="2"/>
      <c r="U32" s="2"/>
      <c r="V32" s="39" t="s">
        <v>28</v>
      </c>
      <c r="W32" s="2"/>
      <c r="X32" s="2"/>
      <c r="Y32" s="2"/>
      <c r="Z32" s="2"/>
      <c r="AA32" s="3"/>
      <c r="AF32" s="1" t="s">
        <v>284</v>
      </c>
      <c r="AG32" s="2"/>
      <c r="AH32" s="2"/>
      <c r="AI32" s="2"/>
      <c r="AJ32" s="2"/>
      <c r="AK32" s="39" t="s">
        <v>28</v>
      </c>
      <c r="AL32" s="2"/>
      <c r="AM32" s="2"/>
      <c r="AN32" s="2"/>
      <c r="AO32" s="2"/>
      <c r="AP32" s="3"/>
      <c r="AU32" s="1" t="s">
        <v>285</v>
      </c>
      <c r="AV32" s="2"/>
      <c r="AW32" s="2"/>
      <c r="AX32" s="2"/>
      <c r="AY32" s="2"/>
      <c r="AZ32" s="39" t="s">
        <v>28</v>
      </c>
      <c r="BA32" s="2"/>
      <c r="BB32" s="2"/>
      <c r="BC32" s="2"/>
      <c r="BD32" s="2"/>
      <c r="BE32" s="3"/>
      <c r="BJ32" s="1" t="s">
        <v>286</v>
      </c>
      <c r="BK32" s="2"/>
      <c r="BL32" s="2"/>
      <c r="BM32" s="2"/>
      <c r="BN32" s="2"/>
      <c r="BO32" s="39" t="s">
        <v>28</v>
      </c>
      <c r="BP32" s="2"/>
      <c r="BQ32" s="2"/>
      <c r="BR32" s="2"/>
      <c r="BS32" s="2"/>
      <c r="BT32" s="3"/>
    </row>
    <row r="33" spans="2:72" x14ac:dyDescent="0.25">
      <c r="B33" s="4"/>
      <c r="C33" s="5"/>
      <c r="D33" s="284" t="s">
        <v>0</v>
      </c>
      <c r="E33" s="284"/>
      <c r="F33" s="284"/>
      <c r="G33" s="284"/>
      <c r="H33" s="284"/>
      <c r="I33" s="284"/>
      <c r="J33" s="285"/>
      <c r="K33" s="6" t="s">
        <v>1</v>
      </c>
      <c r="L33" s="7"/>
      <c r="Q33" s="4"/>
      <c r="R33" s="5"/>
      <c r="S33" s="284" t="s">
        <v>0</v>
      </c>
      <c r="T33" s="284"/>
      <c r="U33" s="284"/>
      <c r="V33" s="284"/>
      <c r="W33" s="284"/>
      <c r="X33" s="284"/>
      <c r="Y33" s="285"/>
      <c r="Z33" s="6" t="s">
        <v>1</v>
      </c>
      <c r="AA33" s="7"/>
      <c r="AF33" s="4"/>
      <c r="AG33" s="5"/>
      <c r="AH33" s="284" t="s">
        <v>0</v>
      </c>
      <c r="AI33" s="284"/>
      <c r="AJ33" s="284"/>
      <c r="AK33" s="284"/>
      <c r="AL33" s="284"/>
      <c r="AM33" s="284"/>
      <c r="AN33" s="285"/>
      <c r="AO33" s="6" t="s">
        <v>1</v>
      </c>
      <c r="AP33" s="7"/>
      <c r="AU33" s="4"/>
      <c r="AV33" s="5"/>
      <c r="AW33" s="284" t="s">
        <v>0</v>
      </c>
      <c r="AX33" s="284"/>
      <c r="AY33" s="284"/>
      <c r="AZ33" s="284"/>
      <c r="BA33" s="284"/>
      <c r="BB33" s="284"/>
      <c r="BC33" s="285"/>
      <c r="BD33" s="6" t="s">
        <v>1</v>
      </c>
      <c r="BE33" s="7"/>
      <c r="BJ33" s="4"/>
      <c r="BK33" s="5"/>
      <c r="BL33" s="284" t="s">
        <v>0</v>
      </c>
      <c r="BM33" s="284"/>
      <c r="BN33" s="284"/>
      <c r="BO33" s="284"/>
      <c r="BP33" s="284"/>
      <c r="BQ33" s="284"/>
      <c r="BR33" s="285"/>
      <c r="BS33" s="6" t="s">
        <v>1</v>
      </c>
      <c r="BT33" s="7"/>
    </row>
    <row r="34" spans="2:72" x14ac:dyDescent="0.25">
      <c r="B34" s="8"/>
      <c r="C34" s="9"/>
      <c r="D34" s="5" t="s">
        <v>2</v>
      </c>
      <c r="E34" s="10" t="s">
        <v>3</v>
      </c>
      <c r="F34" s="5"/>
      <c r="G34" s="10" t="s">
        <v>4</v>
      </c>
      <c r="H34" s="47" t="s">
        <v>5</v>
      </c>
      <c r="I34" s="48" t="s">
        <v>6</v>
      </c>
      <c r="J34" s="47" t="s">
        <v>5</v>
      </c>
      <c r="K34" s="11"/>
      <c r="L34" s="9"/>
      <c r="Q34" s="8"/>
      <c r="R34" s="9"/>
      <c r="S34" s="5" t="s">
        <v>2</v>
      </c>
      <c r="T34" s="10" t="s">
        <v>3</v>
      </c>
      <c r="U34" s="5"/>
      <c r="V34" s="10" t="s">
        <v>4</v>
      </c>
      <c r="W34" s="47" t="s">
        <v>5</v>
      </c>
      <c r="X34" s="48" t="s">
        <v>6</v>
      </c>
      <c r="Y34" s="47" t="s">
        <v>5</v>
      </c>
      <c r="Z34" s="11"/>
      <c r="AA34" s="9"/>
      <c r="AF34" s="8"/>
      <c r="AG34" s="9"/>
      <c r="AH34" s="5" t="s">
        <v>2</v>
      </c>
      <c r="AI34" s="10" t="s">
        <v>3</v>
      </c>
      <c r="AJ34" s="5"/>
      <c r="AK34" s="10" t="s">
        <v>4</v>
      </c>
      <c r="AL34" s="47" t="s">
        <v>5</v>
      </c>
      <c r="AM34" s="48" t="s">
        <v>6</v>
      </c>
      <c r="AN34" s="47" t="s">
        <v>5</v>
      </c>
      <c r="AO34" s="11"/>
      <c r="AP34" s="9"/>
      <c r="AU34" s="8"/>
      <c r="AV34" s="9"/>
      <c r="AW34" s="5" t="s">
        <v>2</v>
      </c>
      <c r="AX34" s="10" t="s">
        <v>3</v>
      </c>
      <c r="AY34" s="5"/>
      <c r="AZ34" s="10" t="s">
        <v>4</v>
      </c>
      <c r="BA34" s="47" t="s">
        <v>5</v>
      </c>
      <c r="BB34" s="48" t="s">
        <v>6</v>
      </c>
      <c r="BC34" s="47" t="s">
        <v>5</v>
      </c>
      <c r="BD34" s="11"/>
      <c r="BE34" s="9"/>
      <c r="BJ34" s="8"/>
      <c r="BK34" s="9"/>
      <c r="BL34" s="5" t="s">
        <v>2</v>
      </c>
      <c r="BM34" s="10" t="s">
        <v>3</v>
      </c>
      <c r="BN34" s="5"/>
      <c r="BO34" s="10" t="s">
        <v>4</v>
      </c>
      <c r="BP34" s="47" t="s">
        <v>5</v>
      </c>
      <c r="BQ34" s="48" t="s">
        <v>6</v>
      </c>
      <c r="BR34" s="47" t="s">
        <v>5</v>
      </c>
      <c r="BS34" s="11"/>
      <c r="BT34" s="9"/>
    </row>
    <row r="35" spans="2:72" x14ac:dyDescent="0.25">
      <c r="B35" s="12" t="s">
        <v>7</v>
      </c>
      <c r="C35" s="13" t="s">
        <v>19</v>
      </c>
      <c r="D35" s="14" t="s">
        <v>8</v>
      </c>
      <c r="E35" s="15" t="s">
        <v>9</v>
      </c>
      <c r="F35" s="14" t="s">
        <v>4</v>
      </c>
      <c r="G35" s="15" t="s">
        <v>10</v>
      </c>
      <c r="H35" s="49" t="s">
        <v>11</v>
      </c>
      <c r="I35" s="49" t="s">
        <v>12</v>
      </c>
      <c r="J35" s="49" t="s">
        <v>13</v>
      </c>
      <c r="K35" s="14" t="s">
        <v>15</v>
      </c>
      <c r="L35" s="16" t="s">
        <v>14</v>
      </c>
      <c r="Q35" s="12" t="s">
        <v>7</v>
      </c>
      <c r="R35" s="13" t="s">
        <v>19</v>
      </c>
      <c r="S35" s="14" t="s">
        <v>8</v>
      </c>
      <c r="T35" s="15" t="s">
        <v>9</v>
      </c>
      <c r="U35" s="14" t="s">
        <v>4</v>
      </c>
      <c r="V35" s="15" t="s">
        <v>10</v>
      </c>
      <c r="W35" s="49" t="s">
        <v>11</v>
      </c>
      <c r="X35" s="49" t="s">
        <v>12</v>
      </c>
      <c r="Y35" s="49" t="s">
        <v>13</v>
      </c>
      <c r="Z35" s="14" t="s">
        <v>15</v>
      </c>
      <c r="AA35" s="16" t="s">
        <v>14</v>
      </c>
      <c r="AF35" s="12" t="s">
        <v>7</v>
      </c>
      <c r="AG35" s="13" t="s">
        <v>19</v>
      </c>
      <c r="AH35" s="14" t="s">
        <v>8</v>
      </c>
      <c r="AI35" s="15" t="s">
        <v>9</v>
      </c>
      <c r="AJ35" s="14" t="s">
        <v>4</v>
      </c>
      <c r="AK35" s="15" t="s">
        <v>10</v>
      </c>
      <c r="AL35" s="49" t="s">
        <v>11</v>
      </c>
      <c r="AM35" s="49" t="s">
        <v>12</v>
      </c>
      <c r="AN35" s="49" t="s">
        <v>13</v>
      </c>
      <c r="AO35" s="14" t="s">
        <v>15</v>
      </c>
      <c r="AP35" s="16" t="s">
        <v>14</v>
      </c>
      <c r="AU35" s="12" t="s">
        <v>7</v>
      </c>
      <c r="AV35" s="13" t="s">
        <v>19</v>
      </c>
      <c r="AW35" s="14" t="s">
        <v>8</v>
      </c>
      <c r="AX35" s="15" t="s">
        <v>9</v>
      </c>
      <c r="AY35" s="14" t="s">
        <v>4</v>
      </c>
      <c r="AZ35" s="15" t="s">
        <v>10</v>
      </c>
      <c r="BA35" s="49" t="s">
        <v>11</v>
      </c>
      <c r="BB35" s="49" t="s">
        <v>12</v>
      </c>
      <c r="BC35" s="49" t="s">
        <v>13</v>
      </c>
      <c r="BD35" s="14" t="s">
        <v>15</v>
      </c>
      <c r="BE35" s="16" t="s">
        <v>14</v>
      </c>
      <c r="BJ35" s="12" t="s">
        <v>7</v>
      </c>
      <c r="BK35" s="13" t="s">
        <v>19</v>
      </c>
      <c r="BL35" s="14" t="s">
        <v>8</v>
      </c>
      <c r="BM35" s="15" t="s">
        <v>9</v>
      </c>
      <c r="BN35" s="14" t="s">
        <v>4</v>
      </c>
      <c r="BO35" s="15" t="s">
        <v>10</v>
      </c>
      <c r="BP35" s="49" t="s">
        <v>11</v>
      </c>
      <c r="BQ35" s="49" t="s">
        <v>12</v>
      </c>
      <c r="BR35" s="49" t="s">
        <v>13</v>
      </c>
      <c r="BS35" s="14" t="s">
        <v>15</v>
      </c>
      <c r="BT35" s="16" t="s">
        <v>14</v>
      </c>
    </row>
    <row r="36" spans="2:72" x14ac:dyDescent="0.25">
      <c r="B36" s="17" t="s">
        <v>16</v>
      </c>
      <c r="C36" s="18"/>
      <c r="D36" s="5"/>
      <c r="E36" s="10"/>
      <c r="F36" s="5"/>
      <c r="G36" s="10"/>
      <c r="H36" s="47"/>
      <c r="I36" s="47"/>
      <c r="J36" s="47"/>
      <c r="K36" s="5"/>
      <c r="L36" s="19"/>
      <c r="Q36" s="17" t="s">
        <v>16</v>
      </c>
      <c r="R36" s="18"/>
      <c r="S36" s="5"/>
      <c r="T36" s="10"/>
      <c r="U36" s="5"/>
      <c r="V36" s="10"/>
      <c r="W36" s="47"/>
      <c r="X36" s="47"/>
      <c r="Y36" s="47"/>
      <c r="Z36" s="5"/>
      <c r="AA36" s="19"/>
      <c r="AF36" s="17" t="s">
        <v>16</v>
      </c>
      <c r="AG36" s="18"/>
      <c r="AH36" s="5"/>
      <c r="AI36" s="10"/>
      <c r="AJ36" s="5"/>
      <c r="AK36" s="10"/>
      <c r="AL36" s="47"/>
      <c r="AM36" s="47"/>
      <c r="AN36" s="47"/>
      <c r="AO36" s="5"/>
      <c r="AP36" s="19"/>
      <c r="AU36" s="17" t="s">
        <v>16</v>
      </c>
      <c r="AV36" s="18"/>
      <c r="AW36" s="5"/>
      <c r="AX36" s="10"/>
      <c r="AY36" s="5"/>
      <c r="AZ36" s="10"/>
      <c r="BA36" s="47"/>
      <c r="BB36" s="47"/>
      <c r="BC36" s="47"/>
      <c r="BD36" s="5"/>
      <c r="BE36" s="19"/>
      <c r="BJ36" s="17" t="s">
        <v>16</v>
      </c>
      <c r="BK36" s="18"/>
      <c r="BL36" s="5"/>
      <c r="BM36" s="10"/>
      <c r="BN36" s="5"/>
      <c r="BO36" s="10"/>
      <c r="BP36" s="47"/>
      <c r="BQ36" s="47"/>
      <c r="BR36" s="47"/>
      <c r="BS36" s="5"/>
      <c r="BT36" s="19"/>
    </row>
    <row r="37" spans="2:72" x14ac:dyDescent="0.25">
      <c r="B37" s="20">
        <v>0</v>
      </c>
      <c r="C37" s="21" t="s">
        <v>274</v>
      </c>
      <c r="D37" s="22">
        <v>2002.6450979804936</v>
      </c>
      <c r="E37" s="23">
        <v>7373.515671823815</v>
      </c>
      <c r="F37" s="23">
        <v>9376.1607698042953</v>
      </c>
      <c r="G37" s="24"/>
      <c r="H37" s="50"/>
      <c r="I37" s="50"/>
      <c r="J37" s="50"/>
      <c r="K37" s="25"/>
      <c r="L37" s="26"/>
      <c r="Q37" s="20">
        <v>0</v>
      </c>
      <c r="R37" s="21" t="s">
        <v>274</v>
      </c>
      <c r="S37" s="22">
        <v>1712.2603479647182</v>
      </c>
      <c r="T37" s="23">
        <v>7216.9849352364117</v>
      </c>
      <c r="U37" s="23">
        <v>8929.2452832011404</v>
      </c>
      <c r="V37" s="24"/>
      <c r="W37" s="50"/>
      <c r="X37" s="50"/>
      <c r="Y37" s="50"/>
      <c r="Z37" s="25"/>
      <c r="AA37" s="26"/>
      <c r="AF37" s="20">
        <v>0</v>
      </c>
      <c r="AG37" s="21" t="s">
        <v>274</v>
      </c>
      <c r="AH37" s="22">
        <v>2891.5476013723769</v>
      </c>
      <c r="AI37" s="23">
        <v>7593.8375178853712</v>
      </c>
      <c r="AJ37" s="23">
        <v>10485.385119257769</v>
      </c>
      <c r="AK37" s="24"/>
      <c r="AL37" s="50"/>
      <c r="AM37" s="50"/>
      <c r="AN37" s="50"/>
      <c r="AO37" s="25"/>
      <c r="AP37" s="26"/>
      <c r="AU37" s="20">
        <v>0</v>
      </c>
      <c r="AV37" s="21" t="s">
        <v>274</v>
      </c>
      <c r="AW37" s="22">
        <v>1758.0748906133254</v>
      </c>
      <c r="AX37" s="23">
        <v>10616.327125115542</v>
      </c>
      <c r="AY37" s="23">
        <v>12374.402015728865</v>
      </c>
      <c r="AZ37" s="24"/>
      <c r="BA37" s="50"/>
      <c r="BB37" s="50"/>
      <c r="BC37" s="50"/>
      <c r="BD37" s="25"/>
      <c r="BE37" s="26"/>
      <c r="BJ37" s="20">
        <v>0</v>
      </c>
      <c r="BK37" s="21" t="s">
        <v>274</v>
      </c>
      <c r="BL37" s="22">
        <v>2598.188920263563</v>
      </c>
      <c r="BM37" s="23">
        <v>8869.8549575505949</v>
      </c>
      <c r="BN37" s="23">
        <v>11468.04387781416</v>
      </c>
      <c r="BO37" s="24"/>
      <c r="BP37" s="50"/>
      <c r="BQ37" s="50"/>
      <c r="BR37" s="50"/>
      <c r="BS37" s="25"/>
      <c r="BT37" s="26"/>
    </row>
    <row r="38" spans="2:72" x14ac:dyDescent="0.25">
      <c r="B38" s="40">
        <v>1</v>
      </c>
      <c r="C38" s="41" t="s">
        <v>230</v>
      </c>
      <c r="D38" s="42">
        <v>2265.4859344826646</v>
      </c>
      <c r="E38" s="43">
        <v>6855.6037110982343</v>
      </c>
      <c r="F38" s="43">
        <v>9121.0896455809216</v>
      </c>
      <c r="G38" s="44">
        <v>140.59434964654716</v>
      </c>
      <c r="H38" s="51">
        <v>0.33205700914698999</v>
      </c>
      <c r="I38" s="51">
        <v>0.24165071261433738</v>
      </c>
      <c r="J38" s="51">
        <v>0.42629227823867261</v>
      </c>
      <c r="K38" s="45">
        <v>18.760157425599392</v>
      </c>
      <c r="L38" s="46">
        <v>9.9251557971291717</v>
      </c>
      <c r="Q38" s="40">
        <v>1</v>
      </c>
      <c r="R38" s="41" t="s">
        <v>230</v>
      </c>
      <c r="S38" s="42">
        <v>2168.8102493377964</v>
      </c>
      <c r="T38" s="43">
        <v>6772.7672228694883</v>
      </c>
      <c r="U38" s="43">
        <v>8941.5774722073038</v>
      </c>
      <c r="V38" s="44">
        <v>-61.921368878560848</v>
      </c>
      <c r="W38" s="51">
        <v>0.43529751588677063</v>
      </c>
      <c r="X38" s="51">
        <v>0.22212593876372039</v>
      </c>
      <c r="Y38" s="51">
        <v>0.34257654534950893</v>
      </c>
      <c r="Z38" s="45">
        <v>25.000230799219569</v>
      </c>
      <c r="AA38" s="46">
        <v>15.393050589640826</v>
      </c>
      <c r="AF38" s="40">
        <v>1</v>
      </c>
      <c r="AG38" s="41" t="s">
        <v>230</v>
      </c>
      <c r="AH38" s="42">
        <v>2540.7770859463581</v>
      </c>
      <c r="AI38" s="43">
        <v>6882.5019827003625</v>
      </c>
      <c r="AJ38" s="43">
        <v>9423.2790686467033</v>
      </c>
      <c r="AK38" s="44">
        <v>741.73039414931429</v>
      </c>
      <c r="AL38" s="51">
        <v>1.6740088105726872E-2</v>
      </c>
      <c r="AM38" s="51">
        <v>0.29867841409691631</v>
      </c>
      <c r="AN38" s="51">
        <v>0.68458149779735677</v>
      </c>
      <c r="AO38" s="45">
        <v>0.45625907813712396</v>
      </c>
      <c r="AP38" s="46">
        <v>0</v>
      </c>
      <c r="AU38" s="40">
        <v>1</v>
      </c>
      <c r="AV38" s="41" t="s">
        <v>230</v>
      </c>
      <c r="AW38" s="42">
        <v>2552.0411421560207</v>
      </c>
      <c r="AX38" s="43">
        <v>9778.9469632607361</v>
      </c>
      <c r="AY38" s="43">
        <v>12330.988105416758</v>
      </c>
      <c r="AZ38" s="44">
        <v>64.205582508819433</v>
      </c>
      <c r="BA38" s="51">
        <v>0.44871794871794873</v>
      </c>
      <c r="BB38" s="51">
        <v>0.29487179487179488</v>
      </c>
      <c r="BC38" s="51">
        <v>0.25641025641025639</v>
      </c>
      <c r="BD38" s="45">
        <v>30.266248932722476</v>
      </c>
      <c r="BE38" s="46">
        <v>15.765434776512757</v>
      </c>
      <c r="BJ38" s="40">
        <v>1</v>
      </c>
      <c r="BK38" s="41" t="s">
        <v>230</v>
      </c>
      <c r="BL38" s="42">
        <v>2261.0420445466534</v>
      </c>
      <c r="BM38" s="43">
        <v>7941.3579538257527</v>
      </c>
      <c r="BN38" s="43">
        <v>10202.399998372404</v>
      </c>
      <c r="BO38" s="44">
        <v>1093.6070750321874</v>
      </c>
      <c r="BP38" s="51">
        <v>0</v>
      </c>
      <c r="BQ38" s="51">
        <v>0.19230769230769232</v>
      </c>
      <c r="BR38" s="51">
        <v>0.80769230769230771</v>
      </c>
      <c r="BS38" s="45">
        <v>3.0915451193672758E-3</v>
      </c>
      <c r="BT38" s="46">
        <v>0</v>
      </c>
    </row>
    <row r="39" spans="2:72" x14ac:dyDescent="0.25">
      <c r="B39" s="40">
        <v>2</v>
      </c>
      <c r="C39" s="41" t="s">
        <v>231</v>
      </c>
      <c r="D39" s="42">
        <v>2279.5060457925142</v>
      </c>
      <c r="E39" s="43">
        <v>6756.0566316250615</v>
      </c>
      <c r="F39" s="43">
        <v>9035.562677417578</v>
      </c>
      <c r="G39" s="44">
        <v>200.78938473652883</v>
      </c>
      <c r="H39" s="51">
        <v>0.30546692193150393</v>
      </c>
      <c r="I39" s="51">
        <v>0.20208466283769411</v>
      </c>
      <c r="J39" s="51">
        <v>0.49244841523080196</v>
      </c>
      <c r="K39" s="45">
        <v>14.992409267104591</v>
      </c>
      <c r="L39" s="46">
        <v>7.8683258919055348</v>
      </c>
      <c r="Q39" s="40">
        <v>2</v>
      </c>
      <c r="R39" s="41" t="s">
        <v>231</v>
      </c>
      <c r="S39" s="42">
        <v>2181.1708100247906</v>
      </c>
      <c r="T39" s="43">
        <v>6678.3994983323864</v>
      </c>
      <c r="U39" s="43">
        <v>8859.5703083571789</v>
      </c>
      <c r="V39" s="44">
        <v>-3.7736849162285431</v>
      </c>
      <c r="W39" s="51">
        <v>0.40005777007510107</v>
      </c>
      <c r="X39" s="51">
        <v>0.18717504332755633</v>
      </c>
      <c r="Y39" s="51">
        <v>0.41276718659734257</v>
      </c>
      <c r="Z39" s="45">
        <v>20.083099077744922</v>
      </c>
      <c r="AA39" s="46">
        <v>12.535450104215982</v>
      </c>
      <c r="AF39" s="40">
        <v>2</v>
      </c>
      <c r="AG39" s="41" t="s">
        <v>231</v>
      </c>
      <c r="AH39" s="42">
        <v>2560.4446299100337</v>
      </c>
      <c r="AI39" s="43">
        <v>6771.9173595630073</v>
      </c>
      <c r="AJ39" s="43">
        <v>9332.3619894730473</v>
      </c>
      <c r="AK39" s="44">
        <v>803.42566320213211</v>
      </c>
      <c r="AL39" s="51">
        <v>1.7621145374449341E-2</v>
      </c>
      <c r="AM39" s="51">
        <v>0.24229074889867841</v>
      </c>
      <c r="AN39" s="51">
        <v>0.74008810572687223</v>
      </c>
      <c r="AO39" s="45">
        <v>0.67135856341465028</v>
      </c>
      <c r="AP39" s="46">
        <v>0</v>
      </c>
      <c r="AU39" s="40">
        <v>2</v>
      </c>
      <c r="AV39" s="41" t="s">
        <v>231</v>
      </c>
      <c r="AW39" s="42">
        <v>2558.548214368519</v>
      </c>
      <c r="AX39" s="43">
        <v>9620.7263231397574</v>
      </c>
      <c r="AY39" s="43">
        <v>12179.274537508274</v>
      </c>
      <c r="AZ39" s="44">
        <v>178.72764673557364</v>
      </c>
      <c r="BA39" s="51">
        <v>0.39743589743589741</v>
      </c>
      <c r="BB39" s="51">
        <v>0.28205128205128205</v>
      </c>
      <c r="BC39" s="51">
        <v>0.32051282051282054</v>
      </c>
      <c r="BD39" s="45">
        <v>20.070790025622014</v>
      </c>
      <c r="BE39" s="46">
        <v>12.615040796788401</v>
      </c>
      <c r="BJ39" s="40">
        <v>2</v>
      </c>
      <c r="BK39" s="41" t="s">
        <v>231</v>
      </c>
      <c r="BL39" s="42">
        <v>2272.0446652408582</v>
      </c>
      <c r="BM39" s="43">
        <v>7810.0117589909532</v>
      </c>
      <c r="BN39" s="43">
        <v>10082.056424231807</v>
      </c>
      <c r="BO39" s="44">
        <v>1197.9427171774134</v>
      </c>
      <c r="BP39" s="51">
        <v>0</v>
      </c>
      <c r="BQ39" s="51">
        <v>0.19230769230769232</v>
      </c>
      <c r="BR39" s="51">
        <v>0.80769230769230771</v>
      </c>
      <c r="BS39" s="45">
        <v>9.6923076154690393E-3</v>
      </c>
      <c r="BT39" s="46">
        <v>0</v>
      </c>
    </row>
    <row r="40" spans="2:72" x14ac:dyDescent="0.25">
      <c r="B40" s="20">
        <v>3</v>
      </c>
      <c r="C40" s="21" t="s">
        <v>232</v>
      </c>
      <c r="D40" s="27">
        <v>2378.3103354035993</v>
      </c>
      <c r="E40" s="28">
        <v>6621.6189008970059</v>
      </c>
      <c r="F40" s="28">
        <v>8999.9292363006043</v>
      </c>
      <c r="G40" s="29">
        <v>232.02201600473475</v>
      </c>
      <c r="H40" s="51">
        <v>0.35673261008296109</v>
      </c>
      <c r="I40" s="51">
        <v>4.7649436290151032E-2</v>
      </c>
      <c r="J40" s="51">
        <v>0.59561795362688785</v>
      </c>
      <c r="K40" s="30">
        <v>13.905125717702024</v>
      </c>
      <c r="L40" s="31">
        <v>9.0607357729875275</v>
      </c>
      <c r="Q40" s="20">
        <v>3</v>
      </c>
      <c r="R40" s="21" t="s">
        <v>232</v>
      </c>
      <c r="S40" s="27">
        <v>2270.4427450877793</v>
      </c>
      <c r="T40" s="28">
        <v>6539.9234866387269</v>
      </c>
      <c r="U40" s="28">
        <v>8810.3662317264898</v>
      </c>
      <c r="V40" s="29">
        <v>41.126446493763751</v>
      </c>
      <c r="W40" s="51">
        <v>0.42952050837666089</v>
      </c>
      <c r="X40" s="51">
        <v>4.9682264586943962E-2</v>
      </c>
      <c r="Y40" s="51">
        <v>0.52079722703639519</v>
      </c>
      <c r="Z40" s="30">
        <v>17.211367776516372</v>
      </c>
      <c r="AA40" s="31">
        <v>11.724697215322351</v>
      </c>
      <c r="AF40" s="20">
        <v>3</v>
      </c>
      <c r="AG40" s="21" t="s">
        <v>232</v>
      </c>
      <c r="AH40" s="27">
        <v>2686.8700101514464</v>
      </c>
      <c r="AI40" s="28">
        <v>6654.9945726834076</v>
      </c>
      <c r="AJ40" s="28">
        <v>9341.864582834869</v>
      </c>
      <c r="AK40" s="29">
        <v>789.82901243614458</v>
      </c>
      <c r="AL40" s="51">
        <v>0.1277533039647577</v>
      </c>
      <c r="AM40" s="51">
        <v>4.0528634361233482E-2</v>
      </c>
      <c r="AN40" s="51">
        <v>0.83171806167400886</v>
      </c>
      <c r="AO40" s="30">
        <v>4.9873828129281188</v>
      </c>
      <c r="AP40" s="31">
        <v>0</v>
      </c>
      <c r="AU40" s="20">
        <v>3</v>
      </c>
      <c r="AV40" s="21" t="s">
        <v>232</v>
      </c>
      <c r="AW40" s="27">
        <v>2664.298197981585</v>
      </c>
      <c r="AX40" s="28">
        <v>9429.2954708819034</v>
      </c>
      <c r="AY40" s="28">
        <v>12093.593668863485</v>
      </c>
      <c r="AZ40" s="29">
        <v>249.7778283126608</v>
      </c>
      <c r="BA40" s="51">
        <v>0.53846153846153844</v>
      </c>
      <c r="BB40" s="51">
        <v>7.6923076923076927E-2</v>
      </c>
      <c r="BC40" s="51">
        <v>0.38461538461538464</v>
      </c>
      <c r="BD40" s="30">
        <v>17.958613621281618</v>
      </c>
      <c r="BE40" s="31">
        <v>12.537812008004895</v>
      </c>
      <c r="BJ40" s="20">
        <v>3</v>
      </c>
      <c r="BK40" s="21" t="s">
        <v>232</v>
      </c>
      <c r="BL40" s="27">
        <v>2413.5147028474848</v>
      </c>
      <c r="BM40" s="28">
        <v>7619.6713711219354</v>
      </c>
      <c r="BN40" s="28">
        <v>10033.186073969422</v>
      </c>
      <c r="BO40" s="29">
        <v>1246.8130674398008</v>
      </c>
      <c r="BP40" s="51">
        <v>0.11538461538461539</v>
      </c>
      <c r="BQ40" s="51">
        <v>0</v>
      </c>
      <c r="BR40" s="51">
        <v>0.88461538461538458</v>
      </c>
      <c r="BS40" s="30">
        <v>2.0905938459700781</v>
      </c>
      <c r="BT40" s="31">
        <v>0</v>
      </c>
    </row>
    <row r="41" spans="2:72" x14ac:dyDescent="0.25">
      <c r="B41" s="32">
        <v>4</v>
      </c>
      <c r="C41" s="33" t="s">
        <v>233</v>
      </c>
      <c r="D41" s="34">
        <v>2511.6004286386651</v>
      </c>
      <c r="E41" s="35">
        <v>6533.4876623980608</v>
      </c>
      <c r="F41" s="35">
        <v>9045.0880910367159</v>
      </c>
      <c r="G41" s="36">
        <v>186.91991449166744</v>
      </c>
      <c r="H41" s="52">
        <v>0.44011912359072536</v>
      </c>
      <c r="I41" s="52">
        <v>1.0636034886194426E-3</v>
      </c>
      <c r="J41" s="52">
        <v>0.55881727292065519</v>
      </c>
      <c r="K41" s="37">
        <v>17.953848452892252</v>
      </c>
      <c r="L41" s="38">
        <v>11.800127697470014</v>
      </c>
      <c r="Q41" s="32">
        <v>4</v>
      </c>
      <c r="R41" s="33" t="s">
        <v>233</v>
      </c>
      <c r="S41" s="34">
        <v>2390.3266631916686</v>
      </c>
      <c r="T41" s="35">
        <v>6472.3719064578872</v>
      </c>
      <c r="U41" s="35">
        <v>8862.6985696495449</v>
      </c>
      <c r="V41" s="36">
        <v>-11.141099248740183</v>
      </c>
      <c r="W41" s="52">
        <v>0.51097631426920853</v>
      </c>
      <c r="X41" s="52">
        <v>8.6655112651646442E-4</v>
      </c>
      <c r="Y41" s="52">
        <v>0.48815713460427501</v>
      </c>
      <c r="Z41" s="37">
        <v>21.325978450997813</v>
      </c>
      <c r="AA41" s="38">
        <v>14.178200370278205</v>
      </c>
      <c r="AF41" s="32">
        <v>4</v>
      </c>
      <c r="AG41" s="33" t="s">
        <v>233</v>
      </c>
      <c r="AH41" s="34">
        <v>2860.4770458026869</v>
      </c>
      <c r="AI41" s="35">
        <v>6504.715748459138</v>
      </c>
      <c r="AJ41" s="35">
        <v>9365.1927942618349</v>
      </c>
      <c r="AK41" s="36">
        <v>766.53823393646007</v>
      </c>
      <c r="AL41" s="52">
        <v>0.21938325991189428</v>
      </c>
      <c r="AM41" s="52">
        <v>1.762114537444934E-3</v>
      </c>
      <c r="AN41" s="52">
        <v>0.77885462555066076</v>
      </c>
      <c r="AO41" s="37">
        <v>9.0239620779200767</v>
      </c>
      <c r="AP41" s="38">
        <v>1.5141658559557383</v>
      </c>
      <c r="AU41" s="32">
        <v>4</v>
      </c>
      <c r="AV41" s="33" t="s">
        <v>233</v>
      </c>
      <c r="AW41" s="34">
        <v>2792.5495038356935</v>
      </c>
      <c r="AX41" s="35">
        <v>9365.8027589674457</v>
      </c>
      <c r="AY41" s="35">
        <v>12158.352262803133</v>
      </c>
      <c r="AZ41" s="36">
        <v>185.01923437301181</v>
      </c>
      <c r="BA41" s="52">
        <v>0.58974358974358976</v>
      </c>
      <c r="BB41" s="52">
        <v>0</v>
      </c>
      <c r="BC41" s="52">
        <v>0.41025641025641024</v>
      </c>
      <c r="BD41" s="37">
        <v>19.826919813554721</v>
      </c>
      <c r="BE41" s="38">
        <v>13.503466855198198</v>
      </c>
      <c r="BJ41" s="32">
        <v>4</v>
      </c>
      <c r="BK41" s="33" t="s">
        <v>233</v>
      </c>
      <c r="BL41" s="34">
        <v>2587.0153375232348</v>
      </c>
      <c r="BM41" s="35">
        <v>7430.3450413671071</v>
      </c>
      <c r="BN41" s="35">
        <v>10017.36037889034</v>
      </c>
      <c r="BO41" s="36">
        <v>1262.6387625188815</v>
      </c>
      <c r="BP41" s="52">
        <v>0.19230769230769232</v>
      </c>
      <c r="BQ41" s="52">
        <v>0</v>
      </c>
      <c r="BR41" s="52">
        <v>0.80769230769230771</v>
      </c>
      <c r="BS41" s="37">
        <v>4.0405106351351314</v>
      </c>
      <c r="BT41" s="38">
        <v>0.54345428833520193</v>
      </c>
    </row>
    <row r="47" spans="2:72" x14ac:dyDescent="0.25">
      <c r="B47" s="1" t="s">
        <v>20</v>
      </c>
      <c r="C47" s="2"/>
      <c r="D47" s="2"/>
      <c r="E47" s="2"/>
      <c r="F47" s="2"/>
      <c r="G47" s="39" t="s">
        <v>28</v>
      </c>
      <c r="H47" s="2"/>
      <c r="I47" s="2"/>
      <c r="J47" s="2"/>
      <c r="K47" s="2"/>
      <c r="L47" s="3"/>
      <c r="Q47" s="1" t="s">
        <v>22</v>
      </c>
      <c r="R47" s="2"/>
      <c r="S47" s="2"/>
      <c r="T47" s="2"/>
      <c r="U47" s="2"/>
      <c r="V47" s="39" t="s">
        <v>28</v>
      </c>
      <c r="W47" s="2"/>
      <c r="X47" s="2"/>
      <c r="Y47" s="2"/>
      <c r="Z47" s="2"/>
      <c r="AA47" s="3"/>
      <c r="AF47" s="1" t="s">
        <v>23</v>
      </c>
      <c r="AG47" s="2"/>
      <c r="AH47" s="2"/>
      <c r="AI47" s="2"/>
      <c r="AJ47" s="2"/>
      <c r="AK47" s="39" t="s">
        <v>28</v>
      </c>
      <c r="AL47" s="2"/>
      <c r="AM47" s="2"/>
      <c r="AN47" s="2"/>
      <c r="AO47" s="2"/>
      <c r="AP47" s="3"/>
    </row>
    <row r="48" spans="2:72" x14ac:dyDescent="0.25">
      <c r="B48" s="4"/>
      <c r="C48" s="5"/>
      <c r="D48" s="284" t="str">
        <f>D33</f>
        <v>Average LCC Results</v>
      </c>
      <c r="E48" s="284"/>
      <c r="F48" s="284"/>
      <c r="G48" s="284"/>
      <c r="H48" s="284"/>
      <c r="I48" s="284"/>
      <c r="J48" s="285"/>
      <c r="K48" s="6" t="str">
        <f>K33</f>
        <v>Payback Results</v>
      </c>
      <c r="L48" s="7"/>
      <c r="Q48" s="4"/>
      <c r="R48" s="5"/>
      <c r="S48" s="284" t="str">
        <f>S33</f>
        <v>Average LCC Results</v>
      </c>
      <c r="T48" s="284"/>
      <c r="U48" s="284"/>
      <c r="V48" s="284"/>
      <c r="W48" s="284"/>
      <c r="X48" s="284"/>
      <c r="Y48" s="285"/>
      <c r="Z48" s="6" t="str">
        <f>Z33</f>
        <v>Payback Results</v>
      </c>
      <c r="AA48" s="7"/>
      <c r="AF48" s="4"/>
      <c r="AG48" s="5"/>
      <c r="AH48" s="284" t="str">
        <f>AH33</f>
        <v>Average LCC Results</v>
      </c>
      <c r="AI48" s="284"/>
      <c r="AJ48" s="284"/>
      <c r="AK48" s="284"/>
      <c r="AL48" s="284"/>
      <c r="AM48" s="284"/>
      <c r="AN48" s="285"/>
      <c r="AO48" s="6" t="str">
        <f>AO33</f>
        <v>Payback Results</v>
      </c>
      <c r="AP48" s="7"/>
    </row>
    <row r="49" spans="2:42" x14ac:dyDescent="0.25">
      <c r="B49" s="8"/>
      <c r="C49" s="9"/>
      <c r="D49" s="5" t="str">
        <f>D34</f>
        <v>Installed</v>
      </c>
      <c r="E49" s="10" t="str">
        <f t="shared" ref="E49:I50" si="0">E34</f>
        <v xml:space="preserve">Lifetime </v>
      </c>
      <c r="F49" s="5"/>
      <c r="G49" s="10" t="str">
        <f t="shared" si="0"/>
        <v>LCC</v>
      </c>
      <c r="H49" s="47" t="str">
        <f t="shared" si="0"/>
        <v>Net</v>
      </c>
      <c r="I49" s="48" t="str">
        <f t="shared" si="0"/>
        <v>No</v>
      </c>
      <c r="J49" s="47" t="str">
        <f>J34</f>
        <v>Net</v>
      </c>
      <c r="K49" s="11"/>
      <c r="L49" s="9"/>
      <c r="Q49" s="8"/>
      <c r="R49" s="9"/>
      <c r="S49" s="5" t="str">
        <f>S34</f>
        <v>Installed</v>
      </c>
      <c r="T49" s="10" t="str">
        <f>T34</f>
        <v xml:space="preserve">Lifetime </v>
      </c>
      <c r="U49" s="5"/>
      <c r="V49" s="10" t="str">
        <f t="shared" ref="V49:X50" si="1">V34</f>
        <v>LCC</v>
      </c>
      <c r="W49" s="47" t="str">
        <f t="shared" si="1"/>
        <v>Net</v>
      </c>
      <c r="X49" s="48" t="str">
        <f t="shared" si="1"/>
        <v>No</v>
      </c>
      <c r="Y49" s="47" t="str">
        <f>Y34</f>
        <v>Net</v>
      </c>
      <c r="Z49" s="11"/>
      <c r="AA49" s="9"/>
      <c r="AF49" s="8"/>
      <c r="AG49" s="9"/>
      <c r="AH49" s="5" t="str">
        <f>AH34</f>
        <v>Installed</v>
      </c>
      <c r="AI49" s="10" t="str">
        <f>AI34</f>
        <v xml:space="preserve">Lifetime </v>
      </c>
      <c r="AJ49" s="5"/>
      <c r="AK49" s="10" t="str">
        <f t="shared" ref="AK49:AM50" si="2">AK34</f>
        <v>LCC</v>
      </c>
      <c r="AL49" s="47" t="str">
        <f t="shared" si="2"/>
        <v>Net</v>
      </c>
      <c r="AM49" s="48" t="str">
        <f t="shared" si="2"/>
        <v>No</v>
      </c>
      <c r="AN49" s="47" t="str">
        <f>AN34</f>
        <v>Net</v>
      </c>
      <c r="AO49" s="11"/>
      <c r="AP49" s="9"/>
    </row>
    <row r="50" spans="2:42" ht="15" customHeight="1" x14ac:dyDescent="0.25">
      <c r="B50" s="12" t="str">
        <f>B35</f>
        <v>Level</v>
      </c>
      <c r="C50" s="13" t="str">
        <f>C35</f>
        <v>Description</v>
      </c>
      <c r="D50" s="14" t="str">
        <f>D35</f>
        <v>Price</v>
      </c>
      <c r="E50" s="15" t="str">
        <f>E35</f>
        <v>Oper. Cost*</v>
      </c>
      <c r="F50" s="14" t="str">
        <f>F35</f>
        <v>LCC</v>
      </c>
      <c r="G50" s="15" t="str">
        <f>G35</f>
        <v>Savings</v>
      </c>
      <c r="H50" s="49" t="str">
        <f t="shared" si="0"/>
        <v>Cost</v>
      </c>
      <c r="I50" s="49" t="str">
        <f t="shared" si="0"/>
        <v>Impact</v>
      </c>
      <c r="J50" s="49" t="str">
        <f>J35</f>
        <v>Benefit</v>
      </c>
      <c r="K50" s="14" t="str">
        <f>K35</f>
        <v>Average</v>
      </c>
      <c r="L50" s="16" t="str">
        <f>L35</f>
        <v>Median</v>
      </c>
      <c r="Q50" s="12" t="str">
        <f>Q35</f>
        <v>Level</v>
      </c>
      <c r="R50" s="13" t="str">
        <f>R35</f>
        <v>Description</v>
      </c>
      <c r="S50" s="14" t="str">
        <f>S35</f>
        <v>Price</v>
      </c>
      <c r="T50" s="15" t="str">
        <f>T35</f>
        <v>Oper. Cost*</v>
      </c>
      <c r="U50" s="14" t="str">
        <f>U35</f>
        <v>LCC</v>
      </c>
      <c r="V50" s="15" t="str">
        <f>V35</f>
        <v>Savings</v>
      </c>
      <c r="W50" s="49" t="str">
        <f t="shared" si="1"/>
        <v>Cost</v>
      </c>
      <c r="X50" s="49" t="str">
        <f t="shared" si="1"/>
        <v>Impact</v>
      </c>
      <c r="Y50" s="49" t="str">
        <f>Y35</f>
        <v>Benefit</v>
      </c>
      <c r="Z50" s="14" t="str">
        <f>Z35</f>
        <v>Average</v>
      </c>
      <c r="AA50" s="16" t="str">
        <f>AA35</f>
        <v>Median</v>
      </c>
      <c r="AF50" s="12" t="str">
        <f>AF35</f>
        <v>Level</v>
      </c>
      <c r="AG50" s="13" t="str">
        <f>AG35</f>
        <v>Description</v>
      </c>
      <c r="AH50" s="14" t="str">
        <f>AH35</f>
        <v>Price</v>
      </c>
      <c r="AI50" s="15" t="str">
        <f>AI35</f>
        <v>Oper. Cost*</v>
      </c>
      <c r="AJ50" s="14" t="str">
        <f>AJ35</f>
        <v>LCC</v>
      </c>
      <c r="AK50" s="15" t="str">
        <f>AK35</f>
        <v>Savings</v>
      </c>
      <c r="AL50" s="49" t="str">
        <f t="shared" si="2"/>
        <v>Cost</v>
      </c>
      <c r="AM50" s="49" t="str">
        <f t="shared" si="2"/>
        <v>Impact</v>
      </c>
      <c r="AN50" s="49" t="str">
        <f>AN35</f>
        <v>Benefit</v>
      </c>
      <c r="AO50" s="14" t="str">
        <f>AO35</f>
        <v>Average</v>
      </c>
      <c r="AP50" s="16" t="str">
        <f>AP35</f>
        <v>Median</v>
      </c>
    </row>
    <row r="51" spans="2:42" x14ac:dyDescent="0.25">
      <c r="B51" s="17" t="str">
        <f t="shared" ref="B51:C56" si="3">B36</f>
        <v>NWGF</v>
      </c>
      <c r="C51" s="18"/>
      <c r="D51" s="5"/>
      <c r="E51" s="10"/>
      <c r="F51" s="5"/>
      <c r="G51" s="10"/>
      <c r="H51" s="47"/>
      <c r="I51" s="47"/>
      <c r="J51" s="47"/>
      <c r="K51" s="5"/>
      <c r="L51" s="19"/>
      <c r="Q51" s="17" t="str">
        <f t="shared" ref="Q51:R56" si="4">Q36</f>
        <v>NWGF</v>
      </c>
      <c r="R51" s="18"/>
      <c r="S51" s="5"/>
      <c r="T51" s="10"/>
      <c r="U51" s="5"/>
      <c r="V51" s="10"/>
      <c r="W51" s="47"/>
      <c r="X51" s="47"/>
      <c r="Y51" s="47"/>
      <c r="Z51" s="5"/>
      <c r="AA51" s="19"/>
      <c r="AF51" s="17" t="str">
        <f t="shared" ref="AF51:AG56" si="5">AF36</f>
        <v>NWGF</v>
      </c>
      <c r="AG51" s="18"/>
      <c r="AH51" s="5"/>
      <c r="AI51" s="10"/>
      <c r="AJ51" s="5"/>
      <c r="AK51" s="10"/>
      <c r="AL51" s="47"/>
      <c r="AM51" s="47"/>
      <c r="AN51" s="47"/>
      <c r="AO51" s="5"/>
      <c r="AP51" s="19"/>
    </row>
    <row r="52" spans="2:42" x14ac:dyDescent="0.25">
      <c r="B52" s="20">
        <f t="shared" si="3"/>
        <v>0</v>
      </c>
      <c r="C52" s="53" t="str">
        <f>C37</f>
        <v>NWGF 80%</v>
      </c>
      <c r="D52" s="22">
        <v>2094.2482259015469</v>
      </c>
      <c r="E52" s="23">
        <v>11512.957522724426</v>
      </c>
      <c r="F52" s="23">
        <v>13607.205748625931</v>
      </c>
      <c r="G52" s="24"/>
      <c r="H52" s="50"/>
      <c r="I52" s="50"/>
      <c r="J52" s="50"/>
      <c r="K52" s="25"/>
      <c r="L52" s="26"/>
      <c r="Q52" s="20">
        <f t="shared" si="4"/>
        <v>0</v>
      </c>
      <c r="R52" s="21" t="str">
        <f>R37</f>
        <v>NWGF 80%</v>
      </c>
      <c r="S52" s="22">
        <v>2206.1959978404238</v>
      </c>
      <c r="T52" s="23">
        <v>14623.545521567336</v>
      </c>
      <c r="U52" s="23">
        <v>16829.741519407788</v>
      </c>
      <c r="V52" s="24"/>
      <c r="W52" s="50"/>
      <c r="X52" s="50"/>
      <c r="Y52" s="50"/>
      <c r="Z52" s="25"/>
      <c r="AA52" s="26"/>
      <c r="AF52" s="20">
        <f t="shared" si="5"/>
        <v>0</v>
      </c>
      <c r="AG52" s="21" t="str">
        <f>AG37</f>
        <v>NWGF 80%</v>
      </c>
      <c r="AH52" s="22">
        <v>1959.7754105921986</v>
      </c>
      <c r="AI52" s="23">
        <v>7776.4872185167424</v>
      </c>
      <c r="AJ52" s="23">
        <v>9736.2626291089309</v>
      </c>
      <c r="AK52" s="24"/>
      <c r="AL52" s="50"/>
      <c r="AM52" s="50"/>
      <c r="AN52" s="50"/>
      <c r="AO52" s="25"/>
      <c r="AP52" s="26"/>
    </row>
    <row r="53" spans="2:42" x14ac:dyDescent="0.25">
      <c r="B53" s="40">
        <f t="shared" si="3"/>
        <v>1</v>
      </c>
      <c r="C53" s="54" t="str">
        <f t="shared" si="3"/>
        <v>NWGF 90%</v>
      </c>
      <c r="D53" s="27">
        <v>2566.1805889697885</v>
      </c>
      <c r="E53" s="28">
        <v>10608.765777303557</v>
      </c>
      <c r="F53" s="28">
        <v>13174.946366273332</v>
      </c>
      <c r="G53" s="29">
        <v>105.59661521964784</v>
      </c>
      <c r="H53" s="51">
        <v>0.21099656357388316</v>
      </c>
      <c r="I53" s="51">
        <v>0.50103092783505154</v>
      </c>
      <c r="J53" s="51">
        <v>0.28797250859106527</v>
      </c>
      <c r="K53" s="45">
        <v>14.530802835603208</v>
      </c>
      <c r="L53" s="46">
        <v>9.0558289782988162</v>
      </c>
      <c r="Q53" s="40">
        <f t="shared" si="4"/>
        <v>1</v>
      </c>
      <c r="R53" s="41" t="str">
        <f t="shared" si="4"/>
        <v>NWGF 90%</v>
      </c>
      <c r="S53" s="42">
        <v>2845.1371490555875</v>
      </c>
      <c r="T53" s="43">
        <v>13354.578347216346</v>
      </c>
      <c r="U53" s="43">
        <v>16199.715496271921</v>
      </c>
      <c r="V53" s="44">
        <v>144.56108863944058</v>
      </c>
      <c r="W53" s="51">
        <v>9.949622166246852E-2</v>
      </c>
      <c r="X53" s="51">
        <v>0.70277078085642319</v>
      </c>
      <c r="Y53" s="51">
        <v>0.19773299748110831</v>
      </c>
      <c r="Z53" s="45">
        <v>13.376885714594664</v>
      </c>
      <c r="AA53" s="46">
        <v>9.763790179873423</v>
      </c>
      <c r="AF53" s="40">
        <f t="shared" si="5"/>
        <v>1</v>
      </c>
      <c r="AG53" s="41" t="str">
        <f t="shared" si="5"/>
        <v>NWGF 90%</v>
      </c>
      <c r="AH53" s="42">
        <v>2231.0950992449352</v>
      </c>
      <c r="AI53" s="43">
        <v>7310.467470933294</v>
      </c>
      <c r="AJ53" s="43">
        <v>9541.5625701782265</v>
      </c>
      <c r="AK53" s="44">
        <v>58.792088902983046</v>
      </c>
      <c r="AL53" s="51">
        <v>0.34493192133131617</v>
      </c>
      <c r="AM53" s="51">
        <v>0.25869894099848711</v>
      </c>
      <c r="AN53" s="51">
        <v>0.39636913767019666</v>
      </c>
      <c r="AO53" s="45">
        <v>15.163047351536656</v>
      </c>
      <c r="AP53" s="46">
        <v>9.0395869214968982</v>
      </c>
    </row>
    <row r="54" spans="2:42" x14ac:dyDescent="0.25">
      <c r="B54" s="40">
        <f t="shared" si="3"/>
        <v>2</v>
      </c>
      <c r="C54" s="54" t="str">
        <f t="shared" si="3"/>
        <v>NWGF 92%</v>
      </c>
      <c r="D54" s="27">
        <v>2580.4259433894099</v>
      </c>
      <c r="E54" s="28">
        <v>10437.001136346538</v>
      </c>
      <c r="F54" s="28">
        <v>13017.427079735966</v>
      </c>
      <c r="G54" s="29">
        <v>168.12260588221721</v>
      </c>
      <c r="H54" s="51">
        <v>0.18969072164948453</v>
      </c>
      <c r="I54" s="51">
        <v>0.45429553264604811</v>
      </c>
      <c r="J54" s="51">
        <v>0.35601374570446737</v>
      </c>
      <c r="K54" s="45">
        <v>11.779575850956475</v>
      </c>
      <c r="L54" s="46">
        <v>6.9701024934789979</v>
      </c>
      <c r="Q54" s="40">
        <f t="shared" si="4"/>
        <v>2</v>
      </c>
      <c r="R54" s="41" t="str">
        <f t="shared" si="4"/>
        <v>NWGF 92%</v>
      </c>
      <c r="S54" s="42">
        <v>2860.9737010897393</v>
      </c>
      <c r="T54" s="43">
        <v>13123.57729655911</v>
      </c>
      <c r="U54" s="43">
        <v>15984.550997648841</v>
      </c>
      <c r="V54" s="44">
        <v>211.13206308438282</v>
      </c>
      <c r="W54" s="51">
        <v>8.4382871536523935E-2</v>
      </c>
      <c r="X54" s="51">
        <v>0.64357682619647361</v>
      </c>
      <c r="Y54" s="51">
        <v>0.27204030226700254</v>
      </c>
      <c r="Z54" s="45">
        <v>9.807077965780211</v>
      </c>
      <c r="AA54" s="46">
        <v>5.4542570157576424</v>
      </c>
      <c r="AF54" s="40">
        <f t="shared" si="5"/>
        <v>2</v>
      </c>
      <c r="AG54" s="41" t="str">
        <f t="shared" si="5"/>
        <v>NWGF 92%</v>
      </c>
      <c r="AH54" s="42">
        <v>2243.4290907206391</v>
      </c>
      <c r="AI54" s="43">
        <v>7209.8582146993913</v>
      </c>
      <c r="AJ54" s="43">
        <v>9453.2873054200118</v>
      </c>
      <c r="AK54" s="44">
        <v>116.45920343362469</v>
      </c>
      <c r="AL54" s="51">
        <v>0.31618759455370649</v>
      </c>
      <c r="AM54" s="51">
        <v>0.22692889561270801</v>
      </c>
      <c r="AN54" s="51">
        <v>0.4568835098335855</v>
      </c>
      <c r="AO54" s="45">
        <v>13.026822757274031</v>
      </c>
      <c r="AP54" s="46">
        <v>7.6843876933701942</v>
      </c>
    </row>
    <row r="55" spans="2:42" x14ac:dyDescent="0.25">
      <c r="B55" s="20">
        <f t="shared" si="3"/>
        <v>3</v>
      </c>
      <c r="C55" s="53" t="str">
        <f t="shared" si="3"/>
        <v>NWGF 95%</v>
      </c>
      <c r="D55" s="27">
        <v>2686.9930735069615</v>
      </c>
      <c r="E55" s="28">
        <v>10185.595452555179</v>
      </c>
      <c r="F55" s="28">
        <v>12872.588526062116</v>
      </c>
      <c r="G55" s="29">
        <v>249.2087870063645</v>
      </c>
      <c r="H55" s="51">
        <v>0.23642611683848797</v>
      </c>
      <c r="I55" s="51">
        <v>0.27216494845360822</v>
      </c>
      <c r="J55" s="51">
        <v>0.49140893470790376</v>
      </c>
      <c r="K55" s="45">
        <v>10.918721920625455</v>
      </c>
      <c r="L55" s="46">
        <v>8.2102749191516669</v>
      </c>
      <c r="Q55" s="20">
        <f t="shared" si="4"/>
        <v>3</v>
      </c>
      <c r="R55" s="21" t="str">
        <f t="shared" si="4"/>
        <v>NWGF 95%</v>
      </c>
      <c r="S55" s="42">
        <v>2982.8205028571874</v>
      </c>
      <c r="T55" s="43">
        <v>12792.606975910176</v>
      </c>
      <c r="U55" s="43">
        <v>15775.427478767366</v>
      </c>
      <c r="V55" s="44">
        <v>307.98185887305067</v>
      </c>
      <c r="W55" s="51">
        <v>0.12216624685138538</v>
      </c>
      <c r="X55" s="51">
        <v>0.44584382871536526</v>
      </c>
      <c r="Y55" s="51">
        <v>0.43198992443324935</v>
      </c>
      <c r="Z55" s="45">
        <v>9.6032846561372569</v>
      </c>
      <c r="AA55" s="46">
        <v>7.6209348492802045</v>
      </c>
      <c r="AF55" s="20">
        <f t="shared" si="5"/>
        <v>3</v>
      </c>
      <c r="AG55" s="21" t="str">
        <f t="shared" si="5"/>
        <v>NWGF 95%</v>
      </c>
      <c r="AH55" s="42">
        <v>2331.6421220635684</v>
      </c>
      <c r="AI55" s="43">
        <v>7054.0263912179898</v>
      </c>
      <c r="AJ55" s="43">
        <v>9385.6685132815674</v>
      </c>
      <c r="AK55" s="44">
        <v>178.6099684554587</v>
      </c>
      <c r="AL55" s="51">
        <v>0.37367624810892586</v>
      </c>
      <c r="AM55" s="51">
        <v>6.3540090771558241E-2</v>
      </c>
      <c r="AN55" s="51">
        <v>0.56278366111951583</v>
      </c>
      <c r="AO55" s="45">
        <v>11.978588516584532</v>
      </c>
      <c r="AP55" s="46">
        <v>8.9128521596251478</v>
      </c>
    </row>
    <row r="56" spans="2:42" x14ac:dyDescent="0.25">
      <c r="B56" s="32">
        <f t="shared" si="3"/>
        <v>4</v>
      </c>
      <c r="C56" s="55" t="str">
        <f t="shared" si="3"/>
        <v>NWGF 98%</v>
      </c>
      <c r="D56" s="34">
        <v>2840.97650508268</v>
      </c>
      <c r="E56" s="35">
        <v>10008.438880099711</v>
      </c>
      <c r="F56" s="35">
        <v>12849.415385182425</v>
      </c>
      <c r="G56" s="36">
        <v>271.49085619608536</v>
      </c>
      <c r="H56" s="52">
        <v>0.40412371134020619</v>
      </c>
      <c r="I56" s="52">
        <v>6.1855670103092781E-3</v>
      </c>
      <c r="J56" s="52">
        <v>0.58969072164948455</v>
      </c>
      <c r="K56" s="56">
        <v>15.739500223665658</v>
      </c>
      <c r="L56" s="57">
        <v>11.141857449693337</v>
      </c>
      <c r="Q56" s="32">
        <f t="shared" si="4"/>
        <v>4</v>
      </c>
      <c r="R56" s="33" t="str">
        <f t="shared" si="4"/>
        <v>NWGF 98%</v>
      </c>
      <c r="S56" s="58">
        <v>3155.6653888843111</v>
      </c>
      <c r="T56" s="59">
        <v>12566.710434705936</v>
      </c>
      <c r="U56" s="59">
        <v>15722.375823590259</v>
      </c>
      <c r="V56" s="60">
        <v>359.34913504674</v>
      </c>
      <c r="W56" s="52">
        <v>0.3602015113350126</v>
      </c>
      <c r="X56" s="52">
        <v>8.8161209068010078E-3</v>
      </c>
      <c r="Y56" s="52">
        <v>0.63098236775818639</v>
      </c>
      <c r="Z56" s="56">
        <v>15.541671976451392</v>
      </c>
      <c r="AA56" s="57">
        <v>11.125476160564531</v>
      </c>
      <c r="AF56" s="32">
        <f t="shared" si="5"/>
        <v>4</v>
      </c>
      <c r="AG56" s="33" t="str">
        <f t="shared" si="5"/>
        <v>NWGF 98%</v>
      </c>
      <c r="AH56" s="58">
        <v>2462.9689805161179</v>
      </c>
      <c r="AI56" s="59">
        <v>6935.4167706332328</v>
      </c>
      <c r="AJ56" s="59">
        <v>9398.3857511493516</v>
      </c>
      <c r="AK56" s="60">
        <v>165.95458780361955</v>
      </c>
      <c r="AL56" s="52">
        <v>0.4568835098335855</v>
      </c>
      <c r="AM56" s="52">
        <v>3.0257186081694403E-3</v>
      </c>
      <c r="AN56" s="52">
        <v>0.54009077155824503</v>
      </c>
      <c r="AO56" s="56">
        <v>16.010174973464295</v>
      </c>
      <c r="AP56" s="57">
        <v>11.210585949243166</v>
      </c>
    </row>
    <row r="62" spans="2:42" x14ac:dyDescent="0.25">
      <c r="B62" s="1" t="s">
        <v>21</v>
      </c>
      <c r="C62" s="2"/>
      <c r="D62" s="2"/>
      <c r="E62" s="2"/>
      <c r="F62" s="2"/>
      <c r="G62" s="39" t="s">
        <v>28</v>
      </c>
      <c r="H62" s="2"/>
      <c r="I62" s="2"/>
      <c r="J62" s="2"/>
      <c r="K62" s="2"/>
      <c r="L62" s="3"/>
      <c r="Q62" s="1" t="s">
        <v>24</v>
      </c>
      <c r="R62" s="2"/>
      <c r="S62" s="2"/>
      <c r="T62" s="2"/>
      <c r="U62" s="2"/>
      <c r="V62" s="39" t="s">
        <v>28</v>
      </c>
      <c r="W62" s="2"/>
      <c r="X62" s="2"/>
      <c r="Y62" s="2"/>
      <c r="Z62" s="2"/>
      <c r="AA62" s="3"/>
      <c r="AF62" s="1" t="s">
        <v>25</v>
      </c>
      <c r="AG62" s="2"/>
      <c r="AH62" s="2"/>
      <c r="AI62" s="2"/>
      <c r="AJ62" s="2"/>
      <c r="AK62" s="39" t="s">
        <v>28</v>
      </c>
      <c r="AL62" s="2"/>
      <c r="AM62" s="2"/>
      <c r="AN62" s="2"/>
      <c r="AO62" s="2"/>
      <c r="AP62" s="3"/>
    </row>
    <row r="63" spans="2:42" x14ac:dyDescent="0.25">
      <c r="B63" s="4"/>
      <c r="C63" s="5"/>
      <c r="D63" s="284" t="str">
        <f>D48</f>
        <v>Average LCC Results</v>
      </c>
      <c r="E63" s="284"/>
      <c r="F63" s="284"/>
      <c r="G63" s="284"/>
      <c r="H63" s="284"/>
      <c r="I63" s="284"/>
      <c r="J63" s="285"/>
      <c r="K63" s="6" t="str">
        <f>K48</f>
        <v>Payback Results</v>
      </c>
      <c r="L63" s="7"/>
      <c r="Q63" s="4"/>
      <c r="R63" s="5"/>
      <c r="S63" s="284" t="str">
        <f>S48</f>
        <v>Average LCC Results</v>
      </c>
      <c r="T63" s="284"/>
      <c r="U63" s="284"/>
      <c r="V63" s="284"/>
      <c r="W63" s="284"/>
      <c r="X63" s="284"/>
      <c r="Y63" s="285"/>
      <c r="Z63" s="6" t="str">
        <f>Z48</f>
        <v>Payback Results</v>
      </c>
      <c r="AA63" s="7"/>
      <c r="AF63" s="4"/>
      <c r="AG63" s="5"/>
      <c r="AH63" s="284" t="str">
        <f>AH48</f>
        <v>Average LCC Results</v>
      </c>
      <c r="AI63" s="284"/>
      <c r="AJ63" s="284"/>
      <c r="AK63" s="284"/>
      <c r="AL63" s="284"/>
      <c r="AM63" s="284"/>
      <c r="AN63" s="285"/>
      <c r="AO63" s="6" t="str">
        <f>AO48</f>
        <v>Payback Results</v>
      </c>
      <c r="AP63" s="7"/>
    </row>
    <row r="64" spans="2:42" x14ac:dyDescent="0.25">
      <c r="B64" s="8"/>
      <c r="C64" s="9"/>
      <c r="D64" s="5" t="str">
        <f>D49</f>
        <v>Installed</v>
      </c>
      <c r="E64" s="10" t="str">
        <f>E49</f>
        <v xml:space="preserve">Lifetime </v>
      </c>
      <c r="F64" s="5"/>
      <c r="G64" s="10" t="str">
        <f t="shared" ref="G64:I65" si="6">G49</f>
        <v>LCC</v>
      </c>
      <c r="H64" s="47" t="str">
        <f t="shared" si="6"/>
        <v>Net</v>
      </c>
      <c r="I64" s="48" t="str">
        <f t="shared" si="6"/>
        <v>No</v>
      </c>
      <c r="J64" s="47" t="str">
        <f>J49</f>
        <v>Net</v>
      </c>
      <c r="K64" s="11"/>
      <c r="L64" s="9"/>
      <c r="Q64" s="8"/>
      <c r="R64" s="9"/>
      <c r="S64" s="5" t="str">
        <f>S49</f>
        <v>Installed</v>
      </c>
      <c r="T64" s="10" t="str">
        <f>T49</f>
        <v xml:space="preserve">Lifetime </v>
      </c>
      <c r="U64" s="5"/>
      <c r="V64" s="10" t="str">
        <f t="shared" ref="V64:X65" si="7">V49</f>
        <v>LCC</v>
      </c>
      <c r="W64" s="47" t="str">
        <f t="shared" si="7"/>
        <v>Net</v>
      </c>
      <c r="X64" s="48" t="str">
        <f t="shared" si="7"/>
        <v>No</v>
      </c>
      <c r="Y64" s="47" t="str">
        <f>Y49</f>
        <v>Net</v>
      </c>
      <c r="Z64" s="11"/>
      <c r="AA64" s="9"/>
      <c r="AF64" s="8"/>
      <c r="AG64" s="9"/>
      <c r="AH64" s="5" t="str">
        <f>AH49</f>
        <v>Installed</v>
      </c>
      <c r="AI64" s="10" t="str">
        <f>AI49</f>
        <v xml:space="preserve">Lifetime </v>
      </c>
      <c r="AJ64" s="5"/>
      <c r="AK64" s="10" t="str">
        <f t="shared" ref="AK64:AM65" si="8">AK49</f>
        <v>LCC</v>
      </c>
      <c r="AL64" s="47" t="str">
        <f t="shared" si="8"/>
        <v>Net</v>
      </c>
      <c r="AM64" s="48" t="str">
        <f t="shared" si="8"/>
        <v>No</v>
      </c>
      <c r="AN64" s="47" t="str">
        <f>AN49</f>
        <v>Net</v>
      </c>
      <c r="AO64" s="11"/>
      <c r="AP64" s="9"/>
    </row>
    <row r="65" spans="2:42" x14ac:dyDescent="0.25">
      <c r="B65" s="12" t="str">
        <f>B50</f>
        <v>Level</v>
      </c>
      <c r="C65" s="13" t="str">
        <f>C50</f>
        <v>Description</v>
      </c>
      <c r="D65" s="14" t="str">
        <f>D50</f>
        <v>Price</v>
      </c>
      <c r="E65" s="15" t="str">
        <f>E50</f>
        <v>Oper. Cost*</v>
      </c>
      <c r="F65" s="14" t="str">
        <f>F50</f>
        <v>LCC</v>
      </c>
      <c r="G65" s="15" t="str">
        <f>G50</f>
        <v>Savings</v>
      </c>
      <c r="H65" s="49" t="str">
        <f t="shared" si="6"/>
        <v>Cost</v>
      </c>
      <c r="I65" s="49" t="str">
        <f t="shared" si="6"/>
        <v>Impact</v>
      </c>
      <c r="J65" s="49" t="str">
        <f>J50</f>
        <v>Benefit</v>
      </c>
      <c r="K65" s="14" t="str">
        <f>K50</f>
        <v>Average</v>
      </c>
      <c r="L65" s="16" t="str">
        <f>L50</f>
        <v>Median</v>
      </c>
      <c r="Q65" s="12" t="str">
        <f>Q50</f>
        <v>Level</v>
      </c>
      <c r="R65" s="13" t="str">
        <f>R50</f>
        <v>Description</v>
      </c>
      <c r="S65" s="14" t="str">
        <f>S50</f>
        <v>Price</v>
      </c>
      <c r="T65" s="15" t="str">
        <f>T50</f>
        <v>Oper. Cost*</v>
      </c>
      <c r="U65" s="14" t="str">
        <f>U50</f>
        <v>LCC</v>
      </c>
      <c r="V65" s="15" t="str">
        <f>V50</f>
        <v>Savings</v>
      </c>
      <c r="W65" s="49" t="str">
        <f t="shared" si="7"/>
        <v>Cost</v>
      </c>
      <c r="X65" s="49" t="str">
        <f t="shared" si="7"/>
        <v>Impact</v>
      </c>
      <c r="Y65" s="49" t="str">
        <f>Y50</f>
        <v>Benefit</v>
      </c>
      <c r="Z65" s="14" t="str">
        <f>Z50</f>
        <v>Average</v>
      </c>
      <c r="AA65" s="16" t="str">
        <f>AA50</f>
        <v>Median</v>
      </c>
      <c r="AF65" s="12" t="str">
        <f>AF50</f>
        <v>Level</v>
      </c>
      <c r="AG65" s="13" t="str">
        <f>AG50</f>
        <v>Description</v>
      </c>
      <c r="AH65" s="14" t="str">
        <f>AH50</f>
        <v>Price</v>
      </c>
      <c r="AI65" s="15" t="str">
        <f>AI50</f>
        <v>Oper. Cost*</v>
      </c>
      <c r="AJ65" s="14" t="str">
        <f>AJ50</f>
        <v>LCC</v>
      </c>
      <c r="AK65" s="15" t="str">
        <f>AK50</f>
        <v>Savings</v>
      </c>
      <c r="AL65" s="49" t="str">
        <f t="shared" si="8"/>
        <v>Cost</v>
      </c>
      <c r="AM65" s="49" t="str">
        <f t="shared" si="8"/>
        <v>Impact</v>
      </c>
      <c r="AN65" s="49" t="str">
        <f>AN50</f>
        <v>Benefit</v>
      </c>
      <c r="AO65" s="14" t="str">
        <f>AO50</f>
        <v>Average</v>
      </c>
      <c r="AP65" s="16" t="str">
        <f>AP50</f>
        <v>Median</v>
      </c>
    </row>
    <row r="66" spans="2:42" x14ac:dyDescent="0.25">
      <c r="B66" s="17" t="str">
        <f t="shared" ref="B66:C71" si="9">B51</f>
        <v>NWGF</v>
      </c>
      <c r="C66" s="18"/>
      <c r="D66" s="5"/>
      <c r="E66" s="10"/>
      <c r="F66" s="5"/>
      <c r="G66" s="10"/>
      <c r="H66" s="47"/>
      <c r="I66" s="47"/>
      <c r="J66" s="47"/>
      <c r="K66" s="5"/>
      <c r="L66" s="19"/>
      <c r="Q66" s="17" t="str">
        <f t="shared" ref="Q66:R71" si="10">Q51</f>
        <v>NWGF</v>
      </c>
      <c r="R66" s="18"/>
      <c r="S66" s="5"/>
      <c r="T66" s="10"/>
      <c r="U66" s="5"/>
      <c r="V66" s="10"/>
      <c r="W66" s="47"/>
      <c r="X66" s="47"/>
      <c r="Y66" s="47"/>
      <c r="Z66" s="5"/>
      <c r="AA66" s="19"/>
      <c r="AF66" s="17" t="str">
        <f t="shared" ref="AF66:AG71" si="11">AF51</f>
        <v>NWGF</v>
      </c>
      <c r="AG66" s="18"/>
      <c r="AH66" s="5"/>
      <c r="AI66" s="10"/>
      <c r="AJ66" s="5"/>
      <c r="AK66" s="10"/>
      <c r="AL66" s="47"/>
      <c r="AM66" s="47"/>
      <c r="AN66" s="47"/>
      <c r="AO66" s="5"/>
      <c r="AP66" s="19"/>
    </row>
    <row r="67" spans="2:42" x14ac:dyDescent="0.25">
      <c r="B67" s="20">
        <f t="shared" si="9"/>
        <v>0</v>
      </c>
      <c r="C67" s="21" t="str">
        <f>C52</f>
        <v>NWGF 80%</v>
      </c>
      <c r="D67" s="22">
        <v>1983.3469333626122</v>
      </c>
      <c r="E67" s="23">
        <v>10641.495901234992</v>
      </c>
      <c r="F67" s="23">
        <v>12624.842834597615</v>
      </c>
      <c r="G67" s="24"/>
      <c r="H67" s="50"/>
      <c r="I67" s="50"/>
      <c r="J67" s="50"/>
      <c r="K67" s="25"/>
      <c r="L67" s="26"/>
      <c r="Q67" s="20">
        <f t="shared" si="10"/>
        <v>0</v>
      </c>
      <c r="R67" s="21" t="str">
        <f>R52</f>
        <v>NWGF 80%</v>
      </c>
      <c r="S67" s="22">
        <v>2185.3012918530317</v>
      </c>
      <c r="T67" s="23">
        <v>14029.366349842021</v>
      </c>
      <c r="U67" s="23">
        <v>16214.667641695052</v>
      </c>
      <c r="V67" s="24"/>
      <c r="W67" s="50"/>
      <c r="X67" s="50"/>
      <c r="Y67" s="50"/>
      <c r="Z67" s="25"/>
      <c r="AA67" s="26"/>
      <c r="AF67" s="20">
        <f t="shared" si="11"/>
        <v>0</v>
      </c>
      <c r="AG67" s="21" t="str">
        <f>AG52</f>
        <v>NWGF 80%</v>
      </c>
      <c r="AH67" s="22">
        <v>1745.2135855169754</v>
      </c>
      <c r="AI67" s="23">
        <v>6646.7074845620145</v>
      </c>
      <c r="AJ67" s="23">
        <v>8391.9210700789954</v>
      </c>
      <c r="AK67" s="24"/>
      <c r="AL67" s="50"/>
      <c r="AM67" s="50"/>
      <c r="AN67" s="50"/>
      <c r="AO67" s="25"/>
      <c r="AP67" s="26"/>
    </row>
    <row r="68" spans="2:42" x14ac:dyDescent="0.25">
      <c r="B68" s="40">
        <f t="shared" si="9"/>
        <v>1</v>
      </c>
      <c r="C68" s="41" t="str">
        <f t="shared" si="9"/>
        <v>NWGF 90%</v>
      </c>
      <c r="D68" s="42">
        <v>2449.3769138112211</v>
      </c>
      <c r="E68" s="43">
        <v>10285.084346462052</v>
      </c>
      <c r="F68" s="43">
        <v>12734.461260273278</v>
      </c>
      <c r="G68" s="44">
        <v>-340.10389812716932</v>
      </c>
      <c r="H68" s="51">
        <v>0.28098159509202453</v>
      </c>
      <c r="I68" s="51">
        <v>0.42944785276073622</v>
      </c>
      <c r="J68" s="51">
        <v>0.28957055214723926</v>
      </c>
      <c r="K68" s="45">
        <v>17.200394352549168</v>
      </c>
      <c r="L68" s="46">
        <v>10.285090258381423</v>
      </c>
      <c r="Q68" s="40">
        <f t="shared" si="10"/>
        <v>1</v>
      </c>
      <c r="R68" s="41" t="str">
        <f t="shared" si="10"/>
        <v>NWGF 90%</v>
      </c>
      <c r="S68" s="42">
        <v>2802.9001597725064</v>
      </c>
      <c r="T68" s="43">
        <v>13395.186669477011</v>
      </c>
      <c r="U68" s="43">
        <v>16198.086829249498</v>
      </c>
      <c r="V68" s="44">
        <v>-362.53517940539581</v>
      </c>
      <c r="W68" s="51">
        <v>0.15646258503401361</v>
      </c>
      <c r="X68" s="51">
        <v>0.64852607709750565</v>
      </c>
      <c r="Y68" s="51">
        <v>0.19501133786848074</v>
      </c>
      <c r="Z68" s="45">
        <v>12.939638284877965</v>
      </c>
      <c r="AA68" s="46">
        <v>9.6905150319289532</v>
      </c>
      <c r="AF68" s="40">
        <f t="shared" si="11"/>
        <v>1</v>
      </c>
      <c r="AG68" s="41" t="str">
        <f t="shared" si="11"/>
        <v>NWGF 90%</v>
      </c>
      <c r="AH68" s="42">
        <v>2032.5219633595411</v>
      </c>
      <c r="AI68" s="43">
        <v>6617.824655420357</v>
      </c>
      <c r="AJ68" s="43">
        <v>8650.3466187799004</v>
      </c>
      <c r="AK68" s="44">
        <v>-313.65417875899334</v>
      </c>
      <c r="AL68" s="51">
        <v>0.42780748663101603</v>
      </c>
      <c r="AM68" s="51">
        <v>0.17112299465240641</v>
      </c>
      <c r="AN68" s="51">
        <v>0.40106951871657753</v>
      </c>
      <c r="AO68" s="45">
        <v>19.779775828493619</v>
      </c>
      <c r="AP68" s="46">
        <v>10.746761133855678</v>
      </c>
    </row>
    <row r="69" spans="2:42" x14ac:dyDescent="0.25">
      <c r="B69" s="20">
        <f t="shared" si="9"/>
        <v>2</v>
      </c>
      <c r="C69" s="21" t="str">
        <f t="shared" si="9"/>
        <v>NWGF 92%</v>
      </c>
      <c r="D69" s="42">
        <v>2463.8484123366025</v>
      </c>
      <c r="E69" s="43">
        <v>10129.610285105564</v>
      </c>
      <c r="F69" s="43">
        <v>12593.458697442164</v>
      </c>
      <c r="G69" s="44">
        <v>-272.64727132290051</v>
      </c>
      <c r="H69" s="51">
        <v>0.252760736196319</v>
      </c>
      <c r="I69" s="51">
        <v>0.3754601226993865</v>
      </c>
      <c r="J69" s="51">
        <v>0.3717791411042945</v>
      </c>
      <c r="K69" s="45">
        <v>14.128056492635533</v>
      </c>
      <c r="L69" s="46">
        <v>7.5614614962169178</v>
      </c>
      <c r="Q69" s="20">
        <f t="shared" si="10"/>
        <v>2</v>
      </c>
      <c r="R69" s="21" t="str">
        <f t="shared" si="10"/>
        <v>NWGF 92%</v>
      </c>
      <c r="S69" s="42">
        <v>2820.5067174859287</v>
      </c>
      <c r="T69" s="43">
        <v>13170.552114399698</v>
      </c>
      <c r="U69" s="43">
        <v>15991.058831885606</v>
      </c>
      <c r="V69" s="44">
        <v>-275.98069405634158</v>
      </c>
      <c r="W69" s="51">
        <v>0.12471655328798185</v>
      </c>
      <c r="X69" s="51">
        <v>0.57369614512471656</v>
      </c>
      <c r="Y69" s="51">
        <v>0.30158730158730157</v>
      </c>
      <c r="Z69" s="45">
        <v>9.2908888972082568</v>
      </c>
      <c r="AA69" s="46">
        <v>6.3728669709010664</v>
      </c>
      <c r="AF69" s="20">
        <f t="shared" si="11"/>
        <v>2</v>
      </c>
      <c r="AG69" s="21" t="str">
        <f t="shared" si="11"/>
        <v>NWGF 92%</v>
      </c>
      <c r="AH69" s="42">
        <v>2043.2967744466214</v>
      </c>
      <c r="AI69" s="43">
        <v>6543.9008019004277</v>
      </c>
      <c r="AJ69" s="43">
        <v>8587.1975763470455</v>
      </c>
      <c r="AK69" s="44">
        <v>-268.71668462384332</v>
      </c>
      <c r="AL69" s="51">
        <v>0.40374331550802139</v>
      </c>
      <c r="AM69" s="51">
        <v>0.14171122994652408</v>
      </c>
      <c r="AN69" s="51">
        <v>0.45454545454545453</v>
      </c>
      <c r="AO69" s="45">
        <v>17.58611673106866</v>
      </c>
      <c r="AP69" s="46">
        <v>8.8560789255277719</v>
      </c>
    </row>
    <row r="70" spans="2:42" x14ac:dyDescent="0.25">
      <c r="B70" s="20">
        <f t="shared" si="9"/>
        <v>3</v>
      </c>
      <c r="C70" s="21" t="str">
        <f t="shared" si="9"/>
        <v>NWGF 95%</v>
      </c>
      <c r="D70" s="42">
        <v>2555.9134684950832</v>
      </c>
      <c r="E70" s="43">
        <v>10051.415389305361</v>
      </c>
      <c r="F70" s="43">
        <v>12607.328857800465</v>
      </c>
      <c r="G70" s="44">
        <v>-331.66523958320016</v>
      </c>
      <c r="H70" s="51">
        <v>0.30061349693251532</v>
      </c>
      <c r="I70" s="51">
        <v>0.2392638036809816</v>
      </c>
      <c r="J70" s="51">
        <v>0.46012269938650308</v>
      </c>
      <c r="K70" s="45">
        <v>11.670106686644038</v>
      </c>
      <c r="L70" s="46">
        <v>8.2647314239325773</v>
      </c>
      <c r="Q70" s="20">
        <f t="shared" si="10"/>
        <v>3</v>
      </c>
      <c r="R70" s="21" t="str">
        <f t="shared" si="10"/>
        <v>NWGF 95%</v>
      </c>
      <c r="S70" s="42">
        <v>2932.7695723099523</v>
      </c>
      <c r="T70" s="43">
        <v>13030.437696490399</v>
      </c>
      <c r="U70" s="43">
        <v>15963.207268800343</v>
      </c>
      <c r="V70" s="44">
        <v>-326.06599683586859</v>
      </c>
      <c r="W70" s="51">
        <v>0.17460317460317459</v>
      </c>
      <c r="X70" s="51">
        <v>0.39909297052154197</v>
      </c>
      <c r="Y70" s="51">
        <v>0.42630385487528344</v>
      </c>
      <c r="Z70" s="45">
        <v>9.4417802166651601</v>
      </c>
      <c r="AA70" s="46">
        <v>7.1797328461205572</v>
      </c>
      <c r="AF70" s="20">
        <f t="shared" si="11"/>
        <v>3</v>
      </c>
      <c r="AG70" s="21" t="str">
        <f t="shared" si="11"/>
        <v>NWGF 95%</v>
      </c>
      <c r="AH70" s="42">
        <v>2111.5457097187318</v>
      </c>
      <c r="AI70" s="43">
        <v>6538.7179629187494</v>
      </c>
      <c r="AJ70" s="43">
        <v>8650.2636726374749</v>
      </c>
      <c r="AK70" s="44">
        <v>-338.26755522911787</v>
      </c>
      <c r="AL70" s="51">
        <v>0.44919786096256686</v>
      </c>
      <c r="AM70" s="51">
        <v>5.0802139037433157E-2</v>
      </c>
      <c r="AN70" s="51">
        <v>0.5</v>
      </c>
      <c r="AO70" s="45">
        <v>13.715640750882475</v>
      </c>
      <c r="AP70" s="46">
        <v>9.5190784362111316</v>
      </c>
    </row>
    <row r="71" spans="2:42" x14ac:dyDescent="0.25">
      <c r="B71" s="32">
        <f t="shared" si="9"/>
        <v>4</v>
      </c>
      <c r="C71" s="33" t="str">
        <f t="shared" si="9"/>
        <v>NWGF 98%</v>
      </c>
      <c r="D71" s="58">
        <v>2691.8311222603952</v>
      </c>
      <c r="E71" s="59">
        <v>9920.0232396950705</v>
      </c>
      <c r="F71" s="59">
        <v>12611.854361955471</v>
      </c>
      <c r="G71" s="60">
        <v>-338.26942630319769</v>
      </c>
      <c r="H71" s="52">
        <v>0.48957055214723927</v>
      </c>
      <c r="I71" s="52">
        <v>7.3619631901840491E-3</v>
      </c>
      <c r="J71" s="52">
        <v>0.50306748466257667</v>
      </c>
      <c r="K71" s="56">
        <v>17.045223491275756</v>
      </c>
      <c r="L71" s="57">
        <v>12.369661511052573</v>
      </c>
      <c r="Q71" s="32">
        <f t="shared" si="10"/>
        <v>4</v>
      </c>
      <c r="R71" s="33" t="str">
        <f t="shared" si="10"/>
        <v>NWGF 98%</v>
      </c>
      <c r="S71" s="58">
        <v>3089.1267541920229</v>
      </c>
      <c r="T71" s="59">
        <v>12829.088462091759</v>
      </c>
      <c r="U71" s="59">
        <v>15918.215216283787</v>
      </c>
      <c r="V71" s="60">
        <v>-285.08941928752841</v>
      </c>
      <c r="W71" s="52">
        <v>0.42630385487528344</v>
      </c>
      <c r="X71" s="52">
        <v>1.1337868480725623E-2</v>
      </c>
      <c r="Y71" s="52">
        <v>0.56235827664399096</v>
      </c>
      <c r="Z71" s="56">
        <v>16.212787524369293</v>
      </c>
      <c r="AA71" s="57">
        <v>12.18113199587261</v>
      </c>
      <c r="AF71" s="32">
        <f t="shared" si="11"/>
        <v>4</v>
      </c>
      <c r="AG71" s="33" t="str">
        <f t="shared" si="11"/>
        <v>NWGF 98%</v>
      </c>
      <c r="AH71" s="58">
        <v>2223.3622086725723</v>
      </c>
      <c r="AI71" s="59">
        <v>6489.8153170294618</v>
      </c>
      <c r="AJ71" s="59">
        <v>8713.1775257020345</v>
      </c>
      <c r="AK71" s="60">
        <v>-400.97633297140771</v>
      </c>
      <c r="AL71" s="52">
        <v>0.56417112299465244</v>
      </c>
      <c r="AM71" s="52">
        <v>2.6737967914438501E-3</v>
      </c>
      <c r="AN71" s="52">
        <v>0.43315508021390375</v>
      </c>
      <c r="AO71" s="56">
        <v>18.275100690502185</v>
      </c>
      <c r="AP71" s="57">
        <v>12.58686677213948</v>
      </c>
    </row>
  </sheetData>
  <mergeCells count="21">
    <mergeCell ref="D18:J18"/>
    <mergeCell ref="S18:Y18"/>
    <mergeCell ref="AH18:AN18"/>
    <mergeCell ref="AW18:BC18"/>
    <mergeCell ref="BL18:BR18"/>
    <mergeCell ref="D3:J3"/>
    <mergeCell ref="S3:Y3"/>
    <mergeCell ref="AH3:AN3"/>
    <mergeCell ref="AW3:BC3"/>
    <mergeCell ref="BL3:BR3"/>
    <mergeCell ref="AW33:BC33"/>
    <mergeCell ref="BL33:BR33"/>
    <mergeCell ref="D48:J48"/>
    <mergeCell ref="S48:Y48"/>
    <mergeCell ref="AH48:AN48"/>
    <mergeCell ref="D63:J63"/>
    <mergeCell ref="S63:Y63"/>
    <mergeCell ref="AH63:AN63"/>
    <mergeCell ref="D33:J33"/>
    <mergeCell ref="S33:Y33"/>
    <mergeCell ref="AH33:AN3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BT71"/>
  <sheetViews>
    <sheetView topLeftCell="A10" workbookViewId="0">
      <selection activeCell="B32" sqref="B32"/>
    </sheetView>
  </sheetViews>
  <sheetFormatPr defaultRowHeight="15" x14ac:dyDescent="0.25"/>
  <cols>
    <col min="3" max="3" width="12.42578125" customWidth="1"/>
    <col min="13" max="16" width="3.140625" customWidth="1"/>
    <col min="18" max="18" width="10.140625" customWidth="1"/>
    <col min="28" max="31" width="3.140625" customWidth="1"/>
    <col min="33" max="33" width="9.85546875" customWidth="1"/>
    <col min="43" max="46" width="3.140625" customWidth="1"/>
    <col min="48" max="48" width="9.85546875" customWidth="1"/>
    <col min="58" max="61" width="3.140625" customWidth="1"/>
    <col min="63" max="63" width="9.7109375" customWidth="1"/>
  </cols>
  <sheetData>
    <row r="2" spans="2:72" x14ac:dyDescent="0.25">
      <c r="B2" s="1" t="s">
        <v>17</v>
      </c>
      <c r="C2" s="2"/>
      <c r="D2" s="2"/>
      <c r="E2" s="2"/>
      <c r="F2" s="2"/>
      <c r="G2" s="39" t="s">
        <v>29</v>
      </c>
      <c r="H2" s="2"/>
      <c r="I2" s="2"/>
      <c r="J2" s="2"/>
      <c r="K2" s="2"/>
      <c r="L2" s="3"/>
      <c r="Q2" s="1" t="s">
        <v>275</v>
      </c>
      <c r="R2" s="2"/>
      <c r="S2" s="2"/>
      <c r="T2" s="2"/>
      <c r="U2" s="2"/>
      <c r="V2" s="39" t="s">
        <v>29</v>
      </c>
      <c r="W2" s="2"/>
      <c r="X2" s="2"/>
      <c r="Y2" s="2"/>
      <c r="Z2" s="2"/>
      <c r="AA2" s="3"/>
      <c r="AF2" s="1" t="s">
        <v>276</v>
      </c>
      <c r="AG2" s="2"/>
      <c r="AH2" s="2"/>
      <c r="AI2" s="2"/>
      <c r="AJ2" s="2"/>
      <c r="AK2" s="39" t="s">
        <v>29</v>
      </c>
      <c r="AL2" s="2"/>
      <c r="AM2" s="2"/>
      <c r="AN2" s="2"/>
      <c r="AO2" s="2"/>
      <c r="AP2" s="3"/>
      <c r="AU2" s="1" t="s">
        <v>277</v>
      </c>
      <c r="AV2" s="2"/>
      <c r="AW2" s="2"/>
      <c r="AX2" s="2"/>
      <c r="AY2" s="2"/>
      <c r="AZ2" s="39" t="s">
        <v>29</v>
      </c>
      <c r="BA2" s="2"/>
      <c r="BB2" s="2"/>
      <c r="BC2" s="2"/>
      <c r="BD2" s="2"/>
      <c r="BE2" s="3"/>
      <c r="BJ2" s="1" t="s">
        <v>278</v>
      </c>
      <c r="BK2" s="2"/>
      <c r="BL2" s="2"/>
      <c r="BM2" s="2"/>
      <c r="BN2" s="2"/>
      <c r="BO2" s="39" t="s">
        <v>29</v>
      </c>
      <c r="BP2" s="2"/>
      <c r="BQ2" s="2"/>
      <c r="BR2" s="2"/>
      <c r="BS2" s="2"/>
      <c r="BT2" s="3"/>
    </row>
    <row r="3" spans="2:72" x14ac:dyDescent="0.25">
      <c r="B3" s="4"/>
      <c r="C3" s="5"/>
      <c r="D3" s="284" t="s">
        <v>0</v>
      </c>
      <c r="E3" s="284"/>
      <c r="F3" s="284"/>
      <c r="G3" s="284"/>
      <c r="H3" s="284"/>
      <c r="I3" s="284"/>
      <c r="J3" s="285"/>
      <c r="K3" s="6" t="s">
        <v>1</v>
      </c>
      <c r="L3" s="7"/>
      <c r="Q3" s="4"/>
      <c r="R3" s="5"/>
      <c r="S3" s="284" t="s">
        <v>0</v>
      </c>
      <c r="T3" s="284"/>
      <c r="U3" s="284"/>
      <c r="V3" s="284"/>
      <c r="W3" s="284"/>
      <c r="X3" s="284"/>
      <c r="Y3" s="285"/>
      <c r="Z3" s="6" t="s">
        <v>1</v>
      </c>
      <c r="AA3" s="7"/>
      <c r="AF3" s="4"/>
      <c r="AG3" s="5"/>
      <c r="AH3" s="284" t="s">
        <v>0</v>
      </c>
      <c r="AI3" s="284"/>
      <c r="AJ3" s="284"/>
      <c r="AK3" s="284"/>
      <c r="AL3" s="284"/>
      <c r="AM3" s="284"/>
      <c r="AN3" s="285"/>
      <c r="AO3" s="6" t="s">
        <v>1</v>
      </c>
      <c r="AP3" s="7"/>
      <c r="AU3" s="4"/>
      <c r="AV3" s="5"/>
      <c r="AW3" s="284" t="s">
        <v>0</v>
      </c>
      <c r="AX3" s="284"/>
      <c r="AY3" s="284"/>
      <c r="AZ3" s="284"/>
      <c r="BA3" s="284"/>
      <c r="BB3" s="284"/>
      <c r="BC3" s="285"/>
      <c r="BD3" s="6" t="s">
        <v>1</v>
      </c>
      <c r="BE3" s="7"/>
      <c r="BJ3" s="4"/>
      <c r="BK3" s="5"/>
      <c r="BL3" s="284" t="s">
        <v>0</v>
      </c>
      <c r="BM3" s="284"/>
      <c r="BN3" s="284"/>
      <c r="BO3" s="284"/>
      <c r="BP3" s="284"/>
      <c r="BQ3" s="284"/>
      <c r="BR3" s="285"/>
      <c r="BS3" s="6" t="s">
        <v>1</v>
      </c>
      <c r="BT3" s="7"/>
    </row>
    <row r="4" spans="2:72" x14ac:dyDescent="0.25">
      <c r="B4" s="8"/>
      <c r="C4" s="9"/>
      <c r="D4" s="5" t="s">
        <v>2</v>
      </c>
      <c r="E4" s="10" t="s">
        <v>3</v>
      </c>
      <c r="F4" s="5"/>
      <c r="G4" s="10" t="s">
        <v>4</v>
      </c>
      <c r="H4" s="47" t="s">
        <v>5</v>
      </c>
      <c r="I4" s="48" t="s">
        <v>6</v>
      </c>
      <c r="J4" s="47" t="s">
        <v>5</v>
      </c>
      <c r="K4" s="11"/>
      <c r="L4" s="9"/>
      <c r="Q4" s="8"/>
      <c r="R4" s="9"/>
      <c r="S4" s="5" t="s">
        <v>2</v>
      </c>
      <c r="T4" s="10" t="s">
        <v>3</v>
      </c>
      <c r="U4" s="5"/>
      <c r="V4" s="10" t="s">
        <v>4</v>
      </c>
      <c r="W4" s="47" t="s">
        <v>5</v>
      </c>
      <c r="X4" s="48" t="s">
        <v>6</v>
      </c>
      <c r="Y4" s="47" t="s">
        <v>5</v>
      </c>
      <c r="Z4" s="11"/>
      <c r="AA4" s="9"/>
      <c r="AF4" s="8"/>
      <c r="AG4" s="9"/>
      <c r="AH4" s="5" t="s">
        <v>2</v>
      </c>
      <c r="AI4" s="10" t="s">
        <v>3</v>
      </c>
      <c r="AJ4" s="5"/>
      <c r="AK4" s="10" t="s">
        <v>4</v>
      </c>
      <c r="AL4" s="47" t="s">
        <v>5</v>
      </c>
      <c r="AM4" s="48" t="s">
        <v>6</v>
      </c>
      <c r="AN4" s="47" t="s">
        <v>5</v>
      </c>
      <c r="AO4" s="11"/>
      <c r="AP4" s="9"/>
      <c r="AU4" s="8"/>
      <c r="AV4" s="9"/>
      <c r="AW4" s="5" t="s">
        <v>2</v>
      </c>
      <c r="AX4" s="10" t="s">
        <v>3</v>
      </c>
      <c r="AY4" s="5"/>
      <c r="AZ4" s="10" t="s">
        <v>4</v>
      </c>
      <c r="BA4" s="47" t="s">
        <v>5</v>
      </c>
      <c r="BB4" s="48" t="s">
        <v>6</v>
      </c>
      <c r="BC4" s="47" t="s">
        <v>5</v>
      </c>
      <c r="BD4" s="11"/>
      <c r="BE4" s="9"/>
      <c r="BJ4" s="8"/>
      <c r="BK4" s="9"/>
      <c r="BL4" s="5" t="s">
        <v>2</v>
      </c>
      <c r="BM4" s="10" t="s">
        <v>3</v>
      </c>
      <c r="BN4" s="5"/>
      <c r="BO4" s="10" t="s">
        <v>4</v>
      </c>
      <c r="BP4" s="47" t="s">
        <v>5</v>
      </c>
      <c r="BQ4" s="48" t="s">
        <v>6</v>
      </c>
      <c r="BR4" s="47" t="s">
        <v>5</v>
      </c>
      <c r="BS4" s="11"/>
      <c r="BT4" s="9"/>
    </row>
    <row r="5" spans="2:72" x14ac:dyDescent="0.25">
      <c r="B5" s="12" t="s">
        <v>7</v>
      </c>
      <c r="C5" s="13" t="s">
        <v>19</v>
      </c>
      <c r="D5" s="14" t="s">
        <v>8</v>
      </c>
      <c r="E5" s="15" t="s">
        <v>9</v>
      </c>
      <c r="F5" s="14" t="s">
        <v>4</v>
      </c>
      <c r="G5" s="15" t="s">
        <v>10</v>
      </c>
      <c r="H5" s="49" t="s">
        <v>11</v>
      </c>
      <c r="I5" s="49" t="s">
        <v>12</v>
      </c>
      <c r="J5" s="49" t="s">
        <v>13</v>
      </c>
      <c r="K5" s="14" t="s">
        <v>15</v>
      </c>
      <c r="L5" s="16" t="s">
        <v>14</v>
      </c>
      <c r="Q5" s="12" t="s">
        <v>7</v>
      </c>
      <c r="R5" s="13" t="s">
        <v>19</v>
      </c>
      <c r="S5" s="14" t="s">
        <v>8</v>
      </c>
      <c r="T5" s="15" t="s">
        <v>9</v>
      </c>
      <c r="U5" s="14" t="s">
        <v>4</v>
      </c>
      <c r="V5" s="15" t="s">
        <v>10</v>
      </c>
      <c r="W5" s="49" t="s">
        <v>11</v>
      </c>
      <c r="X5" s="49" t="s">
        <v>12</v>
      </c>
      <c r="Y5" s="49" t="s">
        <v>13</v>
      </c>
      <c r="Z5" s="14" t="s">
        <v>15</v>
      </c>
      <c r="AA5" s="16" t="s">
        <v>14</v>
      </c>
      <c r="AF5" s="12" t="s">
        <v>7</v>
      </c>
      <c r="AG5" s="13" t="s">
        <v>19</v>
      </c>
      <c r="AH5" s="14" t="s">
        <v>8</v>
      </c>
      <c r="AI5" s="15" t="s">
        <v>9</v>
      </c>
      <c r="AJ5" s="14" t="s">
        <v>4</v>
      </c>
      <c r="AK5" s="15" t="s">
        <v>10</v>
      </c>
      <c r="AL5" s="49" t="s">
        <v>11</v>
      </c>
      <c r="AM5" s="49" t="s">
        <v>12</v>
      </c>
      <c r="AN5" s="49" t="s">
        <v>13</v>
      </c>
      <c r="AO5" s="14" t="s">
        <v>15</v>
      </c>
      <c r="AP5" s="16" t="s">
        <v>14</v>
      </c>
      <c r="AU5" s="12" t="s">
        <v>7</v>
      </c>
      <c r="AV5" s="13" t="s">
        <v>19</v>
      </c>
      <c r="AW5" s="14" t="s">
        <v>8</v>
      </c>
      <c r="AX5" s="15" t="s">
        <v>9</v>
      </c>
      <c r="AY5" s="14" t="s">
        <v>4</v>
      </c>
      <c r="AZ5" s="15" t="s">
        <v>10</v>
      </c>
      <c r="BA5" s="49" t="s">
        <v>11</v>
      </c>
      <c r="BB5" s="49" t="s">
        <v>12</v>
      </c>
      <c r="BC5" s="49" t="s">
        <v>13</v>
      </c>
      <c r="BD5" s="14" t="s">
        <v>15</v>
      </c>
      <c r="BE5" s="16" t="s">
        <v>14</v>
      </c>
      <c r="BJ5" s="12" t="s">
        <v>7</v>
      </c>
      <c r="BK5" s="13" t="s">
        <v>19</v>
      </c>
      <c r="BL5" s="14" t="s">
        <v>8</v>
      </c>
      <c r="BM5" s="15" t="s">
        <v>9</v>
      </c>
      <c r="BN5" s="14" t="s">
        <v>4</v>
      </c>
      <c r="BO5" s="15" t="s">
        <v>10</v>
      </c>
      <c r="BP5" s="49" t="s">
        <v>11</v>
      </c>
      <c r="BQ5" s="49" t="s">
        <v>12</v>
      </c>
      <c r="BR5" s="49" t="s">
        <v>13</v>
      </c>
      <c r="BS5" s="14" t="s">
        <v>15</v>
      </c>
      <c r="BT5" s="16" t="s">
        <v>14</v>
      </c>
    </row>
    <row r="6" spans="2:72" x14ac:dyDescent="0.25">
      <c r="B6" s="17" t="s">
        <v>16</v>
      </c>
      <c r="C6" s="18"/>
      <c r="D6" s="5"/>
      <c r="E6" s="10"/>
      <c r="F6" s="5"/>
      <c r="G6" s="10"/>
      <c r="H6" s="47"/>
      <c r="I6" s="47"/>
      <c r="J6" s="47"/>
      <c r="K6" s="5"/>
      <c r="L6" s="19"/>
      <c r="Q6" s="17" t="s">
        <v>16</v>
      </c>
      <c r="R6" s="18"/>
      <c r="S6" s="5"/>
      <c r="T6" s="10"/>
      <c r="U6" s="5"/>
      <c r="V6" s="10"/>
      <c r="W6" s="47"/>
      <c r="X6" s="47"/>
      <c r="Y6" s="47"/>
      <c r="Z6" s="5"/>
      <c r="AA6" s="19"/>
      <c r="AF6" s="17" t="s">
        <v>16</v>
      </c>
      <c r="AG6" s="18"/>
      <c r="AH6" s="5"/>
      <c r="AI6" s="10"/>
      <c r="AJ6" s="5"/>
      <c r="AK6" s="10"/>
      <c r="AL6" s="47"/>
      <c r="AM6" s="47"/>
      <c r="AN6" s="47"/>
      <c r="AO6" s="5"/>
      <c r="AP6" s="19"/>
      <c r="AU6" s="17" t="s">
        <v>16</v>
      </c>
      <c r="AV6" s="18"/>
      <c r="AW6" s="5"/>
      <c r="AX6" s="10"/>
      <c r="AY6" s="5"/>
      <c r="AZ6" s="10"/>
      <c r="BA6" s="47"/>
      <c r="BB6" s="47"/>
      <c r="BC6" s="47"/>
      <c r="BD6" s="5"/>
      <c r="BE6" s="19"/>
      <c r="BJ6" s="17" t="s">
        <v>16</v>
      </c>
      <c r="BK6" s="18"/>
      <c r="BL6" s="5"/>
      <c r="BM6" s="10"/>
      <c r="BN6" s="5"/>
      <c r="BO6" s="10"/>
      <c r="BP6" s="47"/>
      <c r="BQ6" s="47"/>
      <c r="BR6" s="47"/>
      <c r="BS6" s="5"/>
      <c r="BT6" s="19"/>
    </row>
    <row r="7" spans="2:72" x14ac:dyDescent="0.25">
      <c r="B7" s="20">
        <v>0</v>
      </c>
      <c r="C7" s="21" t="s">
        <v>274</v>
      </c>
      <c r="D7" s="22">
        <v>2218.0841620821402</v>
      </c>
      <c r="E7" s="23">
        <v>10441.531932099606</v>
      </c>
      <c r="F7" s="23">
        <v>12659.616094181731</v>
      </c>
      <c r="G7" s="24"/>
      <c r="H7" s="50"/>
      <c r="I7" s="50"/>
      <c r="J7" s="50"/>
      <c r="K7" s="25"/>
      <c r="L7" s="26"/>
      <c r="Q7" s="20">
        <v>0</v>
      </c>
      <c r="R7" s="21" t="s">
        <v>274</v>
      </c>
      <c r="S7" s="22">
        <v>1847.9454792867448</v>
      </c>
      <c r="T7" s="23">
        <v>10363.622697008424</v>
      </c>
      <c r="U7" s="23">
        <v>12211.568176295132</v>
      </c>
      <c r="V7" s="24"/>
      <c r="W7" s="50"/>
      <c r="X7" s="50"/>
      <c r="Y7" s="50"/>
      <c r="Z7" s="25"/>
      <c r="AA7" s="26"/>
      <c r="AF7" s="20">
        <v>0</v>
      </c>
      <c r="AG7" s="21" t="s">
        <v>274</v>
      </c>
      <c r="AH7" s="22">
        <v>3300.7076132352709</v>
      </c>
      <c r="AI7" s="23">
        <v>10152.469854908868</v>
      </c>
      <c r="AJ7" s="23">
        <v>13453.177468144162</v>
      </c>
      <c r="AK7" s="24"/>
      <c r="AL7" s="50"/>
      <c r="AM7" s="50"/>
      <c r="AN7" s="50"/>
      <c r="AO7" s="25"/>
      <c r="AP7" s="26"/>
      <c r="AU7" s="20">
        <v>0</v>
      </c>
      <c r="AV7" s="21" t="s">
        <v>274</v>
      </c>
      <c r="AW7" s="22">
        <v>1959.6956694783737</v>
      </c>
      <c r="AX7" s="23">
        <v>15826.379786223642</v>
      </c>
      <c r="AY7" s="23">
        <v>17786.075455702015</v>
      </c>
      <c r="AZ7" s="24"/>
      <c r="BA7" s="50"/>
      <c r="BB7" s="50"/>
      <c r="BC7" s="50"/>
      <c r="BD7" s="25"/>
      <c r="BE7" s="26"/>
      <c r="BJ7" s="20">
        <v>0</v>
      </c>
      <c r="BK7" s="21" t="s">
        <v>274</v>
      </c>
      <c r="BL7" s="22">
        <v>2969.730120494969</v>
      </c>
      <c r="BM7" s="23">
        <v>12436.748282090884</v>
      </c>
      <c r="BN7" s="23">
        <v>15406.478402585848</v>
      </c>
      <c r="BO7" s="24"/>
      <c r="BP7" s="50"/>
      <c r="BQ7" s="50"/>
      <c r="BR7" s="50"/>
      <c r="BS7" s="25"/>
      <c r="BT7" s="26"/>
    </row>
    <row r="8" spans="2:72" x14ac:dyDescent="0.25">
      <c r="B8" s="40">
        <v>1</v>
      </c>
      <c r="C8" s="41" t="s">
        <v>230</v>
      </c>
      <c r="D8" s="42">
        <v>2650.2354465518147</v>
      </c>
      <c r="E8" s="43">
        <v>9514.6816031939507</v>
      </c>
      <c r="F8" s="43">
        <v>12164.917049745676</v>
      </c>
      <c r="G8" s="44">
        <v>-30.751198998567236</v>
      </c>
      <c r="H8" s="51">
        <v>0.28029999999999999</v>
      </c>
      <c r="I8" s="51">
        <v>0.55059999999999998</v>
      </c>
      <c r="J8" s="51">
        <v>0.1691</v>
      </c>
      <c r="K8" s="45">
        <v>27.900253818102051</v>
      </c>
      <c r="L8" s="46">
        <v>19.836391547487409</v>
      </c>
      <c r="Q8" s="40">
        <v>1</v>
      </c>
      <c r="R8" s="41" t="s">
        <v>230</v>
      </c>
      <c r="S8" s="42">
        <v>2514.6129339364388</v>
      </c>
      <c r="T8" s="43">
        <v>9446.3573691011825</v>
      </c>
      <c r="U8" s="43">
        <v>11960.970303037606</v>
      </c>
      <c r="V8" s="44">
        <v>-80.33848047810956</v>
      </c>
      <c r="W8" s="51">
        <v>0.36528103853058969</v>
      </c>
      <c r="X8" s="51">
        <v>0.46250517884270126</v>
      </c>
      <c r="Y8" s="51">
        <v>0.17221378262670903</v>
      </c>
      <c r="Z8" s="45">
        <v>30.970986903173287</v>
      </c>
      <c r="AA8" s="46">
        <v>22.414530440075008</v>
      </c>
      <c r="AF8" s="40">
        <v>1</v>
      </c>
      <c r="AG8" s="41" t="s">
        <v>230</v>
      </c>
      <c r="AH8" s="42">
        <v>3028.2244879162354</v>
      </c>
      <c r="AI8" s="43">
        <v>9235.1240445031926</v>
      </c>
      <c r="AJ8" s="43">
        <v>12263.348532419423</v>
      </c>
      <c r="AK8" s="44">
        <v>128.87858290027907</v>
      </c>
      <c r="AL8" s="51">
        <v>3.1502423263327951E-2</v>
      </c>
      <c r="AM8" s="51">
        <v>0.80371567043618741</v>
      </c>
      <c r="AN8" s="51">
        <v>0.16478190630048464</v>
      </c>
      <c r="AO8" s="45">
        <v>6.3432193535749599</v>
      </c>
      <c r="AP8" s="46">
        <v>3.6609120418820553</v>
      </c>
      <c r="AU8" s="40">
        <v>1</v>
      </c>
      <c r="AV8" s="41" t="s">
        <v>230</v>
      </c>
      <c r="AW8" s="42">
        <v>2869.4335880915264</v>
      </c>
      <c r="AX8" s="43">
        <v>14534.670946475064</v>
      </c>
      <c r="AY8" s="43">
        <v>17404.104534566584</v>
      </c>
      <c r="AZ8" s="44">
        <v>-252.90900050267553</v>
      </c>
      <c r="BA8" s="51">
        <v>0.37914691943127959</v>
      </c>
      <c r="BB8" s="51">
        <v>0.49763033175355448</v>
      </c>
      <c r="BC8" s="51">
        <v>0.12322274881516587</v>
      </c>
      <c r="BD8" s="45">
        <v>35.739442770258549</v>
      </c>
      <c r="BE8" s="46">
        <v>22.348832643716978</v>
      </c>
      <c r="BJ8" s="40">
        <v>1</v>
      </c>
      <c r="BK8" s="41" t="s">
        <v>230</v>
      </c>
      <c r="BL8" s="42">
        <v>2648.720718281611</v>
      </c>
      <c r="BM8" s="43">
        <v>11288.328033072026</v>
      </c>
      <c r="BN8" s="43">
        <v>13937.048751353639</v>
      </c>
      <c r="BO8" s="44">
        <v>117.76909724017595</v>
      </c>
      <c r="BP8" s="51">
        <v>0</v>
      </c>
      <c r="BQ8" s="51">
        <v>0.86111111111111116</v>
      </c>
      <c r="BR8" s="51">
        <v>0.1388888888888889</v>
      </c>
      <c r="BS8" s="45">
        <v>0.92917316645591574</v>
      </c>
      <c r="BT8" s="46">
        <v>0.92917316645591574</v>
      </c>
    </row>
    <row r="9" spans="2:72" x14ac:dyDescent="0.25">
      <c r="B9" s="40">
        <v>2</v>
      </c>
      <c r="C9" s="41" t="s">
        <v>231</v>
      </c>
      <c r="D9" s="42">
        <v>2664.8806667684034</v>
      </c>
      <c r="E9" s="43">
        <v>9352.1337599322796</v>
      </c>
      <c r="F9" s="43">
        <v>12017.014426700634</v>
      </c>
      <c r="G9" s="44">
        <v>21.015713353629319</v>
      </c>
      <c r="H9" s="51">
        <v>0.25409999999999999</v>
      </c>
      <c r="I9" s="51">
        <v>0.50829999999999997</v>
      </c>
      <c r="J9" s="51">
        <v>0.23760000000000001</v>
      </c>
      <c r="K9" s="45">
        <v>21.372871683834813</v>
      </c>
      <c r="L9" s="46">
        <v>15.725881178089471</v>
      </c>
      <c r="Q9" s="40">
        <v>2</v>
      </c>
      <c r="R9" s="41" t="s">
        <v>231</v>
      </c>
      <c r="S9" s="42">
        <v>2528.9842612213638</v>
      </c>
      <c r="T9" s="43">
        <v>9286.324384193842</v>
      </c>
      <c r="U9" s="43">
        <v>11815.308645415193</v>
      </c>
      <c r="V9" s="44">
        <v>-25.461914631625842</v>
      </c>
      <c r="W9" s="51">
        <v>0.33130783041016432</v>
      </c>
      <c r="X9" s="51">
        <v>0.42438889656124845</v>
      </c>
      <c r="Y9" s="51">
        <v>0.2443032730285872</v>
      </c>
      <c r="Z9" s="45">
        <v>23.923203823272765</v>
      </c>
      <c r="AA9" s="46">
        <v>18.305495385947587</v>
      </c>
      <c r="AF9" s="40">
        <v>2</v>
      </c>
      <c r="AG9" s="41" t="s">
        <v>231</v>
      </c>
      <c r="AH9" s="42">
        <v>3043.9669131367355</v>
      </c>
      <c r="AI9" s="43">
        <v>9074.4186752827554</v>
      </c>
      <c r="AJ9" s="43">
        <v>12118.38558841948</v>
      </c>
      <c r="AK9" s="44">
        <v>167.64740577739306</v>
      </c>
      <c r="AL9" s="51">
        <v>2.665589660743134E-2</v>
      </c>
      <c r="AM9" s="51">
        <v>0.74919224555735053</v>
      </c>
      <c r="AN9" s="51">
        <v>0.2241518578352181</v>
      </c>
      <c r="AO9" s="45">
        <v>4.3191260126356577</v>
      </c>
      <c r="AP9" s="46">
        <v>2.5143561964845023</v>
      </c>
      <c r="AU9" s="40">
        <v>2</v>
      </c>
      <c r="AV9" s="41" t="s">
        <v>231</v>
      </c>
      <c r="AW9" s="42">
        <v>2881.404750763817</v>
      </c>
      <c r="AX9" s="43">
        <v>14276.422460952961</v>
      </c>
      <c r="AY9" s="43">
        <v>17157.827211716773</v>
      </c>
      <c r="AZ9" s="44">
        <v>-178.98828278005601</v>
      </c>
      <c r="BA9" s="51">
        <v>0.36018957345971564</v>
      </c>
      <c r="BB9" s="51">
        <v>0.45497630331753552</v>
      </c>
      <c r="BC9" s="51">
        <v>0.18483412322274881</v>
      </c>
      <c r="BD9" s="45">
        <v>25.067611234197958</v>
      </c>
      <c r="BE9" s="46">
        <v>16.21377741204045</v>
      </c>
      <c r="BJ9" s="40">
        <v>2</v>
      </c>
      <c r="BK9" s="41" t="s">
        <v>231</v>
      </c>
      <c r="BL9" s="42">
        <v>2661.0160117034557</v>
      </c>
      <c r="BM9" s="43">
        <v>11089.957696024634</v>
      </c>
      <c r="BN9" s="43">
        <v>13750.973707728095</v>
      </c>
      <c r="BO9" s="44">
        <v>238.86678257863664</v>
      </c>
      <c r="BP9" s="51">
        <v>0</v>
      </c>
      <c r="BQ9" s="51">
        <v>0.81944444444444442</v>
      </c>
      <c r="BR9" s="51">
        <v>0.18055555555555555</v>
      </c>
      <c r="BS9" s="45">
        <v>0.74918390877850582</v>
      </c>
      <c r="BT9" s="46">
        <v>0.74918390877850582</v>
      </c>
    </row>
    <row r="10" spans="2:72" x14ac:dyDescent="0.25">
      <c r="B10" s="20">
        <v>3</v>
      </c>
      <c r="C10" s="21" t="s">
        <v>232</v>
      </c>
      <c r="D10" s="27">
        <v>2780.747395051475</v>
      </c>
      <c r="E10" s="28">
        <v>9124.8020585926406</v>
      </c>
      <c r="F10" s="28">
        <v>11905.549453644098</v>
      </c>
      <c r="G10" s="29">
        <v>89.093796022562358</v>
      </c>
      <c r="H10" s="51">
        <v>0.26869999999999999</v>
      </c>
      <c r="I10" s="51">
        <v>0.3574</v>
      </c>
      <c r="J10" s="51">
        <v>0.37390000000000001</v>
      </c>
      <c r="K10" s="30">
        <v>16.784709930082364</v>
      </c>
      <c r="L10" s="31">
        <v>12.123880228721397</v>
      </c>
      <c r="Q10" s="20">
        <v>3</v>
      </c>
      <c r="R10" s="21" t="s">
        <v>232</v>
      </c>
      <c r="S10" s="27">
        <v>2636.2216847320328</v>
      </c>
      <c r="T10" s="28">
        <v>9059.9728690493921</v>
      </c>
      <c r="U10" s="28">
        <v>11696.194553781443</v>
      </c>
      <c r="V10" s="29">
        <v>27.752991724876971</v>
      </c>
      <c r="W10" s="51">
        <v>0.33710813423560282</v>
      </c>
      <c r="X10" s="51">
        <v>0.28352437508631406</v>
      </c>
      <c r="Y10" s="51">
        <v>0.37936749067808312</v>
      </c>
      <c r="Z10" s="30">
        <v>18.54853010815134</v>
      </c>
      <c r="AA10" s="31">
        <v>13.912286116464333</v>
      </c>
      <c r="AF10" s="20">
        <v>3</v>
      </c>
      <c r="AG10" s="21" t="s">
        <v>232</v>
      </c>
      <c r="AH10" s="27">
        <v>3183.7589402141843</v>
      </c>
      <c r="AI10" s="28">
        <v>8856.8145715294577</v>
      </c>
      <c r="AJ10" s="28">
        <v>12040.573511743627</v>
      </c>
      <c r="AK10" s="29">
        <v>276.08376821269923</v>
      </c>
      <c r="AL10" s="51">
        <v>6.7043618739903069E-2</v>
      </c>
      <c r="AM10" s="51">
        <v>0.56825525040387725</v>
      </c>
      <c r="AN10" s="51">
        <v>0.36470113085621969</v>
      </c>
      <c r="AO10" s="30">
        <v>6.8435817137698027</v>
      </c>
      <c r="AP10" s="31">
        <v>4.8068203717538767</v>
      </c>
      <c r="AU10" s="20">
        <v>3</v>
      </c>
      <c r="AV10" s="21" t="s">
        <v>232</v>
      </c>
      <c r="AW10" s="27">
        <v>3002.0334924865851</v>
      </c>
      <c r="AX10" s="28">
        <v>13923.765520855419</v>
      </c>
      <c r="AY10" s="28">
        <v>16925.799013342003</v>
      </c>
      <c r="AZ10" s="29">
        <v>-97.560785105493522</v>
      </c>
      <c r="BA10" s="51">
        <v>0.37440758293838861</v>
      </c>
      <c r="BB10" s="51">
        <v>0.29383886255924169</v>
      </c>
      <c r="BC10" s="51">
        <v>0.33175355450236965</v>
      </c>
      <c r="BD10" s="30">
        <v>16.96782030770499</v>
      </c>
      <c r="BE10" s="31">
        <v>11.277790323200565</v>
      </c>
      <c r="BJ10" s="20">
        <v>3</v>
      </c>
      <c r="BK10" s="21" t="s">
        <v>232</v>
      </c>
      <c r="BL10" s="27">
        <v>2808.0073400734909</v>
      </c>
      <c r="BM10" s="28">
        <v>10796.800515719189</v>
      </c>
      <c r="BN10" s="28">
        <v>13604.807855792682</v>
      </c>
      <c r="BO10" s="29">
        <v>374.7286487278688</v>
      </c>
      <c r="BP10" s="51">
        <v>1.3888888888888888E-2</v>
      </c>
      <c r="BQ10" s="51">
        <v>0.72222222222222221</v>
      </c>
      <c r="BR10" s="51">
        <v>0.2638888888888889</v>
      </c>
      <c r="BS10" s="30">
        <v>2.6215716255280039</v>
      </c>
      <c r="BT10" s="31">
        <v>2.6215716255280039</v>
      </c>
    </row>
    <row r="11" spans="2:72" x14ac:dyDescent="0.25">
      <c r="B11" s="32">
        <v>4</v>
      </c>
      <c r="C11" s="33" t="s">
        <v>233</v>
      </c>
      <c r="D11" s="34">
        <v>2936.6199177397912</v>
      </c>
      <c r="E11" s="35">
        <v>8929.4394100737172</v>
      </c>
      <c r="F11" s="35">
        <v>11866.059327813551</v>
      </c>
      <c r="G11" s="36">
        <v>154.99061181779797</v>
      </c>
      <c r="H11" s="52">
        <v>0.36</v>
      </c>
      <c r="I11" s="52">
        <v>0.1447</v>
      </c>
      <c r="J11" s="52">
        <v>0.49530000000000002</v>
      </c>
      <c r="K11" s="37">
        <v>17.106847398876624</v>
      </c>
      <c r="L11" s="38">
        <v>12.688535295825625</v>
      </c>
      <c r="Q11" s="32">
        <v>4</v>
      </c>
      <c r="R11" s="33" t="s">
        <v>233</v>
      </c>
      <c r="S11" s="34">
        <v>2783.9751483783698</v>
      </c>
      <c r="T11" s="35">
        <v>8865.8598346831914</v>
      </c>
      <c r="U11" s="35">
        <v>11649.834983061575</v>
      </c>
      <c r="V11" s="36">
        <v>80.240303106851599</v>
      </c>
      <c r="W11" s="52">
        <v>0.44248032039773511</v>
      </c>
      <c r="X11" s="52">
        <v>4.764535285181605E-2</v>
      </c>
      <c r="Y11" s="52">
        <v>0.50987432675044886</v>
      </c>
      <c r="Z11" s="37">
        <v>19.033901780414698</v>
      </c>
      <c r="AA11" s="38">
        <v>14.142363652241857</v>
      </c>
      <c r="AF11" s="32">
        <v>4</v>
      </c>
      <c r="AG11" s="33" t="s">
        <v>233</v>
      </c>
      <c r="AH11" s="34">
        <v>3363.6795381039083</v>
      </c>
      <c r="AI11" s="35">
        <v>8673.9219609810389</v>
      </c>
      <c r="AJ11" s="35">
        <v>12037.601499084953</v>
      </c>
      <c r="AK11" s="36">
        <v>362.40018948077795</v>
      </c>
      <c r="AL11" s="52">
        <v>0.11954765751211632</v>
      </c>
      <c r="AM11" s="52">
        <v>0.42770597738287558</v>
      </c>
      <c r="AN11" s="52">
        <v>0.4527463651050081</v>
      </c>
      <c r="AO11" s="37">
        <v>8.76543110424746</v>
      </c>
      <c r="AP11" s="38">
        <v>7.0148718201147542</v>
      </c>
      <c r="AU11" s="32">
        <v>4</v>
      </c>
      <c r="AV11" s="33" t="s">
        <v>233</v>
      </c>
      <c r="AW11" s="34">
        <v>3143.6319996536031</v>
      </c>
      <c r="AX11" s="35">
        <v>13559.674937481062</v>
      </c>
      <c r="AY11" s="35">
        <v>16703.306937134665</v>
      </c>
      <c r="AZ11" s="36">
        <v>120.33896253014149</v>
      </c>
      <c r="BA11" s="52">
        <v>0.46445497630331756</v>
      </c>
      <c r="BB11" s="52">
        <v>3.3175355450236969E-2</v>
      </c>
      <c r="BC11" s="52">
        <v>0.50236966824644547</v>
      </c>
      <c r="BD11" s="37">
        <v>14.355476840983442</v>
      </c>
      <c r="BE11" s="38">
        <v>9.7705816960085414</v>
      </c>
      <c r="BJ11" s="32">
        <v>4</v>
      </c>
      <c r="BK11" s="33" t="s">
        <v>233</v>
      </c>
      <c r="BL11" s="34">
        <v>2995.25332941125</v>
      </c>
      <c r="BM11" s="35">
        <v>10541.400702764078</v>
      </c>
      <c r="BN11" s="35">
        <v>13536.654032175325</v>
      </c>
      <c r="BO11" s="36">
        <v>641.55129351385483</v>
      </c>
      <c r="BP11" s="52">
        <v>2.7777777777777776E-2</v>
      </c>
      <c r="BQ11" s="52">
        <v>0.5</v>
      </c>
      <c r="BR11" s="52">
        <v>0.47222222222222221</v>
      </c>
      <c r="BS11" s="37">
        <v>3.9270462378940172</v>
      </c>
      <c r="BT11" s="38">
        <v>3.2337750854785376</v>
      </c>
    </row>
    <row r="17" spans="2:72" x14ac:dyDescent="0.25">
      <c r="B17" s="1" t="s">
        <v>18</v>
      </c>
      <c r="C17" s="2"/>
      <c r="D17" s="2"/>
      <c r="E17" s="2"/>
      <c r="F17" s="2"/>
      <c r="G17" s="39" t="s">
        <v>29</v>
      </c>
      <c r="H17" s="2"/>
      <c r="I17" s="2"/>
      <c r="J17" s="2"/>
      <c r="K17" s="2"/>
      <c r="L17" s="3"/>
      <c r="Q17" s="1" t="s">
        <v>279</v>
      </c>
      <c r="R17" s="2"/>
      <c r="S17" s="2"/>
      <c r="T17" s="2"/>
      <c r="U17" s="2"/>
      <c r="V17" s="39" t="s">
        <v>29</v>
      </c>
      <c r="W17" s="2"/>
      <c r="X17" s="2"/>
      <c r="Y17" s="2"/>
      <c r="Z17" s="2"/>
      <c r="AA17" s="3"/>
      <c r="AF17" s="1" t="s">
        <v>280</v>
      </c>
      <c r="AG17" s="2"/>
      <c r="AH17" s="2"/>
      <c r="AI17" s="2"/>
      <c r="AJ17" s="2"/>
      <c r="AK17" s="39" t="s">
        <v>29</v>
      </c>
      <c r="AL17" s="2"/>
      <c r="AM17" s="2"/>
      <c r="AN17" s="2"/>
      <c r="AO17" s="2"/>
      <c r="AP17" s="3"/>
      <c r="AU17" s="1" t="s">
        <v>281</v>
      </c>
      <c r="AV17" s="2"/>
      <c r="AW17" s="2"/>
      <c r="AX17" s="2"/>
      <c r="AY17" s="2"/>
      <c r="AZ17" s="39" t="s">
        <v>29</v>
      </c>
      <c r="BA17" s="2"/>
      <c r="BB17" s="2"/>
      <c r="BC17" s="2"/>
      <c r="BD17" s="2"/>
      <c r="BE17" s="3"/>
      <c r="BJ17" s="1" t="s">
        <v>282</v>
      </c>
      <c r="BK17" s="2"/>
      <c r="BL17" s="2"/>
      <c r="BM17" s="2"/>
      <c r="BN17" s="2"/>
      <c r="BO17" s="39" t="s">
        <v>29</v>
      </c>
      <c r="BP17" s="2"/>
      <c r="BQ17" s="2"/>
      <c r="BR17" s="2"/>
      <c r="BS17" s="2"/>
      <c r="BT17" s="3"/>
    </row>
    <row r="18" spans="2:72" x14ac:dyDescent="0.25">
      <c r="B18" s="4"/>
      <c r="C18" s="5"/>
      <c r="D18" s="284" t="s">
        <v>0</v>
      </c>
      <c r="E18" s="284"/>
      <c r="F18" s="284"/>
      <c r="G18" s="284"/>
      <c r="H18" s="284"/>
      <c r="I18" s="284"/>
      <c r="J18" s="285"/>
      <c r="K18" s="6" t="s">
        <v>1</v>
      </c>
      <c r="L18" s="7"/>
      <c r="Q18" s="4"/>
      <c r="R18" s="5"/>
      <c r="S18" s="284" t="s">
        <v>0</v>
      </c>
      <c r="T18" s="284"/>
      <c r="U18" s="284"/>
      <c r="V18" s="284"/>
      <c r="W18" s="284"/>
      <c r="X18" s="284"/>
      <c r="Y18" s="285"/>
      <c r="Z18" s="6" t="s">
        <v>1</v>
      </c>
      <c r="AA18" s="7"/>
      <c r="AF18" s="4"/>
      <c r="AG18" s="5"/>
      <c r="AH18" s="284" t="s">
        <v>0</v>
      </c>
      <c r="AI18" s="284"/>
      <c r="AJ18" s="284"/>
      <c r="AK18" s="284"/>
      <c r="AL18" s="284"/>
      <c r="AM18" s="284"/>
      <c r="AN18" s="285"/>
      <c r="AO18" s="6" t="s">
        <v>1</v>
      </c>
      <c r="AP18" s="7"/>
      <c r="AU18" s="4"/>
      <c r="AV18" s="5"/>
      <c r="AW18" s="284" t="s">
        <v>0</v>
      </c>
      <c r="AX18" s="284"/>
      <c r="AY18" s="284"/>
      <c r="AZ18" s="284"/>
      <c r="BA18" s="284"/>
      <c r="BB18" s="284"/>
      <c r="BC18" s="285"/>
      <c r="BD18" s="6" t="s">
        <v>1</v>
      </c>
      <c r="BE18" s="7"/>
      <c r="BJ18" s="4"/>
      <c r="BK18" s="5"/>
      <c r="BL18" s="284" t="s">
        <v>0</v>
      </c>
      <c r="BM18" s="284"/>
      <c r="BN18" s="284"/>
      <c r="BO18" s="284"/>
      <c r="BP18" s="284"/>
      <c r="BQ18" s="284"/>
      <c r="BR18" s="285"/>
      <c r="BS18" s="6" t="s">
        <v>1</v>
      </c>
      <c r="BT18" s="7"/>
    </row>
    <row r="19" spans="2:72" x14ac:dyDescent="0.25">
      <c r="B19" s="8"/>
      <c r="C19" s="9"/>
      <c r="D19" s="5" t="s">
        <v>2</v>
      </c>
      <c r="E19" s="10" t="s">
        <v>3</v>
      </c>
      <c r="F19" s="5"/>
      <c r="G19" s="10" t="s">
        <v>4</v>
      </c>
      <c r="H19" s="47" t="s">
        <v>5</v>
      </c>
      <c r="I19" s="48" t="s">
        <v>6</v>
      </c>
      <c r="J19" s="47" t="s">
        <v>5</v>
      </c>
      <c r="K19" s="11"/>
      <c r="L19" s="9"/>
      <c r="Q19" s="8"/>
      <c r="R19" s="9"/>
      <c r="S19" s="5" t="s">
        <v>2</v>
      </c>
      <c r="T19" s="10" t="s">
        <v>3</v>
      </c>
      <c r="U19" s="5"/>
      <c r="V19" s="10" t="s">
        <v>4</v>
      </c>
      <c r="W19" s="47" t="s">
        <v>5</v>
      </c>
      <c r="X19" s="48" t="s">
        <v>6</v>
      </c>
      <c r="Y19" s="47" t="s">
        <v>5</v>
      </c>
      <c r="Z19" s="11"/>
      <c r="AA19" s="9"/>
      <c r="AF19" s="8"/>
      <c r="AG19" s="9"/>
      <c r="AH19" s="5" t="s">
        <v>2</v>
      </c>
      <c r="AI19" s="10" t="s">
        <v>3</v>
      </c>
      <c r="AJ19" s="5"/>
      <c r="AK19" s="10" t="s">
        <v>4</v>
      </c>
      <c r="AL19" s="47" t="s">
        <v>5</v>
      </c>
      <c r="AM19" s="48" t="s">
        <v>6</v>
      </c>
      <c r="AN19" s="47" t="s">
        <v>5</v>
      </c>
      <c r="AO19" s="11"/>
      <c r="AP19" s="9"/>
      <c r="AU19" s="8"/>
      <c r="AV19" s="9"/>
      <c r="AW19" s="5" t="s">
        <v>2</v>
      </c>
      <c r="AX19" s="10" t="s">
        <v>3</v>
      </c>
      <c r="AY19" s="5"/>
      <c r="AZ19" s="10" t="s">
        <v>4</v>
      </c>
      <c r="BA19" s="47" t="s">
        <v>5</v>
      </c>
      <c r="BB19" s="48" t="s">
        <v>6</v>
      </c>
      <c r="BC19" s="47" t="s">
        <v>5</v>
      </c>
      <c r="BD19" s="11"/>
      <c r="BE19" s="9"/>
      <c r="BJ19" s="8"/>
      <c r="BK19" s="9"/>
      <c r="BL19" s="5" t="s">
        <v>2</v>
      </c>
      <c r="BM19" s="10" t="s">
        <v>3</v>
      </c>
      <c r="BN19" s="5"/>
      <c r="BO19" s="10" t="s">
        <v>4</v>
      </c>
      <c r="BP19" s="47" t="s">
        <v>5</v>
      </c>
      <c r="BQ19" s="48" t="s">
        <v>6</v>
      </c>
      <c r="BR19" s="47" t="s">
        <v>5</v>
      </c>
      <c r="BS19" s="11"/>
      <c r="BT19" s="9"/>
    </row>
    <row r="20" spans="2:72" x14ac:dyDescent="0.25">
      <c r="B20" s="12" t="s">
        <v>7</v>
      </c>
      <c r="C20" s="13" t="s">
        <v>19</v>
      </c>
      <c r="D20" s="14" t="s">
        <v>8</v>
      </c>
      <c r="E20" s="15" t="s">
        <v>9</v>
      </c>
      <c r="F20" s="14" t="s">
        <v>4</v>
      </c>
      <c r="G20" s="15" t="s">
        <v>10</v>
      </c>
      <c r="H20" s="49" t="s">
        <v>11</v>
      </c>
      <c r="I20" s="49" t="s">
        <v>12</v>
      </c>
      <c r="J20" s="49" t="s">
        <v>13</v>
      </c>
      <c r="K20" s="14" t="s">
        <v>15</v>
      </c>
      <c r="L20" s="16" t="s">
        <v>14</v>
      </c>
      <c r="Q20" s="12" t="s">
        <v>7</v>
      </c>
      <c r="R20" s="13" t="s">
        <v>19</v>
      </c>
      <c r="S20" s="14" t="s">
        <v>8</v>
      </c>
      <c r="T20" s="15" t="s">
        <v>9</v>
      </c>
      <c r="U20" s="14" t="s">
        <v>4</v>
      </c>
      <c r="V20" s="15" t="s">
        <v>10</v>
      </c>
      <c r="W20" s="49" t="s">
        <v>11</v>
      </c>
      <c r="X20" s="49" t="s">
        <v>12</v>
      </c>
      <c r="Y20" s="49" t="s">
        <v>13</v>
      </c>
      <c r="Z20" s="14" t="s">
        <v>15</v>
      </c>
      <c r="AA20" s="16" t="s">
        <v>14</v>
      </c>
      <c r="AF20" s="12" t="s">
        <v>7</v>
      </c>
      <c r="AG20" s="13" t="s">
        <v>19</v>
      </c>
      <c r="AH20" s="14" t="s">
        <v>8</v>
      </c>
      <c r="AI20" s="15" t="s">
        <v>9</v>
      </c>
      <c r="AJ20" s="14" t="s">
        <v>4</v>
      </c>
      <c r="AK20" s="15" t="s">
        <v>10</v>
      </c>
      <c r="AL20" s="49" t="s">
        <v>11</v>
      </c>
      <c r="AM20" s="49" t="s">
        <v>12</v>
      </c>
      <c r="AN20" s="49" t="s">
        <v>13</v>
      </c>
      <c r="AO20" s="14" t="s">
        <v>15</v>
      </c>
      <c r="AP20" s="16" t="s">
        <v>14</v>
      </c>
      <c r="AU20" s="12" t="s">
        <v>7</v>
      </c>
      <c r="AV20" s="13" t="s">
        <v>19</v>
      </c>
      <c r="AW20" s="14" t="s">
        <v>8</v>
      </c>
      <c r="AX20" s="15" t="s">
        <v>9</v>
      </c>
      <c r="AY20" s="14" t="s">
        <v>4</v>
      </c>
      <c r="AZ20" s="15" t="s">
        <v>10</v>
      </c>
      <c r="BA20" s="49" t="s">
        <v>11</v>
      </c>
      <c r="BB20" s="49" t="s">
        <v>12</v>
      </c>
      <c r="BC20" s="49" t="s">
        <v>13</v>
      </c>
      <c r="BD20" s="14" t="s">
        <v>15</v>
      </c>
      <c r="BE20" s="16" t="s">
        <v>14</v>
      </c>
      <c r="BJ20" s="12" t="s">
        <v>7</v>
      </c>
      <c r="BK20" s="13" t="s">
        <v>19</v>
      </c>
      <c r="BL20" s="14" t="s">
        <v>8</v>
      </c>
      <c r="BM20" s="15" t="s">
        <v>9</v>
      </c>
      <c r="BN20" s="14" t="s">
        <v>4</v>
      </c>
      <c r="BO20" s="15" t="s">
        <v>10</v>
      </c>
      <c r="BP20" s="49" t="s">
        <v>11</v>
      </c>
      <c r="BQ20" s="49" t="s">
        <v>12</v>
      </c>
      <c r="BR20" s="49" t="s">
        <v>13</v>
      </c>
      <c r="BS20" s="14" t="s">
        <v>15</v>
      </c>
      <c r="BT20" s="16" t="s">
        <v>14</v>
      </c>
    </row>
    <row r="21" spans="2:72" x14ac:dyDescent="0.25">
      <c r="B21" s="17" t="s">
        <v>16</v>
      </c>
      <c r="C21" s="18"/>
      <c r="D21" s="5"/>
      <c r="E21" s="10"/>
      <c r="F21" s="5"/>
      <c r="G21" s="10"/>
      <c r="H21" s="47"/>
      <c r="I21" s="47"/>
      <c r="J21" s="47"/>
      <c r="K21" s="5"/>
      <c r="L21" s="19"/>
      <c r="Q21" s="17" t="s">
        <v>16</v>
      </c>
      <c r="R21" s="18"/>
      <c r="S21" s="5"/>
      <c r="T21" s="10"/>
      <c r="U21" s="5"/>
      <c r="V21" s="10"/>
      <c r="W21" s="47"/>
      <c r="X21" s="47"/>
      <c r="Y21" s="47"/>
      <c r="Z21" s="5"/>
      <c r="AA21" s="19"/>
      <c r="AF21" s="17" t="s">
        <v>16</v>
      </c>
      <c r="AG21" s="18"/>
      <c r="AH21" s="5"/>
      <c r="AI21" s="10"/>
      <c r="AJ21" s="5"/>
      <c r="AK21" s="10"/>
      <c r="AL21" s="47"/>
      <c r="AM21" s="47"/>
      <c r="AN21" s="47"/>
      <c r="AO21" s="5"/>
      <c r="AP21" s="19"/>
      <c r="AU21" s="17" t="s">
        <v>16</v>
      </c>
      <c r="AV21" s="18"/>
      <c r="AW21" s="5"/>
      <c r="AX21" s="10"/>
      <c r="AY21" s="5"/>
      <c r="AZ21" s="10"/>
      <c r="BA21" s="47"/>
      <c r="BB21" s="47"/>
      <c r="BC21" s="47"/>
      <c r="BD21" s="5"/>
      <c r="BE21" s="19"/>
      <c r="BJ21" s="17" t="s">
        <v>16</v>
      </c>
      <c r="BK21" s="18"/>
      <c r="BL21" s="5"/>
      <c r="BM21" s="10"/>
      <c r="BN21" s="5"/>
      <c r="BO21" s="10"/>
      <c r="BP21" s="47"/>
      <c r="BQ21" s="47"/>
      <c r="BR21" s="47"/>
      <c r="BS21" s="5"/>
      <c r="BT21" s="19"/>
    </row>
    <row r="22" spans="2:72" x14ac:dyDescent="0.25">
      <c r="B22" s="20">
        <v>0</v>
      </c>
      <c r="C22" s="21" t="s">
        <v>274</v>
      </c>
      <c r="D22" s="22">
        <v>2407.8472764982303</v>
      </c>
      <c r="E22" s="23">
        <v>13165.42348745066</v>
      </c>
      <c r="F22" s="23">
        <v>15573.270763948889</v>
      </c>
      <c r="G22" s="24"/>
      <c r="H22" s="50"/>
      <c r="I22" s="50"/>
      <c r="J22" s="50"/>
      <c r="K22" s="25"/>
      <c r="L22" s="26"/>
      <c r="Q22" s="20">
        <v>0</v>
      </c>
      <c r="R22" s="21" t="s">
        <v>274</v>
      </c>
      <c r="S22" s="22">
        <v>1970.210653703982</v>
      </c>
      <c r="T22" s="23">
        <v>13191.1079010554</v>
      </c>
      <c r="U22" s="23">
        <v>15161.318554759313</v>
      </c>
      <c r="V22" s="24"/>
      <c r="W22" s="50"/>
      <c r="X22" s="50"/>
      <c r="Y22" s="50"/>
      <c r="Z22" s="25"/>
      <c r="AA22" s="26"/>
      <c r="AF22" s="20">
        <v>0</v>
      </c>
      <c r="AG22" s="21" t="s">
        <v>274</v>
      </c>
      <c r="AH22" s="22">
        <v>3647.0138126867132</v>
      </c>
      <c r="AI22" s="23">
        <v>12418.48563272225</v>
      </c>
      <c r="AJ22" s="23">
        <v>16065.499445408997</v>
      </c>
      <c r="AK22" s="24"/>
      <c r="AL22" s="50"/>
      <c r="AM22" s="50"/>
      <c r="AN22" s="50"/>
      <c r="AO22" s="25"/>
      <c r="AP22" s="26"/>
      <c r="AU22" s="20">
        <v>0</v>
      </c>
      <c r="AV22" s="21" t="s">
        <v>274</v>
      </c>
      <c r="AW22" s="22">
        <v>2081.5299116937631</v>
      </c>
      <c r="AX22" s="23">
        <v>19416.787445585669</v>
      </c>
      <c r="AY22" s="23">
        <v>21498.317357279429</v>
      </c>
      <c r="AZ22" s="24"/>
      <c r="BA22" s="50"/>
      <c r="BB22" s="50"/>
      <c r="BC22" s="50"/>
      <c r="BD22" s="25"/>
      <c r="BE22" s="26"/>
      <c r="BJ22" s="20">
        <v>0</v>
      </c>
      <c r="BK22" s="21" t="s">
        <v>274</v>
      </c>
      <c r="BL22" s="22">
        <v>3179.731668451851</v>
      </c>
      <c r="BM22" s="23">
        <v>14755.659525420855</v>
      </c>
      <c r="BN22" s="23">
        <v>17935.391193872703</v>
      </c>
      <c r="BO22" s="24"/>
      <c r="BP22" s="50"/>
      <c r="BQ22" s="50"/>
      <c r="BR22" s="50"/>
      <c r="BS22" s="25"/>
      <c r="BT22" s="26"/>
    </row>
    <row r="23" spans="2:72" x14ac:dyDescent="0.25">
      <c r="B23" s="40">
        <v>1</v>
      </c>
      <c r="C23" s="41" t="s">
        <v>230</v>
      </c>
      <c r="D23" s="42">
        <v>2973.313582605505</v>
      </c>
      <c r="E23" s="43">
        <v>11996.300834337806</v>
      </c>
      <c r="F23" s="43">
        <v>14969.61441694333</v>
      </c>
      <c r="G23" s="44">
        <v>-65.436271914566987</v>
      </c>
      <c r="H23" s="51">
        <v>0.19890545385921873</v>
      </c>
      <c r="I23" s="51">
        <v>0.69616908850726555</v>
      </c>
      <c r="J23" s="51">
        <v>0.10492545763351575</v>
      </c>
      <c r="K23" s="45">
        <v>27.344383240477633</v>
      </c>
      <c r="L23" s="46">
        <v>22.152868646239835</v>
      </c>
      <c r="Q23" s="40">
        <v>1</v>
      </c>
      <c r="R23" s="41" t="s">
        <v>230</v>
      </c>
      <c r="S23" s="42">
        <v>2808.1416771743475</v>
      </c>
      <c r="T23" s="43">
        <v>12029.654476268699</v>
      </c>
      <c r="U23" s="43">
        <v>14837.796153443018</v>
      </c>
      <c r="V23" s="44">
        <v>-142.71738785831283</v>
      </c>
      <c r="W23" s="51">
        <v>0.25271235776660494</v>
      </c>
      <c r="X23" s="51">
        <v>0.67822175178618682</v>
      </c>
      <c r="Y23" s="51">
        <v>6.9065890447208261E-2</v>
      </c>
      <c r="Z23" s="45">
        <v>32.319535676828394</v>
      </c>
      <c r="AA23" s="46">
        <v>25.287033675783373</v>
      </c>
      <c r="AF23" s="40">
        <v>1</v>
      </c>
      <c r="AG23" s="41" t="s">
        <v>230</v>
      </c>
      <c r="AH23" s="42">
        <v>3428.6765069470252</v>
      </c>
      <c r="AI23" s="43">
        <v>11283.693826276531</v>
      </c>
      <c r="AJ23" s="43">
        <v>14712.370333223549</v>
      </c>
      <c r="AK23" s="44">
        <v>164.00359444082108</v>
      </c>
      <c r="AL23" s="51">
        <v>4.6979865771812082E-2</v>
      </c>
      <c r="AM23" s="51">
        <v>0.74645786726323637</v>
      </c>
      <c r="AN23" s="51">
        <v>0.20656226696495153</v>
      </c>
      <c r="AO23" s="45">
        <v>7.563276477387717</v>
      </c>
      <c r="AP23" s="46">
        <v>4.9327110852580667</v>
      </c>
      <c r="AU23" s="40">
        <v>1</v>
      </c>
      <c r="AV23" s="41" t="s">
        <v>230</v>
      </c>
      <c r="AW23" s="42">
        <v>3112.0954810489548</v>
      </c>
      <c r="AX23" s="43">
        <v>17756.072891767435</v>
      </c>
      <c r="AY23" s="43">
        <v>20868.168372816377</v>
      </c>
      <c r="AZ23" s="44">
        <v>-263.5454413142848</v>
      </c>
      <c r="BA23" s="51">
        <v>0.27067669172932329</v>
      </c>
      <c r="BB23" s="51">
        <v>0.66165413533834583</v>
      </c>
      <c r="BC23" s="51">
        <v>6.7669172932330823E-2</v>
      </c>
      <c r="BD23" s="45">
        <v>40.541231445093523</v>
      </c>
      <c r="BE23" s="46">
        <v>24.502661080161388</v>
      </c>
      <c r="BJ23" s="40">
        <v>1</v>
      </c>
      <c r="BK23" s="41" t="s">
        <v>230</v>
      </c>
      <c r="BL23" s="42">
        <v>2866.4648128100703</v>
      </c>
      <c r="BM23" s="43">
        <v>13377.016080321519</v>
      </c>
      <c r="BN23" s="43">
        <v>16243.480893131593</v>
      </c>
      <c r="BO23" s="44">
        <v>167.49842154200891</v>
      </c>
      <c r="BP23" s="51">
        <v>0</v>
      </c>
      <c r="BQ23" s="51">
        <v>0.80434782608695654</v>
      </c>
      <c r="BR23" s="51">
        <v>0.19565217391304349</v>
      </c>
      <c r="BS23" s="45">
        <v>1.4176627032532914</v>
      </c>
      <c r="BT23" s="46">
        <v>1.4176627032532914</v>
      </c>
    </row>
    <row r="24" spans="2:72" x14ac:dyDescent="0.25">
      <c r="B24" s="40">
        <v>2</v>
      </c>
      <c r="C24" s="41" t="s">
        <v>231</v>
      </c>
      <c r="D24" s="42">
        <v>2987.1950384447855</v>
      </c>
      <c r="E24" s="43">
        <v>11786.199954209957</v>
      </c>
      <c r="F24" s="43">
        <v>14773.394992654696</v>
      </c>
      <c r="G24" s="44">
        <v>-14.213195185411831</v>
      </c>
      <c r="H24" s="51">
        <v>0.181921117191923</v>
      </c>
      <c r="I24" s="51">
        <v>0.64238535572749578</v>
      </c>
      <c r="J24" s="51">
        <v>0.17569352708058125</v>
      </c>
      <c r="K24" s="45">
        <v>19.546665796000298</v>
      </c>
      <c r="L24" s="46">
        <v>16.237499005016865</v>
      </c>
      <c r="Q24" s="40">
        <v>2</v>
      </c>
      <c r="R24" s="41" t="s">
        <v>231</v>
      </c>
      <c r="S24" s="42">
        <v>2822.4725160796734</v>
      </c>
      <c r="T24" s="43">
        <v>11819.499538075486</v>
      </c>
      <c r="U24" s="43">
        <v>14641.972054155131</v>
      </c>
      <c r="V24" s="44">
        <v>-95.008612229966374</v>
      </c>
      <c r="W24" s="51">
        <v>0.23154273617359089</v>
      </c>
      <c r="X24" s="51">
        <v>0.63535326806033343</v>
      </c>
      <c r="Y24" s="51">
        <v>0.13310399576607568</v>
      </c>
      <c r="Z24" s="45">
        <v>24.149529732843448</v>
      </c>
      <c r="AA24" s="46">
        <v>20.21486081662901</v>
      </c>
      <c r="AF24" s="40">
        <v>2</v>
      </c>
      <c r="AG24" s="41" t="s">
        <v>231</v>
      </c>
      <c r="AH24" s="42">
        <v>3441.4080044538932</v>
      </c>
      <c r="AI24" s="43">
        <v>11085.84494369104</v>
      </c>
      <c r="AJ24" s="43">
        <v>14527.252948144922</v>
      </c>
      <c r="AK24" s="44">
        <v>218.84271185559663</v>
      </c>
      <c r="AL24" s="51">
        <v>3.95227442207308E-2</v>
      </c>
      <c r="AM24" s="51">
        <v>0.6614466815809098</v>
      </c>
      <c r="AN24" s="51">
        <v>0.29903057419835943</v>
      </c>
      <c r="AO24" s="45">
        <v>4.9060661262591996</v>
      </c>
      <c r="AP24" s="46">
        <v>2.7834005114644258</v>
      </c>
      <c r="AU24" s="40">
        <v>2</v>
      </c>
      <c r="AV24" s="41" t="s">
        <v>231</v>
      </c>
      <c r="AW24" s="42">
        <v>3125.2073635629986</v>
      </c>
      <c r="AX24" s="43">
        <v>17432.706612049828</v>
      </c>
      <c r="AY24" s="43">
        <v>20557.913975612813</v>
      </c>
      <c r="AZ24" s="44">
        <v>-195.80414537932873</v>
      </c>
      <c r="BA24" s="51">
        <v>0.27067669172932329</v>
      </c>
      <c r="BB24" s="51">
        <v>0.61654135338345861</v>
      </c>
      <c r="BC24" s="51">
        <v>0.11278195488721804</v>
      </c>
      <c r="BD24" s="45">
        <v>26.704495818791056</v>
      </c>
      <c r="BE24" s="46">
        <v>16.594698278388606</v>
      </c>
      <c r="BJ24" s="40">
        <v>2</v>
      </c>
      <c r="BK24" s="41" t="s">
        <v>231</v>
      </c>
      <c r="BL24" s="42">
        <v>2879.1773288523564</v>
      </c>
      <c r="BM24" s="43">
        <v>13141.668566934946</v>
      </c>
      <c r="BN24" s="43">
        <v>16020.845895787308</v>
      </c>
      <c r="BO24" s="44">
        <v>354.2543275356677</v>
      </c>
      <c r="BP24" s="51">
        <v>0</v>
      </c>
      <c r="BQ24" s="51">
        <v>0.73913043478260865</v>
      </c>
      <c r="BR24" s="51">
        <v>0.2608695652173913</v>
      </c>
      <c r="BS24" s="45">
        <v>1.0575922059566591</v>
      </c>
      <c r="BT24" s="46">
        <v>1.0575922059566591</v>
      </c>
    </row>
    <row r="25" spans="2:72" x14ac:dyDescent="0.25">
      <c r="B25" s="20">
        <v>3</v>
      </c>
      <c r="C25" s="21" t="s">
        <v>232</v>
      </c>
      <c r="D25" s="27">
        <v>3116.3805044915716</v>
      </c>
      <c r="E25" s="28">
        <v>11493.331784892056</v>
      </c>
      <c r="F25" s="28">
        <v>14609.712289383626</v>
      </c>
      <c r="G25" s="29">
        <v>52.120332392234552</v>
      </c>
      <c r="H25" s="51">
        <v>0.20551047367427816</v>
      </c>
      <c r="I25" s="51">
        <v>0.46404982072089074</v>
      </c>
      <c r="J25" s="51">
        <v>0.3304397056048311</v>
      </c>
      <c r="K25" s="30">
        <v>14.813978773092975</v>
      </c>
      <c r="L25" s="31">
        <v>11.275314548116924</v>
      </c>
      <c r="Q25" s="20">
        <v>3</v>
      </c>
      <c r="R25" s="21" t="s">
        <v>232</v>
      </c>
      <c r="S25" s="27">
        <v>2944.061952154545</v>
      </c>
      <c r="T25" s="28">
        <v>11524.49933928748</v>
      </c>
      <c r="U25" s="28">
        <v>14468.561291442042</v>
      </c>
      <c r="V25" s="29">
        <v>-44.895770592554015</v>
      </c>
      <c r="W25" s="51">
        <v>0.24609685101878803</v>
      </c>
      <c r="X25" s="51">
        <v>0.46705477639587195</v>
      </c>
      <c r="Y25" s="51">
        <v>0.28684837258534002</v>
      </c>
      <c r="Z25" s="30">
        <v>17.523261471651946</v>
      </c>
      <c r="AA25" s="31">
        <v>14.187297518225909</v>
      </c>
      <c r="AF25" s="20">
        <v>3</v>
      </c>
      <c r="AG25" s="21" t="s">
        <v>232</v>
      </c>
      <c r="AH25" s="27">
        <v>3590.1671473989145</v>
      </c>
      <c r="AI25" s="28">
        <v>10817.73580162008</v>
      </c>
      <c r="AJ25" s="28">
        <v>14407.902949018966</v>
      </c>
      <c r="AK25" s="29">
        <v>323.48790129469199</v>
      </c>
      <c r="AL25" s="51">
        <v>8.8739746457867266E-2</v>
      </c>
      <c r="AM25" s="51">
        <v>0.45339299030574198</v>
      </c>
      <c r="AN25" s="51">
        <v>0.45786726323639076</v>
      </c>
      <c r="AO25" s="30">
        <v>7.246578946621649</v>
      </c>
      <c r="AP25" s="31">
        <v>6.3317245835693221</v>
      </c>
      <c r="AU25" s="20">
        <v>3</v>
      </c>
      <c r="AV25" s="21" t="s">
        <v>232</v>
      </c>
      <c r="AW25" s="27">
        <v>3266.1982591763149</v>
      </c>
      <c r="AX25" s="28">
        <v>16970.850873128325</v>
      </c>
      <c r="AY25" s="28">
        <v>20237.049132304637</v>
      </c>
      <c r="AZ25" s="29">
        <v>-101.89558385553701</v>
      </c>
      <c r="BA25" s="51">
        <v>0.2932330827067669</v>
      </c>
      <c r="BB25" s="51">
        <v>0.43609022556390975</v>
      </c>
      <c r="BC25" s="51">
        <v>0.27067669172932329</v>
      </c>
      <c r="BD25" s="30">
        <v>17.42999362454611</v>
      </c>
      <c r="BE25" s="31">
        <v>10.430232581957535</v>
      </c>
      <c r="BJ25" s="20">
        <v>3</v>
      </c>
      <c r="BK25" s="21" t="s">
        <v>232</v>
      </c>
      <c r="BL25" s="27">
        <v>3027.6448473127616</v>
      </c>
      <c r="BM25" s="28">
        <v>12790.766279936666</v>
      </c>
      <c r="BN25" s="28">
        <v>15818.41112724943</v>
      </c>
      <c r="BO25" s="29">
        <v>556.55642244167848</v>
      </c>
      <c r="BP25" s="51">
        <v>2.1739130434782608E-2</v>
      </c>
      <c r="BQ25" s="51">
        <v>0.60869565217391308</v>
      </c>
      <c r="BR25" s="51">
        <v>0.36956521739130432</v>
      </c>
      <c r="BS25" s="30">
        <v>3.071503520534661</v>
      </c>
      <c r="BT25" s="31">
        <v>3.071503520534661</v>
      </c>
    </row>
    <row r="26" spans="2:72" x14ac:dyDescent="0.25">
      <c r="B26" s="32">
        <v>4</v>
      </c>
      <c r="C26" s="33" t="s">
        <v>233</v>
      </c>
      <c r="D26" s="34">
        <v>3289.8089675180995</v>
      </c>
      <c r="E26" s="35">
        <v>11233.181981156713</v>
      </c>
      <c r="F26" s="35">
        <v>14522.990948674904</v>
      </c>
      <c r="G26" s="36">
        <v>143.18801763955545</v>
      </c>
      <c r="H26" s="52">
        <v>0.34176259671636156</v>
      </c>
      <c r="I26" s="52">
        <v>0.13002453293074165</v>
      </c>
      <c r="J26" s="52">
        <v>0.52821287035289677</v>
      </c>
      <c r="K26" s="37">
        <v>15.158764731538524</v>
      </c>
      <c r="L26" s="38">
        <v>12.567926207853343</v>
      </c>
      <c r="Q26" s="32">
        <v>4</v>
      </c>
      <c r="R26" s="33" t="s">
        <v>233</v>
      </c>
      <c r="S26" s="34">
        <v>3111.2077710044296</v>
      </c>
      <c r="T26" s="35">
        <v>11267.172663645093</v>
      </c>
      <c r="U26" s="35">
        <v>14378.380434649549</v>
      </c>
      <c r="V26" s="36">
        <v>55.218202347060576</v>
      </c>
      <c r="W26" s="52">
        <v>0.4128076210637735</v>
      </c>
      <c r="X26" s="52">
        <v>4.0751521566551999E-2</v>
      </c>
      <c r="Y26" s="52">
        <v>0.54644085736967452</v>
      </c>
      <c r="Z26" s="37">
        <v>16.481785930958758</v>
      </c>
      <c r="AA26" s="38">
        <v>13.704271170769859</v>
      </c>
      <c r="AF26" s="32">
        <v>4</v>
      </c>
      <c r="AG26" s="33" t="s">
        <v>233</v>
      </c>
      <c r="AH26" s="34">
        <v>3782.6768013384003</v>
      </c>
      <c r="AI26" s="35">
        <v>10580.99357314609</v>
      </c>
      <c r="AJ26" s="35">
        <v>14363.670374484498</v>
      </c>
      <c r="AK26" s="36">
        <v>357.87485319155581</v>
      </c>
      <c r="AL26" s="52">
        <v>0.14615958240119314</v>
      </c>
      <c r="AM26" s="52">
        <v>0.37733035048471292</v>
      </c>
      <c r="AN26" s="52">
        <v>0.47651006711409394</v>
      </c>
      <c r="AO26" s="37">
        <v>9.7285944439042407</v>
      </c>
      <c r="AP26" s="38">
        <v>8.5297250032648133</v>
      </c>
      <c r="AU26" s="32">
        <v>4</v>
      </c>
      <c r="AV26" s="33" t="s">
        <v>233</v>
      </c>
      <c r="AW26" s="34">
        <v>3420.8364001698601</v>
      </c>
      <c r="AX26" s="35">
        <v>16421.822851359193</v>
      </c>
      <c r="AY26" s="35">
        <v>19842.65925152905</v>
      </c>
      <c r="AZ26" s="36">
        <v>280.08549205144811</v>
      </c>
      <c r="BA26" s="52">
        <v>0.39849624060150374</v>
      </c>
      <c r="BB26" s="52">
        <v>5.2631578947368418E-2</v>
      </c>
      <c r="BC26" s="52">
        <v>0.54887218045112784</v>
      </c>
      <c r="BD26" s="37">
        <v>13.593163155082369</v>
      </c>
      <c r="BE26" s="38">
        <v>7.9798692069323449</v>
      </c>
      <c r="BJ26" s="32">
        <v>4</v>
      </c>
      <c r="BK26" s="33" t="s">
        <v>233</v>
      </c>
      <c r="BL26" s="34">
        <v>3215.2765311998578</v>
      </c>
      <c r="BM26" s="35">
        <v>12451.543509024235</v>
      </c>
      <c r="BN26" s="35">
        <v>15666.820040224089</v>
      </c>
      <c r="BO26" s="36">
        <v>715.69935282047334</v>
      </c>
      <c r="BP26" s="52">
        <v>4.3478260869565216E-2</v>
      </c>
      <c r="BQ26" s="52">
        <v>0.47826086956521741</v>
      </c>
      <c r="BR26" s="52">
        <v>0.47826086956521741</v>
      </c>
      <c r="BS26" s="37">
        <v>4.3732309359298682</v>
      </c>
      <c r="BT26" s="38">
        <v>4.3732309359298682</v>
      </c>
    </row>
    <row r="32" spans="2:72" x14ac:dyDescent="0.25">
      <c r="B32" s="1" t="s">
        <v>51</v>
      </c>
      <c r="C32" s="2"/>
      <c r="D32" s="2"/>
      <c r="E32" s="2"/>
      <c r="F32" s="2"/>
      <c r="G32" s="39" t="s">
        <v>29</v>
      </c>
      <c r="H32" s="2"/>
      <c r="I32" s="2"/>
      <c r="J32" s="2"/>
      <c r="K32" s="2"/>
      <c r="L32" s="3"/>
      <c r="Q32" s="1" t="s">
        <v>283</v>
      </c>
      <c r="R32" s="2"/>
      <c r="S32" s="2"/>
      <c r="T32" s="2"/>
      <c r="U32" s="2"/>
      <c r="V32" s="39" t="s">
        <v>29</v>
      </c>
      <c r="W32" s="2"/>
      <c r="X32" s="2"/>
      <c r="Y32" s="2"/>
      <c r="Z32" s="2"/>
      <c r="AA32" s="3"/>
      <c r="AF32" s="1" t="s">
        <v>284</v>
      </c>
      <c r="AG32" s="2"/>
      <c r="AH32" s="2"/>
      <c r="AI32" s="2"/>
      <c r="AJ32" s="2"/>
      <c r="AK32" s="39" t="s">
        <v>29</v>
      </c>
      <c r="AL32" s="2"/>
      <c r="AM32" s="2"/>
      <c r="AN32" s="2"/>
      <c r="AO32" s="2"/>
      <c r="AP32" s="3"/>
      <c r="AU32" s="1" t="s">
        <v>285</v>
      </c>
      <c r="AV32" s="2"/>
      <c r="AW32" s="2"/>
      <c r="AX32" s="2"/>
      <c r="AY32" s="2"/>
      <c r="AZ32" s="39" t="s">
        <v>29</v>
      </c>
      <c r="BA32" s="2"/>
      <c r="BB32" s="2"/>
      <c r="BC32" s="2"/>
      <c r="BD32" s="2"/>
      <c r="BE32" s="3"/>
      <c r="BJ32" s="1" t="s">
        <v>286</v>
      </c>
      <c r="BK32" s="2"/>
      <c r="BL32" s="2"/>
      <c r="BM32" s="2"/>
      <c r="BN32" s="2"/>
      <c r="BO32" s="39" t="s">
        <v>29</v>
      </c>
      <c r="BP32" s="2"/>
      <c r="BQ32" s="2"/>
      <c r="BR32" s="2"/>
      <c r="BS32" s="2"/>
      <c r="BT32" s="3"/>
    </row>
    <row r="33" spans="2:72" x14ac:dyDescent="0.25">
      <c r="B33" s="4"/>
      <c r="C33" s="5"/>
      <c r="D33" s="284" t="s">
        <v>0</v>
      </c>
      <c r="E33" s="284"/>
      <c r="F33" s="284"/>
      <c r="G33" s="284"/>
      <c r="H33" s="284"/>
      <c r="I33" s="284"/>
      <c r="J33" s="285"/>
      <c r="K33" s="6" t="s">
        <v>1</v>
      </c>
      <c r="L33" s="7"/>
      <c r="Q33" s="4"/>
      <c r="R33" s="5"/>
      <c r="S33" s="284" t="s">
        <v>0</v>
      </c>
      <c r="T33" s="284"/>
      <c r="U33" s="284"/>
      <c r="V33" s="284"/>
      <c r="W33" s="284"/>
      <c r="X33" s="284"/>
      <c r="Y33" s="285"/>
      <c r="Z33" s="6" t="s">
        <v>1</v>
      </c>
      <c r="AA33" s="7"/>
      <c r="AF33" s="4"/>
      <c r="AG33" s="5"/>
      <c r="AH33" s="284" t="s">
        <v>0</v>
      </c>
      <c r="AI33" s="284"/>
      <c r="AJ33" s="284"/>
      <c r="AK33" s="284"/>
      <c r="AL33" s="284"/>
      <c r="AM33" s="284"/>
      <c r="AN33" s="285"/>
      <c r="AO33" s="6" t="s">
        <v>1</v>
      </c>
      <c r="AP33" s="7"/>
      <c r="AU33" s="4"/>
      <c r="AV33" s="5"/>
      <c r="AW33" s="284" t="s">
        <v>0</v>
      </c>
      <c r="AX33" s="284"/>
      <c r="AY33" s="284"/>
      <c r="AZ33" s="284"/>
      <c r="BA33" s="284"/>
      <c r="BB33" s="284"/>
      <c r="BC33" s="285"/>
      <c r="BD33" s="6" t="s">
        <v>1</v>
      </c>
      <c r="BE33" s="7"/>
      <c r="BJ33" s="4"/>
      <c r="BK33" s="5"/>
      <c r="BL33" s="284" t="s">
        <v>0</v>
      </c>
      <c r="BM33" s="284"/>
      <c r="BN33" s="284"/>
      <c r="BO33" s="284"/>
      <c r="BP33" s="284"/>
      <c r="BQ33" s="284"/>
      <c r="BR33" s="285"/>
      <c r="BS33" s="6" t="s">
        <v>1</v>
      </c>
      <c r="BT33" s="7"/>
    </row>
    <row r="34" spans="2:72" x14ac:dyDescent="0.25">
      <c r="B34" s="8"/>
      <c r="C34" s="9"/>
      <c r="D34" s="5" t="s">
        <v>2</v>
      </c>
      <c r="E34" s="10" t="s">
        <v>3</v>
      </c>
      <c r="F34" s="5"/>
      <c r="G34" s="10" t="s">
        <v>4</v>
      </c>
      <c r="H34" s="47" t="s">
        <v>5</v>
      </c>
      <c r="I34" s="48" t="s">
        <v>6</v>
      </c>
      <c r="J34" s="47" t="s">
        <v>5</v>
      </c>
      <c r="K34" s="11"/>
      <c r="L34" s="9"/>
      <c r="Q34" s="8"/>
      <c r="R34" s="9"/>
      <c r="S34" s="5" t="s">
        <v>2</v>
      </c>
      <c r="T34" s="10" t="s">
        <v>3</v>
      </c>
      <c r="U34" s="5"/>
      <c r="V34" s="10" t="s">
        <v>4</v>
      </c>
      <c r="W34" s="47" t="s">
        <v>5</v>
      </c>
      <c r="X34" s="48" t="s">
        <v>6</v>
      </c>
      <c r="Y34" s="47" t="s">
        <v>5</v>
      </c>
      <c r="Z34" s="11"/>
      <c r="AA34" s="9"/>
      <c r="AF34" s="8"/>
      <c r="AG34" s="9"/>
      <c r="AH34" s="5" t="s">
        <v>2</v>
      </c>
      <c r="AI34" s="10" t="s">
        <v>3</v>
      </c>
      <c r="AJ34" s="5"/>
      <c r="AK34" s="10" t="s">
        <v>4</v>
      </c>
      <c r="AL34" s="47" t="s">
        <v>5</v>
      </c>
      <c r="AM34" s="48" t="s">
        <v>6</v>
      </c>
      <c r="AN34" s="47" t="s">
        <v>5</v>
      </c>
      <c r="AO34" s="11"/>
      <c r="AP34" s="9"/>
      <c r="AU34" s="8"/>
      <c r="AV34" s="9"/>
      <c r="AW34" s="5" t="s">
        <v>2</v>
      </c>
      <c r="AX34" s="10" t="s">
        <v>3</v>
      </c>
      <c r="AY34" s="5"/>
      <c r="AZ34" s="10" t="s">
        <v>4</v>
      </c>
      <c r="BA34" s="47" t="s">
        <v>5</v>
      </c>
      <c r="BB34" s="48" t="s">
        <v>6</v>
      </c>
      <c r="BC34" s="47" t="s">
        <v>5</v>
      </c>
      <c r="BD34" s="11"/>
      <c r="BE34" s="9"/>
      <c r="BJ34" s="8"/>
      <c r="BK34" s="9"/>
      <c r="BL34" s="5" t="s">
        <v>2</v>
      </c>
      <c r="BM34" s="10" t="s">
        <v>3</v>
      </c>
      <c r="BN34" s="5"/>
      <c r="BO34" s="10" t="s">
        <v>4</v>
      </c>
      <c r="BP34" s="47" t="s">
        <v>5</v>
      </c>
      <c r="BQ34" s="48" t="s">
        <v>6</v>
      </c>
      <c r="BR34" s="47" t="s">
        <v>5</v>
      </c>
      <c r="BS34" s="11"/>
      <c r="BT34" s="9"/>
    </row>
    <row r="35" spans="2:72" x14ac:dyDescent="0.25">
      <c r="B35" s="12" t="s">
        <v>7</v>
      </c>
      <c r="C35" s="13" t="s">
        <v>19</v>
      </c>
      <c r="D35" s="14" t="s">
        <v>8</v>
      </c>
      <c r="E35" s="15" t="s">
        <v>9</v>
      </c>
      <c r="F35" s="14" t="s">
        <v>4</v>
      </c>
      <c r="G35" s="15" t="s">
        <v>10</v>
      </c>
      <c r="H35" s="49" t="s">
        <v>11</v>
      </c>
      <c r="I35" s="49" t="s">
        <v>12</v>
      </c>
      <c r="J35" s="49" t="s">
        <v>13</v>
      </c>
      <c r="K35" s="14" t="s">
        <v>15</v>
      </c>
      <c r="L35" s="16" t="s">
        <v>14</v>
      </c>
      <c r="Q35" s="12" t="s">
        <v>7</v>
      </c>
      <c r="R35" s="13" t="s">
        <v>19</v>
      </c>
      <c r="S35" s="14" t="s">
        <v>8</v>
      </c>
      <c r="T35" s="15" t="s">
        <v>9</v>
      </c>
      <c r="U35" s="14" t="s">
        <v>4</v>
      </c>
      <c r="V35" s="15" t="s">
        <v>10</v>
      </c>
      <c r="W35" s="49" t="s">
        <v>11</v>
      </c>
      <c r="X35" s="49" t="s">
        <v>12</v>
      </c>
      <c r="Y35" s="49" t="s">
        <v>13</v>
      </c>
      <c r="Z35" s="14" t="s">
        <v>15</v>
      </c>
      <c r="AA35" s="16" t="s">
        <v>14</v>
      </c>
      <c r="AF35" s="12" t="s">
        <v>7</v>
      </c>
      <c r="AG35" s="13" t="s">
        <v>19</v>
      </c>
      <c r="AH35" s="14" t="s">
        <v>8</v>
      </c>
      <c r="AI35" s="15" t="s">
        <v>9</v>
      </c>
      <c r="AJ35" s="14" t="s">
        <v>4</v>
      </c>
      <c r="AK35" s="15" t="s">
        <v>10</v>
      </c>
      <c r="AL35" s="49" t="s">
        <v>11</v>
      </c>
      <c r="AM35" s="49" t="s">
        <v>12</v>
      </c>
      <c r="AN35" s="49" t="s">
        <v>13</v>
      </c>
      <c r="AO35" s="14" t="s">
        <v>15</v>
      </c>
      <c r="AP35" s="16" t="s">
        <v>14</v>
      </c>
      <c r="AU35" s="12" t="s">
        <v>7</v>
      </c>
      <c r="AV35" s="13" t="s">
        <v>19</v>
      </c>
      <c r="AW35" s="14" t="s">
        <v>8</v>
      </c>
      <c r="AX35" s="15" t="s">
        <v>9</v>
      </c>
      <c r="AY35" s="14" t="s">
        <v>4</v>
      </c>
      <c r="AZ35" s="15" t="s">
        <v>10</v>
      </c>
      <c r="BA35" s="49" t="s">
        <v>11</v>
      </c>
      <c r="BB35" s="49" t="s">
        <v>12</v>
      </c>
      <c r="BC35" s="49" t="s">
        <v>13</v>
      </c>
      <c r="BD35" s="14" t="s">
        <v>15</v>
      </c>
      <c r="BE35" s="16" t="s">
        <v>14</v>
      </c>
      <c r="BJ35" s="12" t="s">
        <v>7</v>
      </c>
      <c r="BK35" s="13" t="s">
        <v>19</v>
      </c>
      <c r="BL35" s="14" t="s">
        <v>8</v>
      </c>
      <c r="BM35" s="15" t="s">
        <v>9</v>
      </c>
      <c r="BN35" s="14" t="s">
        <v>4</v>
      </c>
      <c r="BO35" s="15" t="s">
        <v>10</v>
      </c>
      <c r="BP35" s="49" t="s">
        <v>11</v>
      </c>
      <c r="BQ35" s="49" t="s">
        <v>12</v>
      </c>
      <c r="BR35" s="49" t="s">
        <v>13</v>
      </c>
      <c r="BS35" s="14" t="s">
        <v>15</v>
      </c>
      <c r="BT35" s="16" t="s">
        <v>14</v>
      </c>
    </row>
    <row r="36" spans="2:72" x14ac:dyDescent="0.25">
      <c r="B36" s="17" t="s">
        <v>16</v>
      </c>
      <c r="C36" s="18"/>
      <c r="D36" s="5"/>
      <c r="E36" s="10"/>
      <c r="F36" s="5"/>
      <c r="G36" s="10"/>
      <c r="H36" s="47"/>
      <c r="I36" s="47"/>
      <c r="J36" s="47"/>
      <c r="K36" s="5"/>
      <c r="L36" s="19"/>
      <c r="Q36" s="17" t="s">
        <v>16</v>
      </c>
      <c r="R36" s="18"/>
      <c r="S36" s="5"/>
      <c r="T36" s="10"/>
      <c r="U36" s="5"/>
      <c r="V36" s="10"/>
      <c r="W36" s="47"/>
      <c r="X36" s="47"/>
      <c r="Y36" s="47"/>
      <c r="Z36" s="5"/>
      <c r="AA36" s="19"/>
      <c r="AF36" s="17" t="s">
        <v>16</v>
      </c>
      <c r="AG36" s="18"/>
      <c r="AH36" s="5"/>
      <c r="AI36" s="10"/>
      <c r="AJ36" s="5"/>
      <c r="AK36" s="10"/>
      <c r="AL36" s="47"/>
      <c r="AM36" s="47"/>
      <c r="AN36" s="47"/>
      <c r="AO36" s="5"/>
      <c r="AP36" s="19"/>
      <c r="AU36" s="17" t="s">
        <v>16</v>
      </c>
      <c r="AV36" s="18"/>
      <c r="AW36" s="5"/>
      <c r="AX36" s="10"/>
      <c r="AY36" s="5"/>
      <c r="AZ36" s="10"/>
      <c r="BA36" s="47"/>
      <c r="BB36" s="47"/>
      <c r="BC36" s="47"/>
      <c r="BD36" s="5"/>
      <c r="BE36" s="19"/>
      <c r="BJ36" s="17" t="s">
        <v>16</v>
      </c>
      <c r="BK36" s="18"/>
      <c r="BL36" s="5"/>
      <c r="BM36" s="10"/>
      <c r="BN36" s="5"/>
      <c r="BO36" s="10"/>
      <c r="BP36" s="47"/>
      <c r="BQ36" s="47"/>
      <c r="BR36" s="47"/>
      <c r="BS36" s="5"/>
      <c r="BT36" s="19"/>
    </row>
    <row r="37" spans="2:72" x14ac:dyDescent="0.25">
      <c r="B37" s="20">
        <v>0</v>
      </c>
      <c r="C37" s="21" t="s">
        <v>274</v>
      </c>
      <c r="D37" s="22">
        <v>2004.1818554897359</v>
      </c>
      <c r="E37" s="23">
        <v>7371.142365665808</v>
      </c>
      <c r="F37" s="23">
        <v>9375.3242211555171</v>
      </c>
      <c r="G37" s="24"/>
      <c r="H37" s="50"/>
      <c r="I37" s="50"/>
      <c r="J37" s="50"/>
      <c r="K37" s="25"/>
      <c r="L37" s="26"/>
      <c r="Q37" s="20">
        <v>0</v>
      </c>
      <c r="R37" s="21" t="s">
        <v>274</v>
      </c>
      <c r="S37" s="22">
        <v>1714.4850246008009</v>
      </c>
      <c r="T37" s="23">
        <v>7277.2372013141667</v>
      </c>
      <c r="U37" s="23">
        <v>8991.7222259149603</v>
      </c>
      <c r="V37" s="24"/>
      <c r="W37" s="50"/>
      <c r="X37" s="50"/>
      <c r="Y37" s="50"/>
      <c r="Z37" s="25"/>
      <c r="AA37" s="26"/>
      <c r="AF37" s="20">
        <v>0</v>
      </c>
      <c r="AG37" s="21" t="s">
        <v>274</v>
      </c>
      <c r="AH37" s="22">
        <v>2891.5476013723769</v>
      </c>
      <c r="AI37" s="23">
        <v>7475.1772046465376</v>
      </c>
      <c r="AJ37" s="23">
        <v>10366.724806018927</v>
      </c>
      <c r="AK37" s="24"/>
      <c r="AL37" s="50"/>
      <c r="AM37" s="50"/>
      <c r="AN37" s="50"/>
      <c r="AO37" s="25"/>
      <c r="AP37" s="26"/>
      <c r="AU37" s="20">
        <v>0</v>
      </c>
      <c r="AV37" s="21" t="s">
        <v>274</v>
      </c>
      <c r="AW37" s="22">
        <v>1751.952666726492</v>
      </c>
      <c r="AX37" s="23">
        <v>9704.2744183371105</v>
      </c>
      <c r="AY37" s="23">
        <v>11456.227085063603</v>
      </c>
      <c r="AZ37" s="24"/>
      <c r="BA37" s="50"/>
      <c r="BB37" s="50"/>
      <c r="BC37" s="50"/>
      <c r="BD37" s="25"/>
      <c r="BE37" s="26"/>
      <c r="BJ37" s="20">
        <v>0</v>
      </c>
      <c r="BK37" s="21" t="s">
        <v>274</v>
      </c>
      <c r="BL37" s="22">
        <v>2598.188920263563</v>
      </c>
      <c r="BM37" s="23">
        <v>8334.0591592763176</v>
      </c>
      <c r="BN37" s="23">
        <v>10932.248079539879</v>
      </c>
      <c r="BO37" s="24"/>
      <c r="BP37" s="50"/>
      <c r="BQ37" s="50"/>
      <c r="BR37" s="50"/>
      <c r="BS37" s="25"/>
      <c r="BT37" s="26"/>
    </row>
    <row r="38" spans="2:72" x14ac:dyDescent="0.25">
      <c r="B38" s="40">
        <v>1</v>
      </c>
      <c r="C38" s="41" t="s">
        <v>230</v>
      </c>
      <c r="D38" s="42">
        <v>2286.0595173987267</v>
      </c>
      <c r="E38" s="43">
        <v>6717.3830909982644</v>
      </c>
      <c r="F38" s="43">
        <v>9003.4426083969993</v>
      </c>
      <c r="G38" s="44">
        <v>8.346057198387177</v>
      </c>
      <c r="H38" s="51">
        <v>0.37204850031908104</v>
      </c>
      <c r="I38" s="51">
        <v>0.38651350776430549</v>
      </c>
      <c r="J38" s="51">
        <v>0.2414379919166135</v>
      </c>
      <c r="K38" s="45">
        <v>28.210581259412351</v>
      </c>
      <c r="L38" s="46">
        <v>18.490064471431445</v>
      </c>
      <c r="Q38" s="40">
        <v>1</v>
      </c>
      <c r="R38" s="41" t="s">
        <v>230</v>
      </c>
      <c r="S38" s="42">
        <v>2194.2070642957519</v>
      </c>
      <c r="T38" s="43">
        <v>6626.519192328783</v>
      </c>
      <c r="U38" s="43">
        <v>8820.7262566245354</v>
      </c>
      <c r="V38" s="44">
        <v>-12.247812947841476</v>
      </c>
      <c r="W38" s="51">
        <v>0.48815713460427501</v>
      </c>
      <c r="X38" s="51">
        <v>0.22703639514731369</v>
      </c>
      <c r="Y38" s="51">
        <v>0.28480647024841133</v>
      </c>
      <c r="Z38" s="45">
        <v>29.498957493686678</v>
      </c>
      <c r="AA38" s="46">
        <v>19.279004811033442</v>
      </c>
      <c r="AF38" s="40">
        <v>1</v>
      </c>
      <c r="AG38" s="41" t="s">
        <v>230</v>
      </c>
      <c r="AH38" s="42">
        <v>2555.0913094842622</v>
      </c>
      <c r="AI38" s="43">
        <v>6814.7433596062347</v>
      </c>
      <c r="AJ38" s="43">
        <v>9369.8346690904946</v>
      </c>
      <c r="AK38" s="44">
        <v>87.378459132995516</v>
      </c>
      <c r="AL38" s="51">
        <v>1.3215859030837005E-2</v>
      </c>
      <c r="AM38" s="51">
        <v>0.87136563876651985</v>
      </c>
      <c r="AN38" s="51">
        <v>0.11541850220264317</v>
      </c>
      <c r="AO38" s="45">
        <v>4.9017245491406802</v>
      </c>
      <c r="AP38" s="46">
        <v>2.1582842734527765</v>
      </c>
      <c r="AU38" s="40">
        <v>1</v>
      </c>
      <c r="AV38" s="41" t="s">
        <v>230</v>
      </c>
      <c r="AW38" s="42">
        <v>2455.6639501000136</v>
      </c>
      <c r="AX38" s="43">
        <v>9041.7676295021756</v>
      </c>
      <c r="AY38" s="43">
        <v>11497.431579602187</v>
      </c>
      <c r="AZ38" s="44">
        <v>-234.77250527262387</v>
      </c>
      <c r="BA38" s="51">
        <v>0.5641025641025641</v>
      </c>
      <c r="BB38" s="51">
        <v>0.21794871794871795</v>
      </c>
      <c r="BC38" s="51">
        <v>0.21794871794871795</v>
      </c>
      <c r="BD38" s="45">
        <v>27.551777465732233</v>
      </c>
      <c r="BE38" s="46">
        <v>18.676279027728427</v>
      </c>
      <c r="BJ38" s="40">
        <v>1</v>
      </c>
      <c r="BK38" s="41" t="s">
        <v>230</v>
      </c>
      <c r="BL38" s="42">
        <v>2263.4811664235676</v>
      </c>
      <c r="BM38" s="43">
        <v>7592.9568725536919</v>
      </c>
      <c r="BN38" s="43">
        <v>9856.4380389772596</v>
      </c>
      <c r="BO38" s="44">
        <v>29.786446552317663</v>
      </c>
      <c r="BP38" s="51">
        <v>0</v>
      </c>
      <c r="BQ38" s="51">
        <v>0.96153846153846156</v>
      </c>
      <c r="BR38" s="51">
        <v>3.8461538461538464E-2</v>
      </c>
      <c r="BS38" s="45">
        <v>6.4922447506712791E-2</v>
      </c>
      <c r="BT38" s="46">
        <v>6.4922447506712791E-2</v>
      </c>
    </row>
    <row r="39" spans="2:72" x14ac:dyDescent="0.25">
      <c r="B39" s="40">
        <v>2</v>
      </c>
      <c r="C39" s="41" t="s">
        <v>231</v>
      </c>
      <c r="D39" s="42">
        <v>2301.5656581504563</v>
      </c>
      <c r="E39" s="43">
        <v>6608.4373626811193</v>
      </c>
      <c r="F39" s="43">
        <v>8910.0030208316166</v>
      </c>
      <c r="G39" s="44">
        <v>60.725984859347101</v>
      </c>
      <c r="H39" s="51">
        <v>0.33546054031057221</v>
      </c>
      <c r="I39" s="51">
        <v>0.35715805147840884</v>
      </c>
      <c r="J39" s="51">
        <v>0.30738140821101895</v>
      </c>
      <c r="K39" s="45">
        <v>22.530614808236646</v>
      </c>
      <c r="L39" s="46">
        <v>15.31304466250988</v>
      </c>
      <c r="Q39" s="40">
        <v>2</v>
      </c>
      <c r="R39" s="41" t="s">
        <v>231</v>
      </c>
      <c r="S39" s="42">
        <v>2208.6225873017934</v>
      </c>
      <c r="T39" s="43">
        <v>6521.1976058810924</v>
      </c>
      <c r="U39" s="43">
        <v>8729.8201931828917</v>
      </c>
      <c r="V39" s="44">
        <v>50.452865906828478</v>
      </c>
      <c r="W39" s="51">
        <v>0.44020797227036396</v>
      </c>
      <c r="X39" s="51">
        <v>0.19410745233968804</v>
      </c>
      <c r="Y39" s="51">
        <v>0.36568457538994803</v>
      </c>
      <c r="Z39" s="45">
        <v>23.676154253004828</v>
      </c>
      <c r="AA39" s="46">
        <v>16.221297823109598</v>
      </c>
      <c r="AF39" s="40">
        <v>2</v>
      </c>
      <c r="AG39" s="41" t="s">
        <v>231</v>
      </c>
      <c r="AH39" s="42">
        <v>2574.3911391664192</v>
      </c>
      <c r="AI39" s="43">
        <v>6697.9229696127031</v>
      </c>
      <c r="AJ39" s="43">
        <v>9272.3141087791137</v>
      </c>
      <c r="AK39" s="44">
        <v>107.16026441098694</v>
      </c>
      <c r="AL39" s="51">
        <v>1.145374449339207E-2</v>
      </c>
      <c r="AM39" s="51">
        <v>0.85286343612334803</v>
      </c>
      <c r="AN39" s="51">
        <v>0.13568281938325991</v>
      </c>
      <c r="AO39" s="45">
        <v>3.6256575612090756</v>
      </c>
      <c r="AP39" s="46">
        <v>2.1964809309443458</v>
      </c>
      <c r="AU39" s="40">
        <v>2</v>
      </c>
      <c r="AV39" s="41" t="s">
        <v>231</v>
      </c>
      <c r="AW39" s="42">
        <v>2465.6900391959821</v>
      </c>
      <c r="AX39" s="43">
        <v>8894.5533315185658</v>
      </c>
      <c r="AY39" s="43">
        <v>11360.243370714546</v>
      </c>
      <c r="AZ39" s="44">
        <v>-150.31508116847567</v>
      </c>
      <c r="BA39" s="51">
        <v>0.51282051282051277</v>
      </c>
      <c r="BB39" s="51">
        <v>0.17948717948717949</v>
      </c>
      <c r="BC39" s="51">
        <v>0.30769230769230771</v>
      </c>
      <c r="BD39" s="45">
        <v>22.27651316046871</v>
      </c>
      <c r="BE39" s="46">
        <v>15.564258498908341</v>
      </c>
      <c r="BJ39" s="40">
        <v>2</v>
      </c>
      <c r="BK39" s="41" t="s">
        <v>231</v>
      </c>
      <c r="BL39" s="42">
        <v>2275.038296747708</v>
      </c>
      <c r="BM39" s="43">
        <v>7460.0076936448504</v>
      </c>
      <c r="BN39" s="43">
        <v>9735.0459903925585</v>
      </c>
      <c r="BO39" s="44">
        <v>34.719587654658639</v>
      </c>
      <c r="BP39" s="51">
        <v>0</v>
      </c>
      <c r="BQ39" s="51">
        <v>0.96153846153846156</v>
      </c>
      <c r="BR39" s="51">
        <v>3.8461538461538464E-2</v>
      </c>
      <c r="BS39" s="45">
        <v>0.20353845992484984</v>
      </c>
      <c r="BT39" s="46">
        <v>0.20353845992484984</v>
      </c>
    </row>
    <row r="40" spans="2:72" x14ac:dyDescent="0.25">
      <c r="B40" s="20">
        <v>3</v>
      </c>
      <c r="C40" s="21" t="s">
        <v>232</v>
      </c>
      <c r="D40" s="27">
        <v>2402.4194122982462</v>
      </c>
      <c r="E40" s="28">
        <v>6454.9788253100896</v>
      </c>
      <c r="F40" s="28">
        <v>8857.3982376083914</v>
      </c>
      <c r="G40" s="29">
        <v>130.77054219935644</v>
      </c>
      <c r="H40" s="51">
        <v>0.33992767496277387</v>
      </c>
      <c r="I40" s="51">
        <v>0.23718357796213571</v>
      </c>
      <c r="J40" s="51">
        <v>0.42288874707509039</v>
      </c>
      <c r="K40" s="30">
        <v>18.404738313445108</v>
      </c>
      <c r="L40" s="31">
        <v>12.603469710027792</v>
      </c>
      <c r="Q40" s="20">
        <v>3</v>
      </c>
      <c r="R40" s="21" t="s">
        <v>232</v>
      </c>
      <c r="S40" s="27">
        <v>2300.193848051018</v>
      </c>
      <c r="T40" s="28">
        <v>6369.7806301615437</v>
      </c>
      <c r="U40" s="28">
        <v>8669.9744782125781</v>
      </c>
      <c r="V40" s="29">
        <v>107.05387930360941</v>
      </c>
      <c r="W40" s="51">
        <v>0.43645291738879261</v>
      </c>
      <c r="X40" s="51">
        <v>8.3188908145580595E-2</v>
      </c>
      <c r="Y40" s="51">
        <v>0.48035817446562679</v>
      </c>
      <c r="Z40" s="30">
        <v>19.667678050765787</v>
      </c>
      <c r="AA40" s="31">
        <v>13.612093139209279</v>
      </c>
      <c r="AF40" s="20">
        <v>3</v>
      </c>
      <c r="AG40" s="21" t="s">
        <v>232</v>
      </c>
      <c r="AH40" s="27">
        <v>2703.5885385976881</v>
      </c>
      <c r="AI40" s="28">
        <v>6539.9904573871436</v>
      </c>
      <c r="AJ40" s="28">
        <v>9243.5789959848316</v>
      </c>
      <c r="AK40" s="29">
        <v>220.07588939071471</v>
      </c>
      <c r="AL40" s="51">
        <v>4.1409691629955947E-2</v>
      </c>
      <c r="AM40" s="51">
        <v>0.70396475770925115</v>
      </c>
      <c r="AN40" s="51">
        <v>0.25462555066079295</v>
      </c>
      <c r="AO40" s="30">
        <v>6.3674413708144488</v>
      </c>
      <c r="AP40" s="31">
        <v>3.0051494043137779</v>
      </c>
      <c r="AU40" s="20">
        <v>3</v>
      </c>
      <c r="AV40" s="21" t="s">
        <v>232</v>
      </c>
      <c r="AW40" s="27">
        <v>2551.5986980028147</v>
      </c>
      <c r="AX40" s="28">
        <v>8728.0943432618733</v>
      </c>
      <c r="AY40" s="28">
        <v>11279.693041264687</v>
      </c>
      <c r="AZ40" s="29">
        <v>-90.169397493239885</v>
      </c>
      <c r="BA40" s="51">
        <v>0.51282051282051277</v>
      </c>
      <c r="BB40" s="51">
        <v>5.128205128205128E-2</v>
      </c>
      <c r="BC40" s="51">
        <v>0.4358974358974359</v>
      </c>
      <c r="BD40" s="30">
        <v>16.179755549501547</v>
      </c>
      <c r="BE40" s="31">
        <v>12.722984933268807</v>
      </c>
      <c r="BJ40" s="20">
        <v>3</v>
      </c>
      <c r="BK40" s="21" t="s">
        <v>232</v>
      </c>
      <c r="BL40" s="27">
        <v>2419.4179041886264</v>
      </c>
      <c r="BM40" s="28">
        <v>7269.0149328728839</v>
      </c>
      <c r="BN40" s="28">
        <v>9688.4328370615131</v>
      </c>
      <c r="BO40" s="29">
        <v>53.033356772666977</v>
      </c>
      <c r="BP40" s="51">
        <v>0</v>
      </c>
      <c r="BQ40" s="51">
        <v>0.92307692307692313</v>
      </c>
      <c r="BR40" s="51">
        <v>7.6923076923076927E-2</v>
      </c>
      <c r="BS40" s="30">
        <v>1.8255382728239185</v>
      </c>
      <c r="BT40" s="31">
        <v>1.8255382728239185</v>
      </c>
    </row>
    <row r="41" spans="2:72" x14ac:dyDescent="0.25">
      <c r="B41" s="32">
        <v>4</v>
      </c>
      <c r="C41" s="33" t="s">
        <v>233</v>
      </c>
      <c r="D41" s="34">
        <v>2538.502756545251</v>
      </c>
      <c r="E41" s="35">
        <v>6332.6447101867634</v>
      </c>
      <c r="F41" s="35">
        <v>8871.1474667320472</v>
      </c>
      <c r="G41" s="36">
        <v>168.29457832503124</v>
      </c>
      <c r="H41" s="52">
        <v>0.38055732822803656</v>
      </c>
      <c r="I41" s="52">
        <v>0.16124228887470751</v>
      </c>
      <c r="J41" s="52">
        <v>0.4582003828972559</v>
      </c>
      <c r="K41" s="37">
        <v>19.562057090854481</v>
      </c>
      <c r="L41" s="38">
        <v>12.885883897622973</v>
      </c>
      <c r="Q41" s="32">
        <v>4</v>
      </c>
      <c r="R41" s="33" t="s">
        <v>233</v>
      </c>
      <c r="S41" s="34">
        <v>2426.7792844546611</v>
      </c>
      <c r="T41" s="35">
        <v>6244.6694301057696</v>
      </c>
      <c r="U41" s="35">
        <v>8671.4487145604344</v>
      </c>
      <c r="V41" s="36">
        <v>107.55356676117</v>
      </c>
      <c r="W41" s="52">
        <v>0.47487001733102252</v>
      </c>
      <c r="X41" s="52">
        <v>5.5170421721548235E-2</v>
      </c>
      <c r="Y41" s="52">
        <v>0.46995956094742924</v>
      </c>
      <c r="Z41" s="37">
        <v>21.81970356986993</v>
      </c>
      <c r="AA41" s="38">
        <v>14.620570321069899</v>
      </c>
      <c r="AF41" s="32">
        <v>4</v>
      </c>
      <c r="AG41" s="33" t="s">
        <v>233</v>
      </c>
      <c r="AH41" s="34">
        <v>2868.6351944938165</v>
      </c>
      <c r="AI41" s="35">
        <v>6420.7210518062975</v>
      </c>
      <c r="AJ41" s="35">
        <v>9289.3562463001163</v>
      </c>
      <c r="AK41" s="36">
        <v>367.74686433879293</v>
      </c>
      <c r="AL41" s="52">
        <v>8.8105726872246701E-2</v>
      </c>
      <c r="AM41" s="52">
        <v>0.48722466960352423</v>
      </c>
      <c r="AN41" s="52">
        <v>0.42466960352422906</v>
      </c>
      <c r="AO41" s="37">
        <v>7.6274557399481253</v>
      </c>
      <c r="AP41" s="38">
        <v>5.2250761209039798</v>
      </c>
      <c r="AU41" s="32">
        <v>4</v>
      </c>
      <c r="AV41" s="33" t="s">
        <v>233</v>
      </c>
      <c r="AW41" s="34">
        <v>2670.9629577476785</v>
      </c>
      <c r="AX41" s="35">
        <v>8679.3458022786108</v>
      </c>
      <c r="AY41" s="35">
        <v>11350.308760026288</v>
      </c>
      <c r="AZ41" s="36">
        <v>-152.0493506279839</v>
      </c>
      <c r="BA41" s="52">
        <v>0.57692307692307687</v>
      </c>
      <c r="BB41" s="52">
        <v>0</v>
      </c>
      <c r="BC41" s="52">
        <v>0.42307692307692307</v>
      </c>
      <c r="BD41" s="37">
        <v>15.655319407968609</v>
      </c>
      <c r="BE41" s="38">
        <v>12.823976068407694</v>
      </c>
      <c r="BJ41" s="32">
        <v>4</v>
      </c>
      <c r="BK41" s="33" t="s">
        <v>233</v>
      </c>
      <c r="BL41" s="34">
        <v>2605.9815108621751</v>
      </c>
      <c r="BM41" s="35">
        <v>7161.9172763037996</v>
      </c>
      <c r="BN41" s="35">
        <v>9767.8987871659738</v>
      </c>
      <c r="BO41" s="36">
        <v>510.36626550983772</v>
      </c>
      <c r="BP41" s="52">
        <v>0</v>
      </c>
      <c r="BQ41" s="52">
        <v>0.53846153846153844</v>
      </c>
      <c r="BR41" s="52">
        <v>0.46153846153846156</v>
      </c>
      <c r="BS41" s="37">
        <v>3.1376425413690505</v>
      </c>
      <c r="BT41" s="38">
        <v>1.2178147346800294</v>
      </c>
    </row>
    <row r="47" spans="2:72" x14ac:dyDescent="0.25">
      <c r="B47" s="1" t="s">
        <v>20</v>
      </c>
      <c r="C47" s="2"/>
      <c r="D47" s="2"/>
      <c r="E47" s="2"/>
      <c r="F47" s="2"/>
      <c r="G47" s="39" t="s">
        <v>29</v>
      </c>
      <c r="H47" s="2"/>
      <c r="I47" s="2"/>
      <c r="J47" s="2"/>
      <c r="K47" s="2"/>
      <c r="L47" s="3"/>
      <c r="Q47" s="1" t="s">
        <v>22</v>
      </c>
      <c r="R47" s="2"/>
      <c r="S47" s="2"/>
      <c r="T47" s="2"/>
      <c r="U47" s="2"/>
      <c r="V47" s="39" t="s">
        <v>29</v>
      </c>
      <c r="W47" s="2"/>
      <c r="X47" s="2"/>
      <c r="Y47" s="2"/>
      <c r="Z47" s="2"/>
      <c r="AA47" s="3"/>
      <c r="AF47" s="1" t="s">
        <v>23</v>
      </c>
      <c r="AG47" s="2"/>
      <c r="AH47" s="2"/>
      <c r="AI47" s="2"/>
      <c r="AJ47" s="2"/>
      <c r="AK47" s="39" t="s">
        <v>29</v>
      </c>
      <c r="AL47" s="2"/>
      <c r="AM47" s="2"/>
      <c r="AN47" s="2"/>
      <c r="AO47" s="2"/>
      <c r="AP47" s="3"/>
    </row>
    <row r="48" spans="2:72" x14ac:dyDescent="0.25">
      <c r="B48" s="4"/>
      <c r="C48" s="5"/>
      <c r="D48" s="284" t="str">
        <f>D33</f>
        <v>Average LCC Results</v>
      </c>
      <c r="E48" s="284"/>
      <c r="F48" s="284"/>
      <c r="G48" s="284"/>
      <c r="H48" s="284"/>
      <c r="I48" s="284"/>
      <c r="J48" s="285"/>
      <c r="K48" s="6" t="str">
        <f>K33</f>
        <v>Payback Results</v>
      </c>
      <c r="L48" s="7"/>
      <c r="Q48" s="4"/>
      <c r="R48" s="5"/>
      <c r="S48" s="284" t="str">
        <f>S33</f>
        <v>Average LCC Results</v>
      </c>
      <c r="T48" s="284"/>
      <c r="U48" s="284"/>
      <c r="V48" s="284"/>
      <c r="W48" s="284"/>
      <c r="X48" s="284"/>
      <c r="Y48" s="285"/>
      <c r="Z48" s="6" t="str">
        <f>Z33</f>
        <v>Payback Results</v>
      </c>
      <c r="AA48" s="7"/>
      <c r="AF48" s="4"/>
      <c r="AG48" s="5"/>
      <c r="AH48" s="284" t="str">
        <f>AH33</f>
        <v>Average LCC Results</v>
      </c>
      <c r="AI48" s="284"/>
      <c r="AJ48" s="284"/>
      <c r="AK48" s="284"/>
      <c r="AL48" s="284"/>
      <c r="AM48" s="284"/>
      <c r="AN48" s="285"/>
      <c r="AO48" s="6" t="str">
        <f>AO33</f>
        <v>Payback Results</v>
      </c>
      <c r="AP48" s="7"/>
    </row>
    <row r="49" spans="2:42" x14ac:dyDescent="0.25">
      <c r="B49" s="8"/>
      <c r="C49" s="9"/>
      <c r="D49" s="5" t="str">
        <f>D34</f>
        <v>Installed</v>
      </c>
      <c r="E49" s="10" t="str">
        <f t="shared" ref="E49:I50" si="0">E34</f>
        <v xml:space="preserve">Lifetime </v>
      </c>
      <c r="F49" s="5"/>
      <c r="G49" s="10" t="str">
        <f t="shared" si="0"/>
        <v>LCC</v>
      </c>
      <c r="H49" s="47" t="str">
        <f t="shared" si="0"/>
        <v>Net</v>
      </c>
      <c r="I49" s="48" t="str">
        <f t="shared" si="0"/>
        <v>No</v>
      </c>
      <c r="J49" s="47" t="str">
        <f>J34</f>
        <v>Net</v>
      </c>
      <c r="K49" s="11"/>
      <c r="L49" s="9"/>
      <c r="Q49" s="8"/>
      <c r="R49" s="9"/>
      <c r="S49" s="5" t="str">
        <f>S34</f>
        <v>Installed</v>
      </c>
      <c r="T49" s="10" t="str">
        <f>T34</f>
        <v xml:space="preserve">Lifetime </v>
      </c>
      <c r="U49" s="5"/>
      <c r="V49" s="10" t="str">
        <f t="shared" ref="V49:X50" si="1">V34</f>
        <v>LCC</v>
      </c>
      <c r="W49" s="47" t="str">
        <f t="shared" si="1"/>
        <v>Net</v>
      </c>
      <c r="X49" s="48" t="str">
        <f t="shared" si="1"/>
        <v>No</v>
      </c>
      <c r="Y49" s="47" t="str">
        <f>Y34</f>
        <v>Net</v>
      </c>
      <c r="Z49" s="11"/>
      <c r="AA49" s="9"/>
      <c r="AF49" s="8"/>
      <c r="AG49" s="9"/>
      <c r="AH49" s="5" t="str">
        <f>AH34</f>
        <v>Installed</v>
      </c>
      <c r="AI49" s="10" t="str">
        <f>AI34</f>
        <v xml:space="preserve">Lifetime </v>
      </c>
      <c r="AJ49" s="5"/>
      <c r="AK49" s="10" t="str">
        <f t="shared" ref="AK49:AM50" si="2">AK34</f>
        <v>LCC</v>
      </c>
      <c r="AL49" s="47" t="str">
        <f t="shared" si="2"/>
        <v>Net</v>
      </c>
      <c r="AM49" s="48" t="str">
        <f t="shared" si="2"/>
        <v>No</v>
      </c>
      <c r="AN49" s="47" t="str">
        <f>AN34</f>
        <v>Net</v>
      </c>
      <c r="AO49" s="11"/>
      <c r="AP49" s="9"/>
    </row>
    <row r="50" spans="2:42" ht="15" customHeight="1" x14ac:dyDescent="0.25">
      <c r="B50" s="12" t="str">
        <f>B35</f>
        <v>Level</v>
      </c>
      <c r="C50" s="13" t="str">
        <f>C35</f>
        <v>Description</v>
      </c>
      <c r="D50" s="14" t="str">
        <f>D35</f>
        <v>Price</v>
      </c>
      <c r="E50" s="15" t="str">
        <f>E35</f>
        <v>Oper. Cost*</v>
      </c>
      <c r="F50" s="14" t="str">
        <f>F35</f>
        <v>LCC</v>
      </c>
      <c r="G50" s="15" t="str">
        <f>G35</f>
        <v>Savings</v>
      </c>
      <c r="H50" s="49" t="str">
        <f t="shared" si="0"/>
        <v>Cost</v>
      </c>
      <c r="I50" s="49" t="str">
        <f t="shared" si="0"/>
        <v>Impact</v>
      </c>
      <c r="J50" s="49" t="str">
        <f>J35</f>
        <v>Benefit</v>
      </c>
      <c r="K50" s="14" t="str">
        <f>K35</f>
        <v>Average</v>
      </c>
      <c r="L50" s="16" t="str">
        <f>L35</f>
        <v>Median</v>
      </c>
      <c r="Q50" s="12" t="str">
        <f>Q35</f>
        <v>Level</v>
      </c>
      <c r="R50" s="13" t="str">
        <f>R35</f>
        <v>Description</v>
      </c>
      <c r="S50" s="14" t="str">
        <f>S35</f>
        <v>Price</v>
      </c>
      <c r="T50" s="15" t="str">
        <f>T35</f>
        <v>Oper. Cost*</v>
      </c>
      <c r="U50" s="14" t="str">
        <f>U35</f>
        <v>LCC</v>
      </c>
      <c r="V50" s="15" t="str">
        <f>V35</f>
        <v>Savings</v>
      </c>
      <c r="W50" s="49" t="str">
        <f t="shared" si="1"/>
        <v>Cost</v>
      </c>
      <c r="X50" s="49" t="str">
        <f t="shared" si="1"/>
        <v>Impact</v>
      </c>
      <c r="Y50" s="49" t="str">
        <f>Y35</f>
        <v>Benefit</v>
      </c>
      <c r="Z50" s="14" t="str">
        <f>Z35</f>
        <v>Average</v>
      </c>
      <c r="AA50" s="16" t="str">
        <f>AA35</f>
        <v>Median</v>
      </c>
      <c r="AF50" s="12" t="str">
        <f>AF35</f>
        <v>Level</v>
      </c>
      <c r="AG50" s="13" t="str">
        <f>AG35</f>
        <v>Description</v>
      </c>
      <c r="AH50" s="14" t="str">
        <f>AH35</f>
        <v>Price</v>
      </c>
      <c r="AI50" s="15" t="str">
        <f>AI35</f>
        <v>Oper. Cost*</v>
      </c>
      <c r="AJ50" s="14" t="str">
        <f>AJ35</f>
        <v>LCC</v>
      </c>
      <c r="AK50" s="15" t="str">
        <f>AK35</f>
        <v>Savings</v>
      </c>
      <c r="AL50" s="49" t="str">
        <f t="shared" si="2"/>
        <v>Cost</v>
      </c>
      <c r="AM50" s="49" t="str">
        <f t="shared" si="2"/>
        <v>Impact</v>
      </c>
      <c r="AN50" s="49" t="str">
        <f>AN35</f>
        <v>Benefit</v>
      </c>
      <c r="AO50" s="14" t="str">
        <f>AO35</f>
        <v>Average</v>
      </c>
      <c r="AP50" s="16" t="str">
        <f>AP35</f>
        <v>Median</v>
      </c>
    </row>
    <row r="51" spans="2:42" x14ac:dyDescent="0.25">
      <c r="B51" s="17" t="str">
        <f t="shared" ref="B51:C56" si="3">B36</f>
        <v>NWGF</v>
      </c>
      <c r="C51" s="18"/>
      <c r="D51" s="5"/>
      <c r="E51" s="10"/>
      <c r="F51" s="5"/>
      <c r="G51" s="10"/>
      <c r="H51" s="47"/>
      <c r="I51" s="47"/>
      <c r="J51" s="47"/>
      <c r="K51" s="5"/>
      <c r="L51" s="19"/>
      <c r="Q51" s="17" t="str">
        <f t="shared" ref="Q51:R56" si="4">Q36</f>
        <v>NWGF</v>
      </c>
      <c r="R51" s="18"/>
      <c r="S51" s="5"/>
      <c r="T51" s="10"/>
      <c r="U51" s="5"/>
      <c r="V51" s="10"/>
      <c r="W51" s="47"/>
      <c r="X51" s="47"/>
      <c r="Y51" s="47"/>
      <c r="Z51" s="5"/>
      <c r="AA51" s="19"/>
      <c r="AF51" s="17" t="str">
        <f t="shared" ref="AF51:AG56" si="5">AF36</f>
        <v>NWGF</v>
      </c>
      <c r="AG51" s="18"/>
      <c r="AH51" s="5"/>
      <c r="AI51" s="10"/>
      <c r="AJ51" s="5"/>
      <c r="AK51" s="10"/>
      <c r="AL51" s="47"/>
      <c r="AM51" s="47"/>
      <c r="AN51" s="47"/>
      <c r="AO51" s="5"/>
      <c r="AP51" s="19"/>
    </row>
    <row r="52" spans="2:42" x14ac:dyDescent="0.25">
      <c r="B52" s="20">
        <f t="shared" si="3"/>
        <v>0</v>
      </c>
      <c r="C52" s="53" t="str">
        <f>C37</f>
        <v>NWGF 80%</v>
      </c>
      <c r="D52" s="22">
        <v>2093.5651923491587</v>
      </c>
      <c r="E52" s="23">
        <v>11631.649360807494</v>
      </c>
      <c r="F52" s="23">
        <v>13725.214553156637</v>
      </c>
      <c r="G52" s="24"/>
      <c r="H52" s="50"/>
      <c r="I52" s="50"/>
      <c r="J52" s="50"/>
      <c r="K52" s="25"/>
      <c r="L52" s="26"/>
      <c r="Q52" s="20">
        <f t="shared" si="4"/>
        <v>0</v>
      </c>
      <c r="R52" s="21" t="str">
        <f>R37</f>
        <v>NWGF 80%</v>
      </c>
      <c r="S52" s="22">
        <v>2200.7599004646399</v>
      </c>
      <c r="T52" s="23">
        <v>14716.390137867709</v>
      </c>
      <c r="U52" s="23">
        <v>16917.150038332344</v>
      </c>
      <c r="V52" s="24"/>
      <c r="W52" s="50"/>
      <c r="X52" s="50"/>
      <c r="Y52" s="50"/>
      <c r="Z52" s="25"/>
      <c r="AA52" s="26"/>
      <c r="AF52" s="20">
        <f t="shared" si="5"/>
        <v>0</v>
      </c>
      <c r="AG52" s="21" t="str">
        <f>AG37</f>
        <v>NWGF 80%</v>
      </c>
      <c r="AH52" s="22">
        <v>1964.8018062013484</v>
      </c>
      <c r="AI52" s="23">
        <v>7926.2270053070142</v>
      </c>
      <c r="AJ52" s="23">
        <v>9891.0288115083622</v>
      </c>
      <c r="AK52" s="24"/>
      <c r="AL52" s="50"/>
      <c r="AM52" s="50"/>
      <c r="AN52" s="50"/>
      <c r="AO52" s="25"/>
      <c r="AP52" s="26"/>
    </row>
    <row r="53" spans="2:42" x14ac:dyDescent="0.25">
      <c r="B53" s="40">
        <f t="shared" si="3"/>
        <v>1</v>
      </c>
      <c r="C53" s="54" t="str">
        <f t="shared" si="3"/>
        <v>NWGF 90%</v>
      </c>
      <c r="D53" s="27">
        <v>2581.2559916949995</v>
      </c>
      <c r="E53" s="28">
        <v>10569.848443452625</v>
      </c>
      <c r="F53" s="28">
        <v>13151.104435147603</v>
      </c>
      <c r="G53" s="29">
        <v>-13.988063516077835</v>
      </c>
      <c r="H53" s="51">
        <v>0.25154639175257731</v>
      </c>
      <c r="I53" s="51">
        <v>0.59931271477663228</v>
      </c>
      <c r="J53" s="51">
        <v>0.14914089347079038</v>
      </c>
      <c r="K53" s="45">
        <v>26.35964341662741</v>
      </c>
      <c r="L53" s="46">
        <v>19.580506516267</v>
      </c>
      <c r="Q53" s="40">
        <f t="shared" si="4"/>
        <v>1</v>
      </c>
      <c r="R53" s="41" t="str">
        <f t="shared" si="4"/>
        <v>NWGF 90%</v>
      </c>
      <c r="S53" s="42">
        <v>2839.5873580705029</v>
      </c>
      <c r="T53" s="43">
        <v>13372.163137460344</v>
      </c>
      <c r="U53" s="43">
        <v>16211.750495530829</v>
      </c>
      <c r="V53" s="44">
        <v>-37.851859429701015</v>
      </c>
      <c r="W53" s="51">
        <v>0.15239294710327456</v>
      </c>
      <c r="X53" s="51">
        <v>0.76826196473551633</v>
      </c>
      <c r="Y53" s="51">
        <v>7.9345088161209068E-2</v>
      </c>
      <c r="Z53" s="45">
        <v>27.629429395352908</v>
      </c>
      <c r="AA53" s="46">
        <v>22.779311449275589</v>
      </c>
      <c r="AF53" s="40">
        <f t="shared" si="5"/>
        <v>1</v>
      </c>
      <c r="AG53" s="41" t="str">
        <f t="shared" si="5"/>
        <v>NWGF 90%</v>
      </c>
      <c r="AH53" s="42">
        <v>2270.9456968354598</v>
      </c>
      <c r="AI53" s="43">
        <v>7203.6792043570931</v>
      </c>
      <c r="AJ53" s="43">
        <v>9474.6249011925611</v>
      </c>
      <c r="AK53" s="44">
        <v>14.677373632812937</v>
      </c>
      <c r="AL53" s="51">
        <v>0.37065052950075644</v>
      </c>
      <c r="AM53" s="51">
        <v>0.39636913767019666</v>
      </c>
      <c r="AN53" s="51">
        <v>0.2329803328290469</v>
      </c>
      <c r="AO53" s="45">
        <v>25.751131022390556</v>
      </c>
      <c r="AP53" s="46">
        <v>18.776165272646345</v>
      </c>
    </row>
    <row r="54" spans="2:42" x14ac:dyDescent="0.25">
      <c r="B54" s="40">
        <f t="shared" si="3"/>
        <v>2</v>
      </c>
      <c r="C54" s="54" t="str">
        <f t="shared" si="3"/>
        <v>NWGF 92%</v>
      </c>
      <c r="D54" s="27">
        <v>2595.7525027739575</v>
      </c>
      <c r="E54" s="28">
        <v>10381.671881740665</v>
      </c>
      <c r="F54" s="28">
        <v>12977.424384514607</v>
      </c>
      <c r="G54" s="29">
        <v>39.571033600324448</v>
      </c>
      <c r="H54" s="51">
        <v>0.22611683848797251</v>
      </c>
      <c r="I54" s="51">
        <v>0.54432989690721645</v>
      </c>
      <c r="J54" s="51">
        <v>0.22955326460481099</v>
      </c>
      <c r="K54" s="45">
        <v>19.409242498723362</v>
      </c>
      <c r="L54" s="46">
        <v>15.254568451388058</v>
      </c>
      <c r="Q54" s="40">
        <f t="shared" si="4"/>
        <v>2</v>
      </c>
      <c r="R54" s="41" t="str">
        <f t="shared" si="4"/>
        <v>NWGF 92%</v>
      </c>
      <c r="S54" s="42">
        <v>2854.2408587027303</v>
      </c>
      <c r="T54" s="43">
        <v>13122.75030744276</v>
      </c>
      <c r="U54" s="43">
        <v>15976.991166145499</v>
      </c>
      <c r="V54" s="44">
        <v>18.453001441884421</v>
      </c>
      <c r="W54" s="51">
        <v>0.1397984886649874</v>
      </c>
      <c r="X54" s="51">
        <v>0.70151133501259444</v>
      </c>
      <c r="Y54" s="51">
        <v>0.15869017632241814</v>
      </c>
      <c r="Z54" s="45">
        <v>17.949483189753071</v>
      </c>
      <c r="AA54" s="46">
        <v>14.805813441865245</v>
      </c>
      <c r="AF54" s="40">
        <f t="shared" si="5"/>
        <v>2</v>
      </c>
      <c r="AG54" s="41" t="str">
        <f t="shared" si="5"/>
        <v>NWGF 92%</v>
      </c>
      <c r="AH54" s="42">
        <v>2285.2536304480241</v>
      </c>
      <c r="AI54" s="43">
        <v>7089.0602780984964</v>
      </c>
      <c r="AJ54" s="43">
        <v>9374.3139085465282</v>
      </c>
      <c r="AK54" s="44">
        <v>64.938231079600385</v>
      </c>
      <c r="AL54" s="51">
        <v>0.32980332829046899</v>
      </c>
      <c r="AM54" s="51">
        <v>0.3555219364599092</v>
      </c>
      <c r="AN54" s="51">
        <v>0.31467473524962181</v>
      </c>
      <c r="AO54" s="45">
        <v>20.265483747137477</v>
      </c>
      <c r="AP54" s="46">
        <v>15.743787517781206</v>
      </c>
    </row>
    <row r="55" spans="2:42" x14ac:dyDescent="0.25">
      <c r="B55" s="20">
        <f t="shared" si="3"/>
        <v>3</v>
      </c>
      <c r="C55" s="53" t="str">
        <f t="shared" si="3"/>
        <v>NWGF 95%</v>
      </c>
      <c r="D55" s="27">
        <v>2707.8232570731975</v>
      </c>
      <c r="E55" s="28">
        <v>10123.394994401231</v>
      </c>
      <c r="F55" s="28">
        <v>12831.218251474415</v>
      </c>
      <c r="G55" s="29">
        <v>101.729255439846</v>
      </c>
      <c r="H55" s="51">
        <v>0.25085910652920962</v>
      </c>
      <c r="I55" s="51">
        <v>0.39106529209621993</v>
      </c>
      <c r="J55" s="51">
        <v>0.35807560137457045</v>
      </c>
      <c r="K55" s="45">
        <v>15.644115678220279</v>
      </c>
      <c r="L55" s="46">
        <v>12.007158708041606</v>
      </c>
      <c r="Q55" s="20">
        <f t="shared" si="4"/>
        <v>3</v>
      </c>
      <c r="R55" s="21" t="str">
        <f t="shared" si="4"/>
        <v>NWGF 95%</v>
      </c>
      <c r="S55" s="42">
        <v>2975.6802188300226</v>
      </c>
      <c r="T55" s="43">
        <v>12798.282291674794</v>
      </c>
      <c r="U55" s="43">
        <v>15773.962510504833</v>
      </c>
      <c r="V55" s="44">
        <v>52.838761510607974</v>
      </c>
      <c r="W55" s="51">
        <v>0.16876574307304787</v>
      </c>
      <c r="X55" s="51">
        <v>0.53400503778337527</v>
      </c>
      <c r="Y55" s="51">
        <v>0.29722921914357681</v>
      </c>
      <c r="Z55" s="45">
        <v>14.422200806050522</v>
      </c>
      <c r="AA55" s="46">
        <v>10.920876929075035</v>
      </c>
      <c r="AF55" s="20">
        <f t="shared" si="5"/>
        <v>3</v>
      </c>
      <c r="AG55" s="21" t="str">
        <f t="shared" si="5"/>
        <v>NWGF 95%</v>
      </c>
      <c r="AH55" s="42">
        <v>2386.0707190475996</v>
      </c>
      <c r="AI55" s="43">
        <v>6910.2928551649084</v>
      </c>
      <c r="AJ55" s="43">
        <v>9296.3635742125098</v>
      </c>
      <c r="AK55" s="44">
        <v>160.45701970582937</v>
      </c>
      <c r="AL55" s="51">
        <v>0.34947049924357032</v>
      </c>
      <c r="AM55" s="51">
        <v>0.21936459909228442</v>
      </c>
      <c r="AN55" s="51">
        <v>0.43116490166414523</v>
      </c>
      <c r="AO55" s="45">
        <v>16.572874753032938</v>
      </c>
      <c r="AP55" s="46">
        <v>13.205263953972882</v>
      </c>
    </row>
    <row r="56" spans="2:42" x14ac:dyDescent="0.25">
      <c r="B56" s="32">
        <f t="shared" si="3"/>
        <v>4</v>
      </c>
      <c r="C56" s="55" t="str">
        <f t="shared" si="3"/>
        <v>NWGF 98%</v>
      </c>
      <c r="D56" s="34">
        <v>2868.3424651659761</v>
      </c>
      <c r="E56" s="35">
        <v>9855.6985679306927</v>
      </c>
      <c r="F56" s="35">
        <v>12724.041033096644</v>
      </c>
      <c r="G56" s="36">
        <v>237.50621262566943</v>
      </c>
      <c r="H56" s="52">
        <v>0.34914089347079036</v>
      </c>
      <c r="I56" s="52">
        <v>0.12233676975945017</v>
      </c>
      <c r="J56" s="52">
        <v>0.52852233676975946</v>
      </c>
      <c r="K56" s="56">
        <v>15.551861956344821</v>
      </c>
      <c r="L56" s="57">
        <v>12.164342981206353</v>
      </c>
      <c r="Q56" s="32">
        <f t="shared" si="4"/>
        <v>4</v>
      </c>
      <c r="R56" s="33" t="str">
        <f t="shared" si="4"/>
        <v>NWGF 98%</v>
      </c>
      <c r="S56" s="58">
        <v>3153.0319035288303</v>
      </c>
      <c r="T56" s="59">
        <v>12481.399705813126</v>
      </c>
      <c r="U56" s="59">
        <v>15634.431609341986</v>
      </c>
      <c r="V56" s="60">
        <v>193.44338080341703</v>
      </c>
      <c r="W56" s="52">
        <v>0.31989924433249373</v>
      </c>
      <c r="X56" s="52">
        <v>0.10201511335012595</v>
      </c>
      <c r="Y56" s="52">
        <v>0.57808564231738035</v>
      </c>
      <c r="Z56" s="56">
        <v>14.151080751804285</v>
      </c>
      <c r="AA56" s="57">
        <v>11.856099863590973</v>
      </c>
      <c r="AF56" s="32">
        <f t="shared" si="5"/>
        <v>4</v>
      </c>
      <c r="AG56" s="33" t="str">
        <f t="shared" si="5"/>
        <v>NWGF 98%</v>
      </c>
      <c r="AH56" s="58">
        <v>2526.3705830780618</v>
      </c>
      <c r="AI56" s="59">
        <v>6701.6793493547866</v>
      </c>
      <c r="AJ56" s="59">
        <v>9228.0499324328521</v>
      </c>
      <c r="AK56" s="60">
        <v>290.43493950444076</v>
      </c>
      <c r="AL56" s="52">
        <v>0.38426626323751889</v>
      </c>
      <c r="AM56" s="52">
        <v>0.14674735249621784</v>
      </c>
      <c r="AN56" s="52">
        <v>0.46898638426626321</v>
      </c>
      <c r="AO56" s="56">
        <v>17.457034044712099</v>
      </c>
      <c r="AP56" s="57">
        <v>12.694445793020956</v>
      </c>
    </row>
    <row r="62" spans="2:42" x14ac:dyDescent="0.25">
      <c r="B62" s="1" t="s">
        <v>21</v>
      </c>
      <c r="C62" s="2"/>
      <c r="D62" s="2"/>
      <c r="E62" s="2"/>
      <c r="F62" s="2"/>
      <c r="G62" s="39" t="s">
        <v>29</v>
      </c>
      <c r="H62" s="2"/>
      <c r="I62" s="2"/>
      <c r="J62" s="2"/>
      <c r="K62" s="2"/>
      <c r="L62" s="3"/>
      <c r="Q62" s="1" t="s">
        <v>24</v>
      </c>
      <c r="R62" s="2"/>
      <c r="S62" s="2"/>
      <c r="T62" s="2"/>
      <c r="U62" s="2"/>
      <c r="V62" s="39" t="s">
        <v>29</v>
      </c>
      <c r="W62" s="2"/>
      <c r="X62" s="2"/>
      <c r="Y62" s="2"/>
      <c r="Z62" s="2"/>
      <c r="AA62" s="3"/>
      <c r="AF62" s="1" t="s">
        <v>25</v>
      </c>
      <c r="AG62" s="2"/>
      <c r="AH62" s="2"/>
      <c r="AI62" s="2"/>
      <c r="AJ62" s="2"/>
      <c r="AK62" s="39" t="s">
        <v>29</v>
      </c>
      <c r="AL62" s="2"/>
      <c r="AM62" s="2"/>
      <c r="AN62" s="2"/>
      <c r="AO62" s="2"/>
      <c r="AP62" s="3"/>
    </row>
    <row r="63" spans="2:42" x14ac:dyDescent="0.25">
      <c r="B63" s="4"/>
      <c r="C63" s="5"/>
      <c r="D63" s="284" t="str">
        <f>D48</f>
        <v>Average LCC Results</v>
      </c>
      <c r="E63" s="284"/>
      <c r="F63" s="284"/>
      <c r="G63" s="284"/>
      <c r="H63" s="284"/>
      <c r="I63" s="284"/>
      <c r="J63" s="285"/>
      <c r="K63" s="6" t="str">
        <f>K48</f>
        <v>Payback Results</v>
      </c>
      <c r="L63" s="7"/>
      <c r="Q63" s="4"/>
      <c r="R63" s="5"/>
      <c r="S63" s="284" t="str">
        <f>S48</f>
        <v>Average LCC Results</v>
      </c>
      <c r="T63" s="284"/>
      <c r="U63" s="284"/>
      <c r="V63" s="284"/>
      <c r="W63" s="284"/>
      <c r="X63" s="284"/>
      <c r="Y63" s="285"/>
      <c r="Z63" s="6" t="str">
        <f>Z48</f>
        <v>Payback Results</v>
      </c>
      <c r="AA63" s="7"/>
      <c r="AF63" s="4"/>
      <c r="AG63" s="5"/>
      <c r="AH63" s="284" t="str">
        <f>AH48</f>
        <v>Average LCC Results</v>
      </c>
      <c r="AI63" s="284"/>
      <c r="AJ63" s="284"/>
      <c r="AK63" s="284"/>
      <c r="AL63" s="284"/>
      <c r="AM63" s="284"/>
      <c r="AN63" s="285"/>
      <c r="AO63" s="6" t="str">
        <f>AO48</f>
        <v>Payback Results</v>
      </c>
      <c r="AP63" s="7"/>
    </row>
    <row r="64" spans="2:42" x14ac:dyDescent="0.25">
      <c r="B64" s="8"/>
      <c r="C64" s="9"/>
      <c r="D64" s="5" t="str">
        <f>D49</f>
        <v>Installed</v>
      </c>
      <c r="E64" s="10" t="str">
        <f>E49</f>
        <v xml:space="preserve">Lifetime </v>
      </c>
      <c r="F64" s="5"/>
      <c r="G64" s="10" t="str">
        <f t="shared" ref="G64:I65" si="6">G49</f>
        <v>LCC</v>
      </c>
      <c r="H64" s="47" t="str">
        <f t="shared" si="6"/>
        <v>Net</v>
      </c>
      <c r="I64" s="48" t="str">
        <f t="shared" si="6"/>
        <v>No</v>
      </c>
      <c r="J64" s="47" t="str">
        <f>J49</f>
        <v>Net</v>
      </c>
      <c r="K64" s="11"/>
      <c r="L64" s="9"/>
      <c r="Q64" s="8"/>
      <c r="R64" s="9"/>
      <c r="S64" s="5" t="str">
        <f>S49</f>
        <v>Installed</v>
      </c>
      <c r="T64" s="10" t="str">
        <f>T49</f>
        <v xml:space="preserve">Lifetime </v>
      </c>
      <c r="U64" s="5"/>
      <c r="V64" s="10" t="str">
        <f t="shared" ref="V64:X65" si="7">V49</f>
        <v>LCC</v>
      </c>
      <c r="W64" s="47" t="str">
        <f t="shared" si="7"/>
        <v>Net</v>
      </c>
      <c r="X64" s="48" t="str">
        <f t="shared" si="7"/>
        <v>No</v>
      </c>
      <c r="Y64" s="47" t="str">
        <f>Y49</f>
        <v>Net</v>
      </c>
      <c r="Z64" s="11"/>
      <c r="AA64" s="9"/>
      <c r="AF64" s="8"/>
      <c r="AG64" s="9"/>
      <c r="AH64" s="5" t="str">
        <f>AH49</f>
        <v>Installed</v>
      </c>
      <c r="AI64" s="10" t="str">
        <f>AI49</f>
        <v xml:space="preserve">Lifetime </v>
      </c>
      <c r="AJ64" s="5"/>
      <c r="AK64" s="10" t="str">
        <f t="shared" ref="AK64:AM65" si="8">AK49</f>
        <v>LCC</v>
      </c>
      <c r="AL64" s="47" t="str">
        <f t="shared" si="8"/>
        <v>Net</v>
      </c>
      <c r="AM64" s="48" t="str">
        <f t="shared" si="8"/>
        <v>No</v>
      </c>
      <c r="AN64" s="47" t="str">
        <f>AN49</f>
        <v>Net</v>
      </c>
      <c r="AO64" s="11"/>
      <c r="AP64" s="9"/>
    </row>
    <row r="65" spans="2:42" x14ac:dyDescent="0.25">
      <c r="B65" s="12" t="str">
        <f>B50</f>
        <v>Level</v>
      </c>
      <c r="C65" s="13" t="str">
        <f>C50</f>
        <v>Description</v>
      </c>
      <c r="D65" s="14" t="str">
        <f>D50</f>
        <v>Price</v>
      </c>
      <c r="E65" s="15" t="str">
        <f>E50</f>
        <v>Oper. Cost*</v>
      </c>
      <c r="F65" s="14" t="str">
        <f>F50</f>
        <v>LCC</v>
      </c>
      <c r="G65" s="15" t="str">
        <f>G50</f>
        <v>Savings</v>
      </c>
      <c r="H65" s="49" t="str">
        <f t="shared" si="6"/>
        <v>Cost</v>
      </c>
      <c r="I65" s="49" t="str">
        <f t="shared" si="6"/>
        <v>Impact</v>
      </c>
      <c r="J65" s="49" t="str">
        <f>J50</f>
        <v>Benefit</v>
      </c>
      <c r="K65" s="14" t="str">
        <f>K50</f>
        <v>Average</v>
      </c>
      <c r="L65" s="16" t="str">
        <f>L50</f>
        <v>Median</v>
      </c>
      <c r="Q65" s="12" t="str">
        <f>Q50</f>
        <v>Level</v>
      </c>
      <c r="R65" s="13" t="str">
        <f>R50</f>
        <v>Description</v>
      </c>
      <c r="S65" s="14" t="str">
        <f>S50</f>
        <v>Price</v>
      </c>
      <c r="T65" s="15" t="str">
        <f>T50</f>
        <v>Oper. Cost*</v>
      </c>
      <c r="U65" s="14" t="str">
        <f>U50</f>
        <v>LCC</v>
      </c>
      <c r="V65" s="15" t="str">
        <f>V50</f>
        <v>Savings</v>
      </c>
      <c r="W65" s="49" t="str">
        <f t="shared" si="7"/>
        <v>Cost</v>
      </c>
      <c r="X65" s="49" t="str">
        <f t="shared" si="7"/>
        <v>Impact</v>
      </c>
      <c r="Y65" s="49" t="str">
        <f>Y50</f>
        <v>Benefit</v>
      </c>
      <c r="Z65" s="14" t="str">
        <f>Z50</f>
        <v>Average</v>
      </c>
      <c r="AA65" s="16" t="str">
        <f>AA50</f>
        <v>Median</v>
      </c>
      <c r="AF65" s="12" t="str">
        <f>AF50</f>
        <v>Level</v>
      </c>
      <c r="AG65" s="13" t="str">
        <f>AG50</f>
        <v>Description</v>
      </c>
      <c r="AH65" s="14" t="str">
        <f>AH50</f>
        <v>Price</v>
      </c>
      <c r="AI65" s="15" t="str">
        <f>AI50</f>
        <v>Oper. Cost*</v>
      </c>
      <c r="AJ65" s="14" t="str">
        <f>AJ50</f>
        <v>LCC</v>
      </c>
      <c r="AK65" s="15" t="str">
        <f>AK50</f>
        <v>Savings</v>
      </c>
      <c r="AL65" s="49" t="str">
        <f t="shared" si="8"/>
        <v>Cost</v>
      </c>
      <c r="AM65" s="49" t="str">
        <f t="shared" si="8"/>
        <v>Impact</v>
      </c>
      <c r="AN65" s="49" t="str">
        <f>AN50</f>
        <v>Benefit</v>
      </c>
      <c r="AO65" s="14" t="str">
        <f>AO50</f>
        <v>Average</v>
      </c>
      <c r="AP65" s="16" t="str">
        <f>AP50</f>
        <v>Median</v>
      </c>
    </row>
    <row r="66" spans="2:42" x14ac:dyDescent="0.25">
      <c r="B66" s="17" t="str">
        <f t="shared" ref="B66:C71" si="9">B51</f>
        <v>NWGF</v>
      </c>
      <c r="C66" s="18"/>
      <c r="D66" s="5"/>
      <c r="E66" s="10"/>
      <c r="F66" s="5"/>
      <c r="G66" s="10"/>
      <c r="H66" s="47"/>
      <c r="I66" s="47"/>
      <c r="J66" s="47"/>
      <c r="K66" s="5"/>
      <c r="L66" s="19"/>
      <c r="Q66" s="17" t="str">
        <f t="shared" ref="Q66:R71" si="10">Q51</f>
        <v>NWGF</v>
      </c>
      <c r="R66" s="18"/>
      <c r="S66" s="5"/>
      <c r="T66" s="10"/>
      <c r="U66" s="5"/>
      <c r="V66" s="10"/>
      <c r="W66" s="47"/>
      <c r="X66" s="47"/>
      <c r="Y66" s="47"/>
      <c r="Z66" s="5"/>
      <c r="AA66" s="19"/>
      <c r="AF66" s="17" t="str">
        <f t="shared" ref="AF66:AG71" si="11">AF51</f>
        <v>NWGF</v>
      </c>
      <c r="AG66" s="18"/>
      <c r="AH66" s="5"/>
      <c r="AI66" s="10"/>
      <c r="AJ66" s="5"/>
      <c r="AK66" s="10"/>
      <c r="AL66" s="47"/>
      <c r="AM66" s="47"/>
      <c r="AN66" s="47"/>
      <c r="AO66" s="5"/>
      <c r="AP66" s="19"/>
    </row>
    <row r="67" spans="2:42" x14ac:dyDescent="0.25">
      <c r="B67" s="20">
        <f t="shared" si="9"/>
        <v>0</v>
      </c>
      <c r="C67" s="21" t="str">
        <f>C52</f>
        <v>NWGF 80%</v>
      </c>
      <c r="D67" s="22">
        <v>1974.6541186170311</v>
      </c>
      <c r="E67" s="23">
        <v>10772.871706647793</v>
      </c>
      <c r="F67" s="23">
        <v>12747.525825264813</v>
      </c>
      <c r="G67" s="24"/>
      <c r="H67" s="50"/>
      <c r="I67" s="50"/>
      <c r="J67" s="50"/>
      <c r="K67" s="25"/>
      <c r="L67" s="26"/>
      <c r="Q67" s="20">
        <f t="shared" si="10"/>
        <v>0</v>
      </c>
      <c r="R67" s="21" t="str">
        <f>R52</f>
        <v>NWGF 80%</v>
      </c>
      <c r="S67" s="22">
        <v>2170.4499718816523</v>
      </c>
      <c r="T67" s="23">
        <v>14253.44168079749</v>
      </c>
      <c r="U67" s="23">
        <v>16423.891652679173</v>
      </c>
      <c r="V67" s="24"/>
      <c r="W67" s="50"/>
      <c r="X67" s="50"/>
      <c r="Y67" s="50"/>
      <c r="Z67" s="25"/>
      <c r="AA67" s="26"/>
      <c r="AF67" s="20">
        <f t="shared" si="11"/>
        <v>0</v>
      </c>
      <c r="AG67" s="21" t="str">
        <f>AG52</f>
        <v>NWGF 80%</v>
      </c>
      <c r="AH67" s="22">
        <v>1743.7825376285523</v>
      </c>
      <c r="AI67" s="23">
        <v>6668.7771649364904</v>
      </c>
      <c r="AJ67" s="23">
        <v>8412.559702565035</v>
      </c>
      <c r="AK67" s="24"/>
      <c r="AL67" s="50"/>
      <c r="AM67" s="50"/>
      <c r="AN67" s="50"/>
      <c r="AO67" s="25"/>
      <c r="AP67" s="26"/>
    </row>
    <row r="68" spans="2:42" x14ac:dyDescent="0.25">
      <c r="B68" s="40">
        <f t="shared" si="9"/>
        <v>1</v>
      </c>
      <c r="C68" s="41" t="str">
        <f t="shared" si="9"/>
        <v>NWGF 90%</v>
      </c>
      <c r="D68" s="42">
        <v>2491.8078152728476</v>
      </c>
      <c r="E68" s="43">
        <v>9847.7024047520899</v>
      </c>
      <c r="F68" s="43">
        <v>12339.510220024938</v>
      </c>
      <c r="G68" s="44">
        <v>-56.448170801422208</v>
      </c>
      <c r="H68" s="51">
        <v>0.31411042944785278</v>
      </c>
      <c r="I68" s="51">
        <v>0.52024539877300613</v>
      </c>
      <c r="J68" s="51">
        <v>0.16564417177914109</v>
      </c>
      <c r="K68" s="45">
        <v>27.139663468450614</v>
      </c>
      <c r="L68" s="46">
        <v>21.195063815191801</v>
      </c>
      <c r="Q68" s="40">
        <f t="shared" si="10"/>
        <v>1</v>
      </c>
      <c r="R68" s="41" t="str">
        <f t="shared" si="10"/>
        <v>NWGF 90%</v>
      </c>
      <c r="S68" s="42">
        <v>2820.7621961665895</v>
      </c>
      <c r="T68" s="43">
        <v>13061.513156496578</v>
      </c>
      <c r="U68" s="43">
        <v>15882.27535266316</v>
      </c>
      <c r="V68" s="44">
        <v>-98.464296559586984</v>
      </c>
      <c r="W68" s="51">
        <v>0.19727891156462585</v>
      </c>
      <c r="X68" s="51">
        <v>0.72335600907029474</v>
      </c>
      <c r="Y68" s="51">
        <v>7.9365079365079361E-2</v>
      </c>
      <c r="Z68" s="45">
        <v>26.902017228041043</v>
      </c>
      <c r="AA68" s="46">
        <v>24.40272807737367</v>
      </c>
      <c r="AF68" s="40">
        <f t="shared" si="11"/>
        <v>1</v>
      </c>
      <c r="AG68" s="41" t="str">
        <f t="shared" si="11"/>
        <v>NWGF 90%</v>
      </c>
      <c r="AH68" s="42">
        <v>2103.9231041120393</v>
      </c>
      <c r="AI68" s="43">
        <v>6065.5804647272253</v>
      </c>
      <c r="AJ68" s="43">
        <v>8169.5035688392691</v>
      </c>
      <c r="AK68" s="44">
        <v>-2.1885086241233345</v>
      </c>
      <c r="AL68" s="51">
        <v>0.45454545454545453</v>
      </c>
      <c r="AM68" s="51">
        <v>0.27272727272727271</v>
      </c>
      <c r="AN68" s="51">
        <v>0.27272727272727271</v>
      </c>
      <c r="AO68" s="45">
        <v>27.012151971560545</v>
      </c>
      <c r="AP68" s="46">
        <v>19.271725821678722</v>
      </c>
    </row>
    <row r="69" spans="2:42" x14ac:dyDescent="0.25">
      <c r="B69" s="20">
        <f t="shared" si="9"/>
        <v>2</v>
      </c>
      <c r="C69" s="21" t="str">
        <f t="shared" si="9"/>
        <v>NWGF 92%</v>
      </c>
      <c r="D69" s="42">
        <v>2505.2035648401234</v>
      </c>
      <c r="E69" s="43">
        <v>9688.4424851358253</v>
      </c>
      <c r="F69" s="43">
        <v>12193.646049975945</v>
      </c>
      <c r="G69" s="44">
        <v>-8.2691766216752072</v>
      </c>
      <c r="H69" s="51">
        <v>0.29202453987730059</v>
      </c>
      <c r="I69" s="51">
        <v>0.48711656441717793</v>
      </c>
      <c r="J69" s="51">
        <v>0.22085889570552147</v>
      </c>
      <c r="K69" s="45">
        <v>21.38647307755301</v>
      </c>
      <c r="L69" s="46">
        <v>17.105100220745229</v>
      </c>
      <c r="Q69" s="20">
        <f t="shared" si="10"/>
        <v>2</v>
      </c>
      <c r="R69" s="21" t="str">
        <f t="shared" si="10"/>
        <v>NWGF 92%</v>
      </c>
      <c r="S69" s="42">
        <v>2836.3498545632697</v>
      </c>
      <c r="T69" s="43">
        <v>12840.845355828262</v>
      </c>
      <c r="U69" s="43">
        <v>15677.195210391536</v>
      </c>
      <c r="V69" s="44">
        <v>-56.818543204824515</v>
      </c>
      <c r="W69" s="51">
        <v>0.18367346938775511</v>
      </c>
      <c r="X69" s="51">
        <v>0.68253968253968256</v>
      </c>
      <c r="Y69" s="51">
        <v>0.13378684807256236</v>
      </c>
      <c r="Z69" s="45">
        <v>20.183648157707523</v>
      </c>
      <c r="AA69" s="46">
        <v>18.649772692446149</v>
      </c>
      <c r="AF69" s="20">
        <f t="shared" si="11"/>
        <v>2</v>
      </c>
      <c r="AG69" s="21" t="str">
        <f t="shared" si="11"/>
        <v>NWGF 92%</v>
      </c>
      <c r="AH69" s="42">
        <v>2114.7342766906359</v>
      </c>
      <c r="AI69" s="43">
        <v>5971.3043408166686</v>
      </c>
      <c r="AJ69" s="43">
        <v>8086.0386175072981</v>
      </c>
      <c r="AK69" s="44">
        <v>48.977536381450136</v>
      </c>
      <c r="AL69" s="51">
        <v>0.4197860962566845</v>
      </c>
      <c r="AM69" s="51">
        <v>0.25668449197860965</v>
      </c>
      <c r="AN69" s="51">
        <v>0.3235294117647059</v>
      </c>
      <c r="AO69" s="45">
        <v>22.04826831457644</v>
      </c>
      <c r="AP69" s="46">
        <v>16.014731682516555</v>
      </c>
    </row>
    <row r="70" spans="2:42" x14ac:dyDescent="0.25">
      <c r="B70" s="20">
        <f t="shared" si="9"/>
        <v>3</v>
      </c>
      <c r="C70" s="21" t="str">
        <f t="shared" si="9"/>
        <v>NWGF 95%</v>
      </c>
      <c r="D70" s="42">
        <v>2609.8276302274107</v>
      </c>
      <c r="E70" s="43">
        <v>9462.9127938295242</v>
      </c>
      <c r="F70" s="43">
        <v>12072.740424056923</v>
      </c>
      <c r="G70" s="44">
        <v>60.018634628048034</v>
      </c>
      <c r="H70" s="51">
        <v>0.30306748466257671</v>
      </c>
      <c r="I70" s="51">
        <v>0.34601226993865031</v>
      </c>
      <c r="J70" s="51">
        <v>0.35092024539877298</v>
      </c>
      <c r="K70" s="45">
        <v>17.100337786001475</v>
      </c>
      <c r="L70" s="46">
        <v>13.395368210789183</v>
      </c>
      <c r="Q70" s="20">
        <f t="shared" si="10"/>
        <v>3</v>
      </c>
      <c r="R70" s="21" t="str">
        <f t="shared" si="10"/>
        <v>NWGF 95%</v>
      </c>
      <c r="S70" s="42">
        <v>2962.0918185377477</v>
      </c>
      <c r="T70" s="43">
        <v>12516.944174512659</v>
      </c>
      <c r="U70" s="43">
        <v>15479.035993050418</v>
      </c>
      <c r="V70" s="44">
        <v>13.338914570469738</v>
      </c>
      <c r="W70" s="51">
        <v>0.19954648526077098</v>
      </c>
      <c r="X70" s="51">
        <v>0.51247165532879824</v>
      </c>
      <c r="Y70" s="51">
        <v>0.28798185941043086</v>
      </c>
      <c r="Z70" s="45">
        <v>16.177503170075781</v>
      </c>
      <c r="AA70" s="46">
        <v>13.893964544137017</v>
      </c>
      <c r="AF70" s="20">
        <f t="shared" si="11"/>
        <v>3</v>
      </c>
      <c r="AG70" s="21" t="str">
        <f t="shared" si="11"/>
        <v>NWGF 95%</v>
      </c>
      <c r="AH70" s="42">
        <v>2194.4572905352816</v>
      </c>
      <c r="AI70" s="43">
        <v>5861.7688396015319</v>
      </c>
      <c r="AJ70" s="43">
        <v>8056.2261301368126</v>
      </c>
      <c r="AK70" s="44">
        <v>115.06076442856141</v>
      </c>
      <c r="AL70" s="51">
        <v>0.42513368983957217</v>
      </c>
      <c r="AM70" s="51">
        <v>0.1497326203208556</v>
      </c>
      <c r="AN70" s="51">
        <v>0.42513368983957217</v>
      </c>
      <c r="AO70" s="45">
        <v>17.793284775184109</v>
      </c>
      <c r="AP70" s="46">
        <v>13.279238048822711</v>
      </c>
    </row>
    <row r="71" spans="2:42" x14ac:dyDescent="0.25">
      <c r="B71" s="32">
        <f t="shared" si="9"/>
        <v>4</v>
      </c>
      <c r="C71" s="33" t="str">
        <f t="shared" si="9"/>
        <v>NWGF 98%</v>
      </c>
      <c r="D71" s="58">
        <v>2766.0415456678675</v>
      </c>
      <c r="E71" s="59">
        <v>9163.4460883005049</v>
      </c>
      <c r="F71" s="59">
        <v>11929.487633968396</v>
      </c>
      <c r="G71" s="60">
        <v>249.49759360642923</v>
      </c>
      <c r="H71" s="52">
        <v>0.42331288343558282</v>
      </c>
      <c r="I71" s="52">
        <v>9.4478527607361959E-2</v>
      </c>
      <c r="J71" s="52">
        <v>0.48220858895705521</v>
      </c>
      <c r="K71" s="56">
        <v>18.030513040325864</v>
      </c>
      <c r="L71" s="57">
        <v>13.904316554597111</v>
      </c>
      <c r="Q71" s="32">
        <f t="shared" si="10"/>
        <v>4</v>
      </c>
      <c r="R71" s="33" t="str">
        <f t="shared" si="10"/>
        <v>NWGF 98%</v>
      </c>
      <c r="S71" s="58">
        <v>3147.3235709676555</v>
      </c>
      <c r="T71" s="59">
        <v>12079.991149915093</v>
      </c>
      <c r="U71" s="59">
        <v>15227.314720882745</v>
      </c>
      <c r="V71" s="60">
        <v>312.92977493554957</v>
      </c>
      <c r="W71" s="52">
        <v>0.38095238095238093</v>
      </c>
      <c r="X71" s="52">
        <v>7.9365079365079361E-2</v>
      </c>
      <c r="Y71" s="52">
        <v>0.53968253968253965</v>
      </c>
      <c r="Z71" s="56">
        <v>16.428912101639373</v>
      </c>
      <c r="AA71" s="57">
        <v>13.379191118333834</v>
      </c>
      <c r="AF71" s="32">
        <f t="shared" si="11"/>
        <v>4</v>
      </c>
      <c r="AG71" s="33" t="str">
        <f t="shared" si="11"/>
        <v>NWGF 98%</v>
      </c>
      <c r="AH71" s="58">
        <v>2316.4549864240048</v>
      </c>
      <c r="AI71" s="59">
        <v>5724.4183552202339</v>
      </c>
      <c r="AJ71" s="59">
        <v>8040.873341644241</v>
      </c>
      <c r="AK71" s="60">
        <v>174.70189316219975</v>
      </c>
      <c r="AL71" s="52">
        <v>0.4732620320855615</v>
      </c>
      <c r="AM71" s="52">
        <v>0.11229946524064172</v>
      </c>
      <c r="AN71" s="52">
        <v>0.41443850267379678</v>
      </c>
      <c r="AO71" s="56">
        <v>20.280649570381865</v>
      </c>
      <c r="AP71" s="57">
        <v>14.586250007882352</v>
      </c>
    </row>
  </sheetData>
  <mergeCells count="21">
    <mergeCell ref="D18:J18"/>
    <mergeCell ref="S18:Y18"/>
    <mergeCell ref="AH18:AN18"/>
    <mergeCell ref="AW18:BC18"/>
    <mergeCell ref="BL18:BR18"/>
    <mergeCell ref="D3:J3"/>
    <mergeCell ref="S3:Y3"/>
    <mergeCell ref="AH3:AN3"/>
    <mergeCell ref="AW3:BC3"/>
    <mergeCell ref="BL3:BR3"/>
    <mergeCell ref="AW33:BC33"/>
    <mergeCell ref="BL33:BR33"/>
    <mergeCell ref="D48:J48"/>
    <mergeCell ref="S48:Y48"/>
    <mergeCell ref="AH48:AN48"/>
    <mergeCell ref="D63:J63"/>
    <mergeCell ref="S63:Y63"/>
    <mergeCell ref="AH63:AN63"/>
    <mergeCell ref="D33:J33"/>
    <mergeCell ref="S33:Y33"/>
    <mergeCell ref="AH33:AN3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BT71"/>
  <sheetViews>
    <sheetView topLeftCell="A10" workbookViewId="0">
      <selection activeCell="B32" sqref="B32"/>
    </sheetView>
  </sheetViews>
  <sheetFormatPr defaultRowHeight="15" x14ac:dyDescent="0.25"/>
  <cols>
    <col min="3" max="3" width="12.42578125" customWidth="1"/>
    <col min="13" max="16" width="3.140625" customWidth="1"/>
    <col min="18" max="18" width="10.140625" customWidth="1"/>
    <col min="28" max="31" width="3.140625" customWidth="1"/>
    <col min="33" max="33" width="9.85546875" customWidth="1"/>
    <col min="43" max="46" width="3.140625" customWidth="1"/>
    <col min="48" max="48" width="9.85546875" customWidth="1"/>
    <col min="58" max="61" width="3.140625" customWidth="1"/>
    <col min="63" max="63" width="9.7109375" customWidth="1"/>
  </cols>
  <sheetData>
    <row r="2" spans="2:72" x14ac:dyDescent="0.25">
      <c r="B2" s="1" t="s">
        <v>17</v>
      </c>
      <c r="C2" s="2"/>
      <c r="D2" s="2"/>
      <c r="E2" s="2"/>
      <c r="F2" s="2"/>
      <c r="G2" s="39" t="s">
        <v>30</v>
      </c>
      <c r="H2" s="2"/>
      <c r="I2" s="2"/>
      <c r="J2" s="2"/>
      <c r="K2" s="2"/>
      <c r="L2" s="3"/>
      <c r="Q2" s="1" t="s">
        <v>275</v>
      </c>
      <c r="R2" s="2"/>
      <c r="S2" s="2"/>
      <c r="T2" s="2"/>
      <c r="U2" s="2"/>
      <c r="V2" s="39" t="s">
        <v>30</v>
      </c>
      <c r="W2" s="2"/>
      <c r="X2" s="2"/>
      <c r="Y2" s="2"/>
      <c r="Z2" s="2"/>
      <c r="AA2" s="3"/>
      <c r="AF2" s="1" t="s">
        <v>276</v>
      </c>
      <c r="AG2" s="2"/>
      <c r="AH2" s="2"/>
      <c r="AI2" s="2"/>
      <c r="AJ2" s="2"/>
      <c r="AK2" s="39" t="s">
        <v>30</v>
      </c>
      <c r="AL2" s="2"/>
      <c r="AM2" s="2"/>
      <c r="AN2" s="2"/>
      <c r="AO2" s="2"/>
      <c r="AP2" s="3"/>
      <c r="AU2" s="1" t="s">
        <v>277</v>
      </c>
      <c r="AV2" s="2"/>
      <c r="AW2" s="2"/>
      <c r="AX2" s="2"/>
      <c r="AY2" s="2"/>
      <c r="AZ2" s="39" t="s">
        <v>30</v>
      </c>
      <c r="BA2" s="2"/>
      <c r="BB2" s="2"/>
      <c r="BC2" s="2"/>
      <c r="BD2" s="2"/>
      <c r="BE2" s="3"/>
      <c r="BJ2" s="1" t="s">
        <v>278</v>
      </c>
      <c r="BK2" s="2"/>
      <c r="BL2" s="2"/>
      <c r="BM2" s="2"/>
      <c r="BN2" s="2"/>
      <c r="BO2" s="39" t="s">
        <v>30</v>
      </c>
      <c r="BP2" s="2"/>
      <c r="BQ2" s="2"/>
      <c r="BR2" s="2"/>
      <c r="BS2" s="2"/>
      <c r="BT2" s="3"/>
    </row>
    <row r="3" spans="2:72" x14ac:dyDescent="0.25">
      <c r="B3" s="4"/>
      <c r="C3" s="5"/>
      <c r="D3" s="284" t="s">
        <v>0</v>
      </c>
      <c r="E3" s="284"/>
      <c r="F3" s="284"/>
      <c r="G3" s="284"/>
      <c r="H3" s="284"/>
      <c r="I3" s="284"/>
      <c r="J3" s="285"/>
      <c r="K3" s="6" t="s">
        <v>1</v>
      </c>
      <c r="L3" s="7"/>
      <c r="Q3" s="4"/>
      <c r="R3" s="5"/>
      <c r="S3" s="284" t="s">
        <v>0</v>
      </c>
      <c r="T3" s="284"/>
      <c r="U3" s="284"/>
      <c r="V3" s="284"/>
      <c r="W3" s="284"/>
      <c r="X3" s="284"/>
      <c r="Y3" s="285"/>
      <c r="Z3" s="6" t="s">
        <v>1</v>
      </c>
      <c r="AA3" s="7"/>
      <c r="AF3" s="4"/>
      <c r="AG3" s="5"/>
      <c r="AH3" s="284" t="s">
        <v>0</v>
      </c>
      <c r="AI3" s="284"/>
      <c r="AJ3" s="284"/>
      <c r="AK3" s="284"/>
      <c r="AL3" s="284"/>
      <c r="AM3" s="284"/>
      <c r="AN3" s="285"/>
      <c r="AO3" s="6" t="s">
        <v>1</v>
      </c>
      <c r="AP3" s="7"/>
      <c r="AU3" s="4"/>
      <c r="AV3" s="5"/>
      <c r="AW3" s="284" t="s">
        <v>0</v>
      </c>
      <c r="AX3" s="284"/>
      <c r="AY3" s="284"/>
      <c r="AZ3" s="284"/>
      <c r="BA3" s="284"/>
      <c r="BB3" s="284"/>
      <c r="BC3" s="285"/>
      <c r="BD3" s="6" t="s">
        <v>1</v>
      </c>
      <c r="BE3" s="7"/>
      <c r="BJ3" s="4"/>
      <c r="BK3" s="5"/>
      <c r="BL3" s="284" t="s">
        <v>0</v>
      </c>
      <c r="BM3" s="284"/>
      <c r="BN3" s="284"/>
      <c r="BO3" s="284"/>
      <c r="BP3" s="284"/>
      <c r="BQ3" s="284"/>
      <c r="BR3" s="285"/>
      <c r="BS3" s="6" t="s">
        <v>1</v>
      </c>
      <c r="BT3" s="7"/>
    </row>
    <row r="4" spans="2:72" x14ac:dyDescent="0.25">
      <c r="B4" s="8"/>
      <c r="C4" s="9"/>
      <c r="D4" s="5" t="s">
        <v>2</v>
      </c>
      <c r="E4" s="10" t="s">
        <v>3</v>
      </c>
      <c r="F4" s="5"/>
      <c r="G4" s="10" t="s">
        <v>4</v>
      </c>
      <c r="H4" s="47" t="s">
        <v>5</v>
      </c>
      <c r="I4" s="48" t="s">
        <v>6</v>
      </c>
      <c r="J4" s="47" t="s">
        <v>5</v>
      </c>
      <c r="K4" s="11"/>
      <c r="L4" s="9"/>
      <c r="Q4" s="8"/>
      <c r="R4" s="9"/>
      <c r="S4" s="5" t="s">
        <v>2</v>
      </c>
      <c r="T4" s="10" t="s">
        <v>3</v>
      </c>
      <c r="U4" s="5"/>
      <c r="V4" s="10" t="s">
        <v>4</v>
      </c>
      <c r="W4" s="47" t="s">
        <v>5</v>
      </c>
      <c r="X4" s="48" t="s">
        <v>6</v>
      </c>
      <c r="Y4" s="47" t="s">
        <v>5</v>
      </c>
      <c r="Z4" s="11"/>
      <c r="AA4" s="9"/>
      <c r="AF4" s="8"/>
      <c r="AG4" s="9"/>
      <c r="AH4" s="5" t="s">
        <v>2</v>
      </c>
      <c r="AI4" s="10" t="s">
        <v>3</v>
      </c>
      <c r="AJ4" s="5"/>
      <c r="AK4" s="10" t="s">
        <v>4</v>
      </c>
      <c r="AL4" s="47" t="s">
        <v>5</v>
      </c>
      <c r="AM4" s="48" t="s">
        <v>6</v>
      </c>
      <c r="AN4" s="47" t="s">
        <v>5</v>
      </c>
      <c r="AO4" s="11"/>
      <c r="AP4" s="9"/>
      <c r="AU4" s="8"/>
      <c r="AV4" s="9"/>
      <c r="AW4" s="5" t="s">
        <v>2</v>
      </c>
      <c r="AX4" s="10" t="s">
        <v>3</v>
      </c>
      <c r="AY4" s="5"/>
      <c r="AZ4" s="10" t="s">
        <v>4</v>
      </c>
      <c r="BA4" s="47" t="s">
        <v>5</v>
      </c>
      <c r="BB4" s="48" t="s">
        <v>6</v>
      </c>
      <c r="BC4" s="47" t="s">
        <v>5</v>
      </c>
      <c r="BD4" s="11"/>
      <c r="BE4" s="9"/>
      <c r="BJ4" s="8"/>
      <c r="BK4" s="9"/>
      <c r="BL4" s="5" t="s">
        <v>2</v>
      </c>
      <c r="BM4" s="10" t="s">
        <v>3</v>
      </c>
      <c r="BN4" s="5"/>
      <c r="BO4" s="10" t="s">
        <v>4</v>
      </c>
      <c r="BP4" s="47" t="s">
        <v>5</v>
      </c>
      <c r="BQ4" s="48" t="s">
        <v>6</v>
      </c>
      <c r="BR4" s="47" t="s">
        <v>5</v>
      </c>
      <c r="BS4" s="11"/>
      <c r="BT4" s="9"/>
    </row>
    <row r="5" spans="2:72" x14ac:dyDescent="0.25">
      <c r="B5" s="12" t="s">
        <v>7</v>
      </c>
      <c r="C5" s="13" t="s">
        <v>19</v>
      </c>
      <c r="D5" s="14" t="s">
        <v>8</v>
      </c>
      <c r="E5" s="15" t="s">
        <v>9</v>
      </c>
      <c r="F5" s="14" t="s">
        <v>4</v>
      </c>
      <c r="G5" s="15" t="s">
        <v>10</v>
      </c>
      <c r="H5" s="49" t="s">
        <v>11</v>
      </c>
      <c r="I5" s="49" t="s">
        <v>12</v>
      </c>
      <c r="J5" s="49" t="s">
        <v>13</v>
      </c>
      <c r="K5" s="14" t="s">
        <v>15</v>
      </c>
      <c r="L5" s="16" t="s">
        <v>14</v>
      </c>
      <c r="Q5" s="12" t="s">
        <v>7</v>
      </c>
      <c r="R5" s="13" t="s">
        <v>19</v>
      </c>
      <c r="S5" s="14" t="s">
        <v>8</v>
      </c>
      <c r="T5" s="15" t="s">
        <v>9</v>
      </c>
      <c r="U5" s="14" t="s">
        <v>4</v>
      </c>
      <c r="V5" s="15" t="s">
        <v>10</v>
      </c>
      <c r="W5" s="49" t="s">
        <v>11</v>
      </c>
      <c r="X5" s="49" t="s">
        <v>12</v>
      </c>
      <c r="Y5" s="49" t="s">
        <v>13</v>
      </c>
      <c r="Z5" s="14" t="s">
        <v>15</v>
      </c>
      <c r="AA5" s="16" t="s">
        <v>14</v>
      </c>
      <c r="AF5" s="12" t="s">
        <v>7</v>
      </c>
      <c r="AG5" s="13" t="s">
        <v>19</v>
      </c>
      <c r="AH5" s="14" t="s">
        <v>8</v>
      </c>
      <c r="AI5" s="15" t="s">
        <v>9</v>
      </c>
      <c r="AJ5" s="14" t="s">
        <v>4</v>
      </c>
      <c r="AK5" s="15" t="s">
        <v>10</v>
      </c>
      <c r="AL5" s="49" t="s">
        <v>11</v>
      </c>
      <c r="AM5" s="49" t="s">
        <v>12</v>
      </c>
      <c r="AN5" s="49" t="s">
        <v>13</v>
      </c>
      <c r="AO5" s="14" t="s">
        <v>15</v>
      </c>
      <c r="AP5" s="16" t="s">
        <v>14</v>
      </c>
      <c r="AU5" s="12" t="s">
        <v>7</v>
      </c>
      <c r="AV5" s="13" t="s">
        <v>19</v>
      </c>
      <c r="AW5" s="14" t="s">
        <v>8</v>
      </c>
      <c r="AX5" s="15" t="s">
        <v>9</v>
      </c>
      <c r="AY5" s="14" t="s">
        <v>4</v>
      </c>
      <c r="AZ5" s="15" t="s">
        <v>10</v>
      </c>
      <c r="BA5" s="49" t="s">
        <v>11</v>
      </c>
      <c r="BB5" s="49" t="s">
        <v>12</v>
      </c>
      <c r="BC5" s="49" t="s">
        <v>13</v>
      </c>
      <c r="BD5" s="14" t="s">
        <v>15</v>
      </c>
      <c r="BE5" s="16" t="s">
        <v>14</v>
      </c>
      <c r="BJ5" s="12" t="s">
        <v>7</v>
      </c>
      <c r="BK5" s="13" t="s">
        <v>19</v>
      </c>
      <c r="BL5" s="14" t="s">
        <v>8</v>
      </c>
      <c r="BM5" s="15" t="s">
        <v>9</v>
      </c>
      <c r="BN5" s="14" t="s">
        <v>4</v>
      </c>
      <c r="BO5" s="15" t="s">
        <v>10</v>
      </c>
      <c r="BP5" s="49" t="s">
        <v>11</v>
      </c>
      <c r="BQ5" s="49" t="s">
        <v>12</v>
      </c>
      <c r="BR5" s="49" t="s">
        <v>13</v>
      </c>
      <c r="BS5" s="14" t="s">
        <v>15</v>
      </c>
      <c r="BT5" s="16" t="s">
        <v>14</v>
      </c>
    </row>
    <row r="6" spans="2:72" x14ac:dyDescent="0.25">
      <c r="B6" s="17" t="s">
        <v>16</v>
      </c>
      <c r="C6" s="18"/>
      <c r="D6" s="5"/>
      <c r="E6" s="10"/>
      <c r="F6" s="5"/>
      <c r="G6" s="10"/>
      <c r="H6" s="47"/>
      <c r="I6" s="47"/>
      <c r="J6" s="47"/>
      <c r="K6" s="5"/>
      <c r="L6" s="19"/>
      <c r="Q6" s="17" t="s">
        <v>16</v>
      </c>
      <c r="R6" s="18"/>
      <c r="S6" s="5"/>
      <c r="T6" s="10"/>
      <c r="U6" s="5"/>
      <c r="V6" s="10"/>
      <c r="W6" s="47"/>
      <c r="X6" s="47"/>
      <c r="Y6" s="47"/>
      <c r="Z6" s="5"/>
      <c r="AA6" s="19"/>
      <c r="AF6" s="17" t="s">
        <v>16</v>
      </c>
      <c r="AG6" s="18"/>
      <c r="AH6" s="5"/>
      <c r="AI6" s="10"/>
      <c r="AJ6" s="5"/>
      <c r="AK6" s="10"/>
      <c r="AL6" s="47"/>
      <c r="AM6" s="47"/>
      <c r="AN6" s="47"/>
      <c r="AO6" s="5"/>
      <c r="AP6" s="19"/>
      <c r="AU6" s="17" t="s">
        <v>16</v>
      </c>
      <c r="AV6" s="18"/>
      <c r="AW6" s="5"/>
      <c r="AX6" s="10"/>
      <c r="AY6" s="5"/>
      <c r="AZ6" s="10"/>
      <c r="BA6" s="47"/>
      <c r="BB6" s="47"/>
      <c r="BC6" s="47"/>
      <c r="BD6" s="5"/>
      <c r="BE6" s="19"/>
      <c r="BJ6" s="17" t="s">
        <v>16</v>
      </c>
      <c r="BK6" s="18"/>
      <c r="BL6" s="5"/>
      <c r="BM6" s="10"/>
      <c r="BN6" s="5"/>
      <c r="BO6" s="10"/>
      <c r="BP6" s="47"/>
      <c r="BQ6" s="47"/>
      <c r="BR6" s="47"/>
      <c r="BS6" s="5"/>
      <c r="BT6" s="19"/>
    </row>
    <row r="7" spans="2:72" x14ac:dyDescent="0.25">
      <c r="B7" s="20">
        <v>0</v>
      </c>
      <c r="C7" s="21" t="s">
        <v>274</v>
      </c>
      <c r="D7" s="22">
        <v>2218.0841620821402</v>
      </c>
      <c r="E7" s="23">
        <v>10441.531932099606</v>
      </c>
      <c r="F7" s="23">
        <v>12659.616094181731</v>
      </c>
      <c r="G7" s="24"/>
      <c r="H7" s="50"/>
      <c r="I7" s="50"/>
      <c r="J7" s="50"/>
      <c r="K7" s="25"/>
      <c r="L7" s="26"/>
      <c r="Q7" s="20">
        <v>0</v>
      </c>
      <c r="R7" s="21" t="s">
        <v>274</v>
      </c>
      <c r="S7" s="22">
        <v>1847.9454792867448</v>
      </c>
      <c r="T7" s="23">
        <v>10363.622697008424</v>
      </c>
      <c r="U7" s="23">
        <v>12211.568176295132</v>
      </c>
      <c r="V7" s="24"/>
      <c r="W7" s="50"/>
      <c r="X7" s="50"/>
      <c r="Y7" s="50"/>
      <c r="Z7" s="25"/>
      <c r="AA7" s="26"/>
      <c r="AF7" s="20">
        <v>0</v>
      </c>
      <c r="AG7" s="21" t="s">
        <v>274</v>
      </c>
      <c r="AH7" s="22">
        <v>3300.7076132352709</v>
      </c>
      <c r="AI7" s="23">
        <v>10152.469854908868</v>
      </c>
      <c r="AJ7" s="23">
        <v>13453.177468144162</v>
      </c>
      <c r="AK7" s="24"/>
      <c r="AL7" s="50"/>
      <c r="AM7" s="50"/>
      <c r="AN7" s="50"/>
      <c r="AO7" s="25"/>
      <c r="AP7" s="26"/>
      <c r="AU7" s="20">
        <v>0</v>
      </c>
      <c r="AV7" s="21" t="s">
        <v>274</v>
      </c>
      <c r="AW7" s="22">
        <v>1959.6956694783737</v>
      </c>
      <c r="AX7" s="23">
        <v>15826.379786223642</v>
      </c>
      <c r="AY7" s="23">
        <v>17786.075455702015</v>
      </c>
      <c r="AZ7" s="24"/>
      <c r="BA7" s="50"/>
      <c r="BB7" s="50"/>
      <c r="BC7" s="50"/>
      <c r="BD7" s="25"/>
      <c r="BE7" s="26"/>
      <c r="BJ7" s="20">
        <v>0</v>
      </c>
      <c r="BK7" s="21" t="s">
        <v>274</v>
      </c>
      <c r="BL7" s="22">
        <v>2969.730120494969</v>
      </c>
      <c r="BM7" s="23">
        <v>12436.748282090884</v>
      </c>
      <c r="BN7" s="23">
        <v>15406.478402585848</v>
      </c>
      <c r="BO7" s="24"/>
      <c r="BP7" s="50"/>
      <c r="BQ7" s="50"/>
      <c r="BR7" s="50"/>
      <c r="BS7" s="25"/>
      <c r="BT7" s="26"/>
    </row>
    <row r="8" spans="2:72" x14ac:dyDescent="0.25">
      <c r="B8" s="40">
        <v>1</v>
      </c>
      <c r="C8" s="41" t="s">
        <v>230</v>
      </c>
      <c r="D8" s="42">
        <v>2650.2354465518147</v>
      </c>
      <c r="E8" s="43">
        <v>9514.6816031939507</v>
      </c>
      <c r="F8" s="43">
        <v>12164.917049745676</v>
      </c>
      <c r="G8" s="44">
        <v>-30.751198998567236</v>
      </c>
      <c r="H8" s="51">
        <v>0.28029999999999999</v>
      </c>
      <c r="I8" s="51">
        <v>0.55059999999999998</v>
      </c>
      <c r="J8" s="51">
        <v>0.1691</v>
      </c>
      <c r="K8" s="45">
        <v>27.900253818102051</v>
      </c>
      <c r="L8" s="46">
        <v>19.836391547487409</v>
      </c>
      <c r="Q8" s="40">
        <v>1</v>
      </c>
      <c r="R8" s="41" t="s">
        <v>230</v>
      </c>
      <c r="S8" s="42">
        <v>2514.6129339364388</v>
      </c>
      <c r="T8" s="43">
        <v>9446.3573691011825</v>
      </c>
      <c r="U8" s="43">
        <v>11960.970303037606</v>
      </c>
      <c r="V8" s="44">
        <v>-80.33848047810956</v>
      </c>
      <c r="W8" s="51">
        <v>0.36528103853058969</v>
      </c>
      <c r="X8" s="51">
        <v>0.46250517884270126</v>
      </c>
      <c r="Y8" s="51">
        <v>0.17221378262670903</v>
      </c>
      <c r="Z8" s="45">
        <v>30.970986903173287</v>
      </c>
      <c r="AA8" s="46">
        <v>22.414530440075008</v>
      </c>
      <c r="AF8" s="40">
        <v>1</v>
      </c>
      <c r="AG8" s="41" t="s">
        <v>230</v>
      </c>
      <c r="AH8" s="42">
        <v>3028.2244879162354</v>
      </c>
      <c r="AI8" s="43">
        <v>9235.1240445031926</v>
      </c>
      <c r="AJ8" s="43">
        <v>12263.348532419423</v>
      </c>
      <c r="AK8" s="44">
        <v>128.87858290027907</v>
      </c>
      <c r="AL8" s="51">
        <v>3.1502423263327951E-2</v>
      </c>
      <c r="AM8" s="51">
        <v>0.80371567043618741</v>
      </c>
      <c r="AN8" s="51">
        <v>0.16478190630048464</v>
      </c>
      <c r="AO8" s="45">
        <v>6.3432193535749599</v>
      </c>
      <c r="AP8" s="46">
        <v>3.6609120418820553</v>
      </c>
      <c r="AU8" s="40">
        <v>1</v>
      </c>
      <c r="AV8" s="41" t="s">
        <v>230</v>
      </c>
      <c r="AW8" s="42">
        <v>2869.4335880915264</v>
      </c>
      <c r="AX8" s="43">
        <v>14534.670946475064</v>
      </c>
      <c r="AY8" s="43">
        <v>17404.104534566584</v>
      </c>
      <c r="AZ8" s="44">
        <v>-252.90900050267553</v>
      </c>
      <c r="BA8" s="51">
        <v>0.37914691943127959</v>
      </c>
      <c r="BB8" s="51">
        <v>0.49763033175355448</v>
      </c>
      <c r="BC8" s="51">
        <v>0.12322274881516587</v>
      </c>
      <c r="BD8" s="45">
        <v>35.739442770258549</v>
      </c>
      <c r="BE8" s="46">
        <v>22.348832643716978</v>
      </c>
      <c r="BJ8" s="40">
        <v>1</v>
      </c>
      <c r="BK8" s="41" t="s">
        <v>230</v>
      </c>
      <c r="BL8" s="42">
        <v>2648.720718281611</v>
      </c>
      <c r="BM8" s="43">
        <v>11288.328033072026</v>
      </c>
      <c r="BN8" s="43">
        <v>13937.048751353639</v>
      </c>
      <c r="BO8" s="44">
        <v>117.76909724017595</v>
      </c>
      <c r="BP8" s="51">
        <v>0</v>
      </c>
      <c r="BQ8" s="51">
        <v>0.86111111111111116</v>
      </c>
      <c r="BR8" s="51">
        <v>0.1388888888888889</v>
      </c>
      <c r="BS8" s="45">
        <v>0.92917316645591574</v>
      </c>
      <c r="BT8" s="46">
        <v>0.92917316645591574</v>
      </c>
    </row>
    <row r="9" spans="2:72" x14ac:dyDescent="0.25">
      <c r="B9" s="40">
        <v>2</v>
      </c>
      <c r="C9" s="41" t="s">
        <v>231</v>
      </c>
      <c r="D9" s="42">
        <v>2664.8470440163537</v>
      </c>
      <c r="E9" s="43">
        <v>9353.51068048655</v>
      </c>
      <c r="F9" s="43">
        <v>12018.357724502852</v>
      </c>
      <c r="G9" s="44">
        <v>-12.620541571269495</v>
      </c>
      <c r="H9" s="51">
        <v>0.25390000000000001</v>
      </c>
      <c r="I9" s="51">
        <v>0.54279999999999995</v>
      </c>
      <c r="J9" s="51">
        <v>0.20330000000000001</v>
      </c>
      <c r="K9" s="45">
        <v>22.976205481283287</v>
      </c>
      <c r="L9" s="46">
        <v>16.784692759402446</v>
      </c>
      <c r="Q9" s="40">
        <v>2</v>
      </c>
      <c r="R9" s="41" t="s">
        <v>231</v>
      </c>
      <c r="S9" s="42">
        <v>2529.025501693196</v>
      </c>
      <c r="T9" s="43">
        <v>9285.2287704665669</v>
      </c>
      <c r="U9" s="43">
        <v>11814.254272159749</v>
      </c>
      <c r="V9" s="44">
        <v>-27.48364301607813</v>
      </c>
      <c r="W9" s="51">
        <v>0.33103162546609582</v>
      </c>
      <c r="X9" s="51">
        <v>0.4275652534180362</v>
      </c>
      <c r="Y9" s="51">
        <v>0.24140312111586798</v>
      </c>
      <c r="Z9" s="45">
        <v>23.999161670162604</v>
      </c>
      <c r="AA9" s="46">
        <v>18.337593777526983</v>
      </c>
      <c r="AF9" s="40">
        <v>2</v>
      </c>
      <c r="AG9" s="41" t="s">
        <v>231</v>
      </c>
      <c r="AH9" s="42">
        <v>3043.7105117728265</v>
      </c>
      <c r="AI9" s="43">
        <v>9084.8386831333373</v>
      </c>
      <c r="AJ9" s="43">
        <v>12128.549194906162</v>
      </c>
      <c r="AK9" s="44">
        <v>50.612962543347223</v>
      </c>
      <c r="AL9" s="51">
        <v>2.665589660743134E-2</v>
      </c>
      <c r="AM9" s="51">
        <v>0.87156704361873993</v>
      </c>
      <c r="AN9" s="51">
        <v>0.10177705977382877</v>
      </c>
      <c r="AO9" s="45">
        <v>8.4660689410844139</v>
      </c>
      <c r="AP9" s="46">
        <v>6.2497969492998067</v>
      </c>
      <c r="AU9" s="40">
        <v>2</v>
      </c>
      <c r="AV9" s="41" t="s">
        <v>231</v>
      </c>
      <c r="AW9" s="42">
        <v>2881.404750763817</v>
      </c>
      <c r="AX9" s="43">
        <v>14263.542879238152</v>
      </c>
      <c r="AY9" s="43">
        <v>17144.947630001963</v>
      </c>
      <c r="AZ9" s="44">
        <v>-248.88176251470031</v>
      </c>
      <c r="BA9" s="51">
        <v>0.36018957345971564</v>
      </c>
      <c r="BB9" s="51">
        <v>0.48341232227488151</v>
      </c>
      <c r="BC9" s="51">
        <v>0.15639810426540285</v>
      </c>
      <c r="BD9" s="45">
        <v>26.74670518517938</v>
      </c>
      <c r="BE9" s="46">
        <v>17.468597303368053</v>
      </c>
      <c r="BJ9" s="40">
        <v>2</v>
      </c>
      <c r="BK9" s="41" t="s">
        <v>231</v>
      </c>
      <c r="BL9" s="42">
        <v>2661.0160117034557</v>
      </c>
      <c r="BM9" s="43">
        <v>11070.793763325621</v>
      </c>
      <c r="BN9" s="43">
        <v>13731.809775029082</v>
      </c>
      <c r="BO9" s="44">
        <v>0</v>
      </c>
      <c r="BP9" s="51">
        <v>0</v>
      </c>
      <c r="BQ9" s="51">
        <v>1</v>
      </c>
      <c r="BR9" s="51">
        <v>0</v>
      </c>
      <c r="BS9" s="45" t="e">
        <v>#VALUE!</v>
      </c>
      <c r="BT9" s="46" t="e">
        <v>#VALUE!</v>
      </c>
    </row>
    <row r="10" spans="2:72" x14ac:dyDescent="0.25">
      <c r="B10" s="20">
        <v>3</v>
      </c>
      <c r="C10" s="21" t="s">
        <v>232</v>
      </c>
      <c r="D10" s="27">
        <v>2781.4293582550026</v>
      </c>
      <c r="E10" s="28">
        <v>9127.4996165438533</v>
      </c>
      <c r="F10" s="28">
        <v>11908.928974798853</v>
      </c>
      <c r="G10" s="29">
        <v>36.159205572404652</v>
      </c>
      <c r="H10" s="51">
        <v>0.26429999999999998</v>
      </c>
      <c r="I10" s="51">
        <v>0.41549999999999998</v>
      </c>
      <c r="J10" s="51">
        <v>0.32019999999999998</v>
      </c>
      <c r="K10" s="30">
        <v>18.075972879420643</v>
      </c>
      <c r="L10" s="31">
        <v>13.09373807495577</v>
      </c>
      <c r="Q10" s="20">
        <v>3</v>
      </c>
      <c r="R10" s="21" t="s">
        <v>232</v>
      </c>
      <c r="S10" s="27">
        <v>2636.2216847320328</v>
      </c>
      <c r="T10" s="28">
        <v>9059.0596988800644</v>
      </c>
      <c r="U10" s="28">
        <v>11695.281383612113</v>
      </c>
      <c r="V10" s="29">
        <v>24.489911056045706</v>
      </c>
      <c r="W10" s="51">
        <v>0.33627951940339734</v>
      </c>
      <c r="X10" s="51">
        <v>0.29222483082447176</v>
      </c>
      <c r="Y10" s="51">
        <v>0.3714956497721309</v>
      </c>
      <c r="Z10" s="30">
        <v>18.677250872241771</v>
      </c>
      <c r="AA10" s="31">
        <v>14.032488761071598</v>
      </c>
      <c r="AF10" s="20">
        <v>3</v>
      </c>
      <c r="AG10" s="21" t="s">
        <v>232</v>
      </c>
      <c r="AH10" s="27">
        <v>3186.5132342510474</v>
      </c>
      <c r="AI10" s="28">
        <v>8872.4043220319854</v>
      </c>
      <c r="AJ10" s="28">
        <v>12058.917556283024</v>
      </c>
      <c r="AK10" s="29">
        <v>91.366232713949813</v>
      </c>
      <c r="AL10" s="51">
        <v>5.2100161550888528E-2</v>
      </c>
      <c r="AM10" s="51">
        <v>0.76575121163166393</v>
      </c>
      <c r="AN10" s="51">
        <v>0.18214862681744751</v>
      </c>
      <c r="AO10" s="30">
        <v>9.850572673326754</v>
      </c>
      <c r="AP10" s="31">
        <v>6.60022705197441</v>
      </c>
      <c r="AU10" s="20">
        <v>3</v>
      </c>
      <c r="AV10" s="21" t="s">
        <v>232</v>
      </c>
      <c r="AW10" s="27">
        <v>3002.0334924865851</v>
      </c>
      <c r="AX10" s="28">
        <v>13908.376738069637</v>
      </c>
      <c r="AY10" s="28">
        <v>16910.410230556219</v>
      </c>
      <c r="AZ10" s="29">
        <v>-204.87779082661663</v>
      </c>
      <c r="BA10" s="51">
        <v>0.37440758293838861</v>
      </c>
      <c r="BB10" s="51">
        <v>0.35071090047393366</v>
      </c>
      <c r="BC10" s="51">
        <v>0.27488151658767773</v>
      </c>
      <c r="BD10" s="30">
        <v>18.498355544574462</v>
      </c>
      <c r="BE10" s="31">
        <v>12.659021204561292</v>
      </c>
      <c r="BJ10" s="20">
        <v>3</v>
      </c>
      <c r="BK10" s="21" t="s">
        <v>232</v>
      </c>
      <c r="BL10" s="27">
        <v>2808.0073400734909</v>
      </c>
      <c r="BM10" s="28">
        <v>10772.281843939729</v>
      </c>
      <c r="BN10" s="28">
        <v>13580.28918401322</v>
      </c>
      <c r="BO10" s="29">
        <v>17.597658776343525</v>
      </c>
      <c r="BP10" s="51">
        <v>0</v>
      </c>
      <c r="BQ10" s="51">
        <v>0.95833333333333337</v>
      </c>
      <c r="BR10" s="51">
        <v>4.1666666666666664E-2</v>
      </c>
      <c r="BS10" s="30" t="e">
        <v>#VALUE!</v>
      </c>
      <c r="BT10" s="31" t="e">
        <v>#VALUE!</v>
      </c>
    </row>
    <row r="11" spans="2:72" x14ac:dyDescent="0.25">
      <c r="B11" s="32">
        <v>4</v>
      </c>
      <c r="C11" s="33" t="s">
        <v>233</v>
      </c>
      <c r="D11" s="34">
        <v>2937.9535703496294</v>
      </c>
      <c r="E11" s="35">
        <v>8927.1271736138951</v>
      </c>
      <c r="F11" s="35">
        <v>11865.080743963554</v>
      </c>
      <c r="G11" s="36">
        <v>64.321506674626519</v>
      </c>
      <c r="H11" s="52">
        <v>0.3468</v>
      </c>
      <c r="I11" s="52">
        <v>0.2336</v>
      </c>
      <c r="J11" s="52">
        <v>0.41959999999999997</v>
      </c>
      <c r="K11" s="37">
        <v>18.249938553292516</v>
      </c>
      <c r="L11" s="38">
        <v>13.520079422277671</v>
      </c>
      <c r="Q11" s="32">
        <v>4</v>
      </c>
      <c r="R11" s="33" t="s">
        <v>233</v>
      </c>
      <c r="S11" s="34">
        <v>2783.9751483783698</v>
      </c>
      <c r="T11" s="35">
        <v>8861.7065489993929</v>
      </c>
      <c r="U11" s="35">
        <v>11645.681697377777</v>
      </c>
      <c r="V11" s="36">
        <v>37.981086574419727</v>
      </c>
      <c r="W11" s="52">
        <v>0.43267504488330338</v>
      </c>
      <c r="X11" s="52">
        <v>9.2942963679049861E-2</v>
      </c>
      <c r="Y11" s="52">
        <v>0.47438199143764676</v>
      </c>
      <c r="Z11" s="37">
        <v>19.386191839261119</v>
      </c>
      <c r="AA11" s="38">
        <v>14.437055402487134</v>
      </c>
      <c r="AF11" s="32">
        <v>4</v>
      </c>
      <c r="AG11" s="33" t="s">
        <v>233</v>
      </c>
      <c r="AH11" s="34">
        <v>3369.0658572066491</v>
      </c>
      <c r="AI11" s="35">
        <v>8679.7434459508695</v>
      </c>
      <c r="AJ11" s="35">
        <v>12048.809303157523</v>
      </c>
      <c r="AK11" s="36">
        <v>164.20545253333029</v>
      </c>
      <c r="AL11" s="52">
        <v>9.6122778675282711E-2</v>
      </c>
      <c r="AM11" s="52">
        <v>0.63085621970920835</v>
      </c>
      <c r="AN11" s="52">
        <v>0.27302100161550891</v>
      </c>
      <c r="AO11" s="37">
        <v>10.265716277564199</v>
      </c>
      <c r="AP11" s="38">
        <v>8.1914180134724948</v>
      </c>
      <c r="AU11" s="32">
        <v>4</v>
      </c>
      <c r="AV11" s="33" t="s">
        <v>233</v>
      </c>
      <c r="AW11" s="34">
        <v>3143.6319996536031</v>
      </c>
      <c r="AX11" s="35">
        <v>13537.682729529244</v>
      </c>
      <c r="AY11" s="35">
        <v>16681.314729182839</v>
      </c>
      <c r="AZ11" s="36">
        <v>-209.41348382253909</v>
      </c>
      <c r="BA11" s="52">
        <v>0.45971563981042651</v>
      </c>
      <c r="BB11" s="52">
        <v>0.18483412322274881</v>
      </c>
      <c r="BC11" s="52">
        <v>0.35545023696682465</v>
      </c>
      <c r="BD11" s="37">
        <v>16.760291233056083</v>
      </c>
      <c r="BE11" s="38">
        <v>11.542935590325477</v>
      </c>
      <c r="BJ11" s="32">
        <v>4</v>
      </c>
      <c r="BK11" s="33" t="s">
        <v>233</v>
      </c>
      <c r="BL11" s="34">
        <v>2995.25332941125</v>
      </c>
      <c r="BM11" s="35">
        <v>10502.205371244409</v>
      </c>
      <c r="BN11" s="35">
        <v>13497.458700655661</v>
      </c>
      <c r="BO11" s="36">
        <v>80.660603818363967</v>
      </c>
      <c r="BP11" s="52">
        <v>0</v>
      </c>
      <c r="BQ11" s="52">
        <v>0.86111111111111116</v>
      </c>
      <c r="BR11" s="52">
        <v>0.1388888888888889</v>
      </c>
      <c r="BS11" s="37">
        <v>6.6861637179038302</v>
      </c>
      <c r="BT11" s="38">
        <v>6.7813324121025822</v>
      </c>
    </row>
    <row r="17" spans="2:72" x14ac:dyDescent="0.25">
      <c r="B17" s="1" t="s">
        <v>18</v>
      </c>
      <c r="C17" s="2"/>
      <c r="D17" s="2"/>
      <c r="E17" s="2"/>
      <c r="F17" s="2"/>
      <c r="G17" s="39" t="s">
        <v>30</v>
      </c>
      <c r="H17" s="2"/>
      <c r="I17" s="2"/>
      <c r="J17" s="2"/>
      <c r="K17" s="2"/>
      <c r="L17" s="3"/>
      <c r="Q17" s="1" t="s">
        <v>279</v>
      </c>
      <c r="R17" s="2"/>
      <c r="S17" s="2"/>
      <c r="T17" s="2"/>
      <c r="U17" s="2"/>
      <c r="V17" s="39" t="s">
        <v>30</v>
      </c>
      <c r="W17" s="2"/>
      <c r="X17" s="2"/>
      <c r="Y17" s="2"/>
      <c r="Z17" s="2"/>
      <c r="AA17" s="3"/>
      <c r="AF17" s="1" t="s">
        <v>280</v>
      </c>
      <c r="AG17" s="2"/>
      <c r="AH17" s="2"/>
      <c r="AI17" s="2"/>
      <c r="AJ17" s="2"/>
      <c r="AK17" s="39" t="s">
        <v>30</v>
      </c>
      <c r="AL17" s="2"/>
      <c r="AM17" s="2"/>
      <c r="AN17" s="2"/>
      <c r="AO17" s="2"/>
      <c r="AP17" s="3"/>
      <c r="AU17" s="1" t="s">
        <v>281</v>
      </c>
      <c r="AV17" s="2"/>
      <c r="AW17" s="2"/>
      <c r="AX17" s="2"/>
      <c r="AY17" s="2"/>
      <c r="AZ17" s="39" t="s">
        <v>30</v>
      </c>
      <c r="BA17" s="2"/>
      <c r="BB17" s="2"/>
      <c r="BC17" s="2"/>
      <c r="BD17" s="2"/>
      <c r="BE17" s="3"/>
      <c r="BJ17" s="1" t="s">
        <v>282</v>
      </c>
      <c r="BK17" s="2"/>
      <c r="BL17" s="2"/>
      <c r="BM17" s="2"/>
      <c r="BN17" s="2"/>
      <c r="BO17" s="39" t="s">
        <v>30</v>
      </c>
      <c r="BP17" s="2"/>
      <c r="BQ17" s="2"/>
      <c r="BR17" s="2"/>
      <c r="BS17" s="2"/>
      <c r="BT17" s="3"/>
    </row>
    <row r="18" spans="2:72" x14ac:dyDescent="0.25">
      <c r="B18" s="4"/>
      <c r="C18" s="5"/>
      <c r="D18" s="284" t="s">
        <v>0</v>
      </c>
      <c r="E18" s="284"/>
      <c r="F18" s="284"/>
      <c r="G18" s="284"/>
      <c r="H18" s="284"/>
      <c r="I18" s="284"/>
      <c r="J18" s="285"/>
      <c r="K18" s="6" t="s">
        <v>1</v>
      </c>
      <c r="L18" s="7"/>
      <c r="Q18" s="4"/>
      <c r="R18" s="5"/>
      <c r="S18" s="284" t="s">
        <v>0</v>
      </c>
      <c r="T18" s="284"/>
      <c r="U18" s="284"/>
      <c r="V18" s="284"/>
      <c r="W18" s="284"/>
      <c r="X18" s="284"/>
      <c r="Y18" s="285"/>
      <c r="Z18" s="6" t="s">
        <v>1</v>
      </c>
      <c r="AA18" s="7"/>
      <c r="AF18" s="4"/>
      <c r="AG18" s="5"/>
      <c r="AH18" s="284" t="s">
        <v>0</v>
      </c>
      <c r="AI18" s="284"/>
      <c r="AJ18" s="284"/>
      <c r="AK18" s="284"/>
      <c r="AL18" s="284"/>
      <c r="AM18" s="284"/>
      <c r="AN18" s="285"/>
      <c r="AO18" s="6" t="s">
        <v>1</v>
      </c>
      <c r="AP18" s="7"/>
      <c r="AU18" s="4"/>
      <c r="AV18" s="5"/>
      <c r="AW18" s="284" t="s">
        <v>0</v>
      </c>
      <c r="AX18" s="284"/>
      <c r="AY18" s="284"/>
      <c r="AZ18" s="284"/>
      <c r="BA18" s="284"/>
      <c r="BB18" s="284"/>
      <c r="BC18" s="285"/>
      <c r="BD18" s="6" t="s">
        <v>1</v>
      </c>
      <c r="BE18" s="7"/>
      <c r="BJ18" s="4"/>
      <c r="BK18" s="5"/>
      <c r="BL18" s="284" t="s">
        <v>0</v>
      </c>
      <c r="BM18" s="284"/>
      <c r="BN18" s="284"/>
      <c r="BO18" s="284"/>
      <c r="BP18" s="284"/>
      <c r="BQ18" s="284"/>
      <c r="BR18" s="285"/>
      <c r="BS18" s="6" t="s">
        <v>1</v>
      </c>
      <c r="BT18" s="7"/>
    </row>
    <row r="19" spans="2:72" x14ac:dyDescent="0.25">
      <c r="B19" s="8"/>
      <c r="C19" s="9"/>
      <c r="D19" s="5" t="s">
        <v>2</v>
      </c>
      <c r="E19" s="10" t="s">
        <v>3</v>
      </c>
      <c r="F19" s="5"/>
      <c r="G19" s="10" t="s">
        <v>4</v>
      </c>
      <c r="H19" s="47" t="s">
        <v>5</v>
      </c>
      <c r="I19" s="48" t="s">
        <v>6</v>
      </c>
      <c r="J19" s="47" t="s">
        <v>5</v>
      </c>
      <c r="K19" s="11"/>
      <c r="L19" s="9"/>
      <c r="Q19" s="8"/>
      <c r="R19" s="9"/>
      <c r="S19" s="5" t="s">
        <v>2</v>
      </c>
      <c r="T19" s="10" t="s">
        <v>3</v>
      </c>
      <c r="U19" s="5"/>
      <c r="V19" s="10" t="s">
        <v>4</v>
      </c>
      <c r="W19" s="47" t="s">
        <v>5</v>
      </c>
      <c r="X19" s="48" t="s">
        <v>6</v>
      </c>
      <c r="Y19" s="47" t="s">
        <v>5</v>
      </c>
      <c r="Z19" s="11"/>
      <c r="AA19" s="9"/>
      <c r="AF19" s="8"/>
      <c r="AG19" s="9"/>
      <c r="AH19" s="5" t="s">
        <v>2</v>
      </c>
      <c r="AI19" s="10" t="s">
        <v>3</v>
      </c>
      <c r="AJ19" s="5"/>
      <c r="AK19" s="10" t="s">
        <v>4</v>
      </c>
      <c r="AL19" s="47" t="s">
        <v>5</v>
      </c>
      <c r="AM19" s="48" t="s">
        <v>6</v>
      </c>
      <c r="AN19" s="47" t="s">
        <v>5</v>
      </c>
      <c r="AO19" s="11"/>
      <c r="AP19" s="9"/>
      <c r="AU19" s="8"/>
      <c r="AV19" s="9"/>
      <c r="AW19" s="5" t="s">
        <v>2</v>
      </c>
      <c r="AX19" s="10" t="s">
        <v>3</v>
      </c>
      <c r="AY19" s="5"/>
      <c r="AZ19" s="10" t="s">
        <v>4</v>
      </c>
      <c r="BA19" s="47" t="s">
        <v>5</v>
      </c>
      <c r="BB19" s="48" t="s">
        <v>6</v>
      </c>
      <c r="BC19" s="47" t="s">
        <v>5</v>
      </c>
      <c r="BD19" s="11"/>
      <c r="BE19" s="9"/>
      <c r="BJ19" s="8"/>
      <c r="BK19" s="9"/>
      <c r="BL19" s="5" t="s">
        <v>2</v>
      </c>
      <c r="BM19" s="10" t="s">
        <v>3</v>
      </c>
      <c r="BN19" s="5"/>
      <c r="BO19" s="10" t="s">
        <v>4</v>
      </c>
      <c r="BP19" s="47" t="s">
        <v>5</v>
      </c>
      <c r="BQ19" s="48" t="s">
        <v>6</v>
      </c>
      <c r="BR19" s="47" t="s">
        <v>5</v>
      </c>
      <c r="BS19" s="11"/>
      <c r="BT19" s="9"/>
    </row>
    <row r="20" spans="2:72" x14ac:dyDescent="0.25">
      <c r="B20" s="12" t="s">
        <v>7</v>
      </c>
      <c r="C20" s="13" t="s">
        <v>19</v>
      </c>
      <c r="D20" s="14" t="s">
        <v>8</v>
      </c>
      <c r="E20" s="15" t="s">
        <v>9</v>
      </c>
      <c r="F20" s="14" t="s">
        <v>4</v>
      </c>
      <c r="G20" s="15" t="s">
        <v>10</v>
      </c>
      <c r="H20" s="49" t="s">
        <v>11</v>
      </c>
      <c r="I20" s="49" t="s">
        <v>12</v>
      </c>
      <c r="J20" s="49" t="s">
        <v>13</v>
      </c>
      <c r="K20" s="14" t="s">
        <v>15</v>
      </c>
      <c r="L20" s="16" t="s">
        <v>14</v>
      </c>
      <c r="Q20" s="12" t="s">
        <v>7</v>
      </c>
      <c r="R20" s="13" t="s">
        <v>19</v>
      </c>
      <c r="S20" s="14" t="s">
        <v>8</v>
      </c>
      <c r="T20" s="15" t="s">
        <v>9</v>
      </c>
      <c r="U20" s="14" t="s">
        <v>4</v>
      </c>
      <c r="V20" s="15" t="s">
        <v>10</v>
      </c>
      <c r="W20" s="49" t="s">
        <v>11</v>
      </c>
      <c r="X20" s="49" t="s">
        <v>12</v>
      </c>
      <c r="Y20" s="49" t="s">
        <v>13</v>
      </c>
      <c r="Z20" s="14" t="s">
        <v>15</v>
      </c>
      <c r="AA20" s="16" t="s">
        <v>14</v>
      </c>
      <c r="AF20" s="12" t="s">
        <v>7</v>
      </c>
      <c r="AG20" s="13" t="s">
        <v>19</v>
      </c>
      <c r="AH20" s="14" t="s">
        <v>8</v>
      </c>
      <c r="AI20" s="15" t="s">
        <v>9</v>
      </c>
      <c r="AJ20" s="14" t="s">
        <v>4</v>
      </c>
      <c r="AK20" s="15" t="s">
        <v>10</v>
      </c>
      <c r="AL20" s="49" t="s">
        <v>11</v>
      </c>
      <c r="AM20" s="49" t="s">
        <v>12</v>
      </c>
      <c r="AN20" s="49" t="s">
        <v>13</v>
      </c>
      <c r="AO20" s="14" t="s">
        <v>15</v>
      </c>
      <c r="AP20" s="16" t="s">
        <v>14</v>
      </c>
      <c r="AU20" s="12" t="s">
        <v>7</v>
      </c>
      <c r="AV20" s="13" t="s">
        <v>19</v>
      </c>
      <c r="AW20" s="14" t="s">
        <v>8</v>
      </c>
      <c r="AX20" s="15" t="s">
        <v>9</v>
      </c>
      <c r="AY20" s="14" t="s">
        <v>4</v>
      </c>
      <c r="AZ20" s="15" t="s">
        <v>10</v>
      </c>
      <c r="BA20" s="49" t="s">
        <v>11</v>
      </c>
      <c r="BB20" s="49" t="s">
        <v>12</v>
      </c>
      <c r="BC20" s="49" t="s">
        <v>13</v>
      </c>
      <c r="BD20" s="14" t="s">
        <v>15</v>
      </c>
      <c r="BE20" s="16" t="s">
        <v>14</v>
      </c>
      <c r="BJ20" s="12" t="s">
        <v>7</v>
      </c>
      <c r="BK20" s="13" t="s">
        <v>19</v>
      </c>
      <c r="BL20" s="14" t="s">
        <v>8</v>
      </c>
      <c r="BM20" s="15" t="s">
        <v>9</v>
      </c>
      <c r="BN20" s="14" t="s">
        <v>4</v>
      </c>
      <c r="BO20" s="15" t="s">
        <v>10</v>
      </c>
      <c r="BP20" s="49" t="s">
        <v>11</v>
      </c>
      <c r="BQ20" s="49" t="s">
        <v>12</v>
      </c>
      <c r="BR20" s="49" t="s">
        <v>13</v>
      </c>
      <c r="BS20" s="14" t="s">
        <v>15</v>
      </c>
      <c r="BT20" s="16" t="s">
        <v>14</v>
      </c>
    </row>
    <row r="21" spans="2:72" x14ac:dyDescent="0.25">
      <c r="B21" s="17" t="s">
        <v>16</v>
      </c>
      <c r="C21" s="18"/>
      <c r="D21" s="5"/>
      <c r="E21" s="10"/>
      <c r="F21" s="5"/>
      <c r="G21" s="10"/>
      <c r="H21" s="47"/>
      <c r="I21" s="47"/>
      <c r="J21" s="47"/>
      <c r="K21" s="5"/>
      <c r="L21" s="19"/>
      <c r="Q21" s="17" t="s">
        <v>16</v>
      </c>
      <c r="R21" s="18"/>
      <c r="S21" s="5"/>
      <c r="T21" s="10"/>
      <c r="U21" s="5"/>
      <c r="V21" s="10"/>
      <c r="W21" s="47"/>
      <c r="X21" s="47"/>
      <c r="Y21" s="47"/>
      <c r="Z21" s="5"/>
      <c r="AA21" s="19"/>
      <c r="AF21" s="17" t="s">
        <v>16</v>
      </c>
      <c r="AG21" s="18"/>
      <c r="AH21" s="5"/>
      <c r="AI21" s="10"/>
      <c r="AJ21" s="5"/>
      <c r="AK21" s="10"/>
      <c r="AL21" s="47"/>
      <c r="AM21" s="47"/>
      <c r="AN21" s="47"/>
      <c r="AO21" s="5"/>
      <c r="AP21" s="19"/>
      <c r="AU21" s="17" t="s">
        <v>16</v>
      </c>
      <c r="AV21" s="18"/>
      <c r="AW21" s="5"/>
      <c r="AX21" s="10"/>
      <c r="AY21" s="5"/>
      <c r="AZ21" s="10"/>
      <c r="BA21" s="47"/>
      <c r="BB21" s="47"/>
      <c r="BC21" s="47"/>
      <c r="BD21" s="5"/>
      <c r="BE21" s="19"/>
      <c r="BJ21" s="17" t="s">
        <v>16</v>
      </c>
      <c r="BK21" s="18"/>
      <c r="BL21" s="5"/>
      <c r="BM21" s="10"/>
      <c r="BN21" s="5"/>
      <c r="BO21" s="10"/>
      <c r="BP21" s="47"/>
      <c r="BQ21" s="47"/>
      <c r="BR21" s="47"/>
      <c r="BS21" s="5"/>
      <c r="BT21" s="19"/>
    </row>
    <row r="22" spans="2:72" x14ac:dyDescent="0.25">
      <c r="B22" s="20">
        <v>0</v>
      </c>
      <c r="C22" s="21" t="s">
        <v>274</v>
      </c>
      <c r="D22" s="22">
        <v>2407.8472764982303</v>
      </c>
      <c r="E22" s="23">
        <v>13165.42348745066</v>
      </c>
      <c r="F22" s="23">
        <v>15573.270763948889</v>
      </c>
      <c r="G22" s="24"/>
      <c r="H22" s="50"/>
      <c r="I22" s="50"/>
      <c r="J22" s="50"/>
      <c r="K22" s="25"/>
      <c r="L22" s="26"/>
      <c r="Q22" s="20">
        <v>0</v>
      </c>
      <c r="R22" s="21" t="s">
        <v>274</v>
      </c>
      <c r="S22" s="22">
        <v>1970.210653703982</v>
      </c>
      <c r="T22" s="23">
        <v>13191.1079010554</v>
      </c>
      <c r="U22" s="23">
        <v>15161.318554759313</v>
      </c>
      <c r="V22" s="24"/>
      <c r="W22" s="50"/>
      <c r="X22" s="50"/>
      <c r="Y22" s="50"/>
      <c r="Z22" s="25"/>
      <c r="AA22" s="26"/>
      <c r="AF22" s="20">
        <v>0</v>
      </c>
      <c r="AG22" s="21" t="s">
        <v>274</v>
      </c>
      <c r="AH22" s="22">
        <v>3647.0138126867132</v>
      </c>
      <c r="AI22" s="23">
        <v>12418.48563272225</v>
      </c>
      <c r="AJ22" s="23">
        <v>16065.499445408997</v>
      </c>
      <c r="AK22" s="24"/>
      <c r="AL22" s="50"/>
      <c r="AM22" s="50"/>
      <c r="AN22" s="50"/>
      <c r="AO22" s="25"/>
      <c r="AP22" s="26"/>
      <c r="AU22" s="20">
        <v>0</v>
      </c>
      <c r="AV22" s="21" t="s">
        <v>274</v>
      </c>
      <c r="AW22" s="22">
        <v>2081.5299116937631</v>
      </c>
      <c r="AX22" s="23">
        <v>19416.787445585669</v>
      </c>
      <c r="AY22" s="23">
        <v>21498.317357279429</v>
      </c>
      <c r="AZ22" s="24"/>
      <c r="BA22" s="50"/>
      <c r="BB22" s="50"/>
      <c r="BC22" s="50"/>
      <c r="BD22" s="25"/>
      <c r="BE22" s="26"/>
      <c r="BJ22" s="20">
        <v>0</v>
      </c>
      <c r="BK22" s="21" t="s">
        <v>274</v>
      </c>
      <c r="BL22" s="22">
        <v>3179.731668451851</v>
      </c>
      <c r="BM22" s="23">
        <v>14755.659525420855</v>
      </c>
      <c r="BN22" s="23">
        <v>17935.391193872703</v>
      </c>
      <c r="BO22" s="24"/>
      <c r="BP22" s="50"/>
      <c r="BQ22" s="50"/>
      <c r="BR22" s="50"/>
      <c r="BS22" s="25"/>
      <c r="BT22" s="26"/>
    </row>
    <row r="23" spans="2:72" x14ac:dyDescent="0.25">
      <c r="B23" s="40">
        <v>1</v>
      </c>
      <c r="C23" s="41" t="s">
        <v>230</v>
      </c>
      <c r="D23" s="42">
        <v>2973.313582605505</v>
      </c>
      <c r="E23" s="43">
        <v>11996.300834337806</v>
      </c>
      <c r="F23" s="43">
        <v>14969.61441694333</v>
      </c>
      <c r="G23" s="44">
        <v>-65.436271914566987</v>
      </c>
      <c r="H23" s="51">
        <v>0.19890545385921873</v>
      </c>
      <c r="I23" s="51">
        <v>0.69616908850726555</v>
      </c>
      <c r="J23" s="51">
        <v>0.10492545763351575</v>
      </c>
      <c r="K23" s="45">
        <v>27.344383240477633</v>
      </c>
      <c r="L23" s="46">
        <v>22.152868646239835</v>
      </c>
      <c r="Q23" s="40">
        <v>1</v>
      </c>
      <c r="R23" s="41" t="s">
        <v>230</v>
      </c>
      <c r="S23" s="42">
        <v>2808.1416771743475</v>
      </c>
      <c r="T23" s="43">
        <v>12029.654476268699</v>
      </c>
      <c r="U23" s="43">
        <v>14837.796153443018</v>
      </c>
      <c r="V23" s="44">
        <v>-142.71738785831283</v>
      </c>
      <c r="W23" s="51">
        <v>0.25271235776660494</v>
      </c>
      <c r="X23" s="51">
        <v>0.67822175178618682</v>
      </c>
      <c r="Y23" s="51">
        <v>6.9065890447208261E-2</v>
      </c>
      <c r="Z23" s="45">
        <v>32.319535676828394</v>
      </c>
      <c r="AA23" s="46">
        <v>25.287033675783373</v>
      </c>
      <c r="AF23" s="40">
        <v>1</v>
      </c>
      <c r="AG23" s="41" t="s">
        <v>230</v>
      </c>
      <c r="AH23" s="42">
        <v>3428.6765069470252</v>
      </c>
      <c r="AI23" s="43">
        <v>11283.693826276531</v>
      </c>
      <c r="AJ23" s="43">
        <v>14712.370333223549</v>
      </c>
      <c r="AK23" s="44">
        <v>164.00359444082108</v>
      </c>
      <c r="AL23" s="51">
        <v>4.6979865771812082E-2</v>
      </c>
      <c r="AM23" s="51">
        <v>0.74645786726323637</v>
      </c>
      <c r="AN23" s="51">
        <v>0.20656226696495153</v>
      </c>
      <c r="AO23" s="45">
        <v>7.563276477387717</v>
      </c>
      <c r="AP23" s="46">
        <v>4.9327110852580667</v>
      </c>
      <c r="AU23" s="40">
        <v>1</v>
      </c>
      <c r="AV23" s="41" t="s">
        <v>230</v>
      </c>
      <c r="AW23" s="42">
        <v>3112.0954810489548</v>
      </c>
      <c r="AX23" s="43">
        <v>17756.072891767435</v>
      </c>
      <c r="AY23" s="43">
        <v>20868.168372816377</v>
      </c>
      <c r="AZ23" s="44">
        <v>-263.5454413142848</v>
      </c>
      <c r="BA23" s="51">
        <v>0.27067669172932329</v>
      </c>
      <c r="BB23" s="51">
        <v>0.66165413533834583</v>
      </c>
      <c r="BC23" s="51">
        <v>6.7669172932330823E-2</v>
      </c>
      <c r="BD23" s="45">
        <v>40.541231445093523</v>
      </c>
      <c r="BE23" s="46">
        <v>24.502661080161388</v>
      </c>
      <c r="BJ23" s="40">
        <v>1</v>
      </c>
      <c r="BK23" s="41" t="s">
        <v>230</v>
      </c>
      <c r="BL23" s="42">
        <v>2866.4648128100703</v>
      </c>
      <c r="BM23" s="43">
        <v>13377.016080321519</v>
      </c>
      <c r="BN23" s="43">
        <v>16243.480893131593</v>
      </c>
      <c r="BO23" s="44">
        <v>167.49842154200891</v>
      </c>
      <c r="BP23" s="51">
        <v>0</v>
      </c>
      <c r="BQ23" s="51">
        <v>0.80434782608695654</v>
      </c>
      <c r="BR23" s="51">
        <v>0.19565217391304349</v>
      </c>
      <c r="BS23" s="45">
        <v>1.4176627032532914</v>
      </c>
      <c r="BT23" s="46">
        <v>1.4176627032532914</v>
      </c>
    </row>
    <row r="24" spans="2:72" x14ac:dyDescent="0.25">
      <c r="B24" s="40">
        <v>2</v>
      </c>
      <c r="C24" s="41" t="s">
        <v>231</v>
      </c>
      <c r="D24" s="42">
        <v>2987.1174668851727</v>
      </c>
      <c r="E24" s="43">
        <v>11788.765628599946</v>
      </c>
      <c r="F24" s="43">
        <v>14775.883095485078</v>
      </c>
      <c r="G24" s="44">
        <v>-52.515813833493219</v>
      </c>
      <c r="H24" s="51">
        <v>0.181921117191923</v>
      </c>
      <c r="I24" s="51">
        <v>0.68069447065484057</v>
      </c>
      <c r="J24" s="51">
        <v>0.13738441215323646</v>
      </c>
      <c r="K24" s="45">
        <v>21.885289657907389</v>
      </c>
      <c r="L24" s="46">
        <v>18.291043533475545</v>
      </c>
      <c r="Q24" s="40">
        <v>2</v>
      </c>
      <c r="R24" s="41" t="s">
        <v>231</v>
      </c>
      <c r="S24" s="42">
        <v>2822.4725160796734</v>
      </c>
      <c r="T24" s="43">
        <v>11819.499538075486</v>
      </c>
      <c r="U24" s="43">
        <v>14641.972054155131</v>
      </c>
      <c r="V24" s="44">
        <v>-95.008612229966374</v>
      </c>
      <c r="W24" s="51">
        <v>0.23154273617359089</v>
      </c>
      <c r="X24" s="51">
        <v>0.63535326806033343</v>
      </c>
      <c r="Y24" s="51">
        <v>0.13310399576607568</v>
      </c>
      <c r="Z24" s="45">
        <v>24.149529732843448</v>
      </c>
      <c r="AA24" s="46">
        <v>20.21486081662901</v>
      </c>
      <c r="AF24" s="40">
        <v>2</v>
      </c>
      <c r="AG24" s="41" t="s">
        <v>231</v>
      </c>
      <c r="AH24" s="42">
        <v>3441.1014782090078</v>
      </c>
      <c r="AI24" s="43">
        <v>11097.328490284895</v>
      </c>
      <c r="AJ24" s="43">
        <v>14538.429968493909</v>
      </c>
      <c r="AK24" s="44">
        <v>83.884127239135225</v>
      </c>
      <c r="AL24" s="51">
        <v>3.95227442207308E-2</v>
      </c>
      <c r="AM24" s="51">
        <v>0.80164056674123785</v>
      </c>
      <c r="AN24" s="51">
        <v>0.15883668903803133</v>
      </c>
      <c r="AO24" s="45">
        <v>7.5676107497158007</v>
      </c>
      <c r="AP24" s="46">
        <v>6.568028912702415</v>
      </c>
      <c r="AU24" s="40">
        <v>2</v>
      </c>
      <c r="AV24" s="41" t="s">
        <v>231</v>
      </c>
      <c r="AW24" s="42">
        <v>3125.2073635629986</v>
      </c>
      <c r="AX24" s="43">
        <v>17428.273841778097</v>
      </c>
      <c r="AY24" s="43">
        <v>20553.481205341082</v>
      </c>
      <c r="AZ24" s="44">
        <v>-238.58922191216934</v>
      </c>
      <c r="BA24" s="51">
        <v>0.27067669172932329</v>
      </c>
      <c r="BB24" s="51">
        <v>0.63909774436090228</v>
      </c>
      <c r="BC24" s="51">
        <v>9.0225563909774431E-2</v>
      </c>
      <c r="BD24" s="45">
        <v>28.666000970107373</v>
      </c>
      <c r="BE24" s="46">
        <v>18.376564412962622</v>
      </c>
      <c r="BJ24" s="40">
        <v>2</v>
      </c>
      <c r="BK24" s="41" t="s">
        <v>231</v>
      </c>
      <c r="BL24" s="42">
        <v>2879.1773288523564</v>
      </c>
      <c r="BM24" s="43">
        <v>13115.269242072673</v>
      </c>
      <c r="BN24" s="43">
        <v>15994.446570925034</v>
      </c>
      <c r="BO24" s="44">
        <v>0</v>
      </c>
      <c r="BP24" s="51">
        <v>0</v>
      </c>
      <c r="BQ24" s="51">
        <v>1</v>
      </c>
      <c r="BR24" s="51">
        <v>0</v>
      </c>
      <c r="BS24" s="45" t="s">
        <v>289</v>
      </c>
      <c r="BT24" s="46" t="s">
        <v>289</v>
      </c>
    </row>
    <row r="25" spans="2:72" x14ac:dyDescent="0.25">
      <c r="B25" s="20">
        <v>3</v>
      </c>
      <c r="C25" s="21" t="s">
        <v>232</v>
      </c>
      <c r="D25" s="27">
        <v>3116.787067229644</v>
      </c>
      <c r="E25" s="28">
        <v>11497.330027048778</v>
      </c>
      <c r="F25" s="28">
        <v>14614.117094278423</v>
      </c>
      <c r="G25" s="29">
        <v>-5.7125232351916795</v>
      </c>
      <c r="H25" s="51">
        <v>0.19833930930364219</v>
      </c>
      <c r="I25" s="51">
        <v>0.53123230798263821</v>
      </c>
      <c r="J25" s="51">
        <v>0.27042838271371955</v>
      </c>
      <c r="K25" s="30">
        <v>16.18951035805712</v>
      </c>
      <c r="L25" s="31">
        <v>12.766369138348697</v>
      </c>
      <c r="Q25" s="20">
        <v>3</v>
      </c>
      <c r="R25" s="21" t="s">
        <v>232</v>
      </c>
      <c r="S25" s="27">
        <v>2944.061952154545</v>
      </c>
      <c r="T25" s="28">
        <v>11524.49933928748</v>
      </c>
      <c r="U25" s="28">
        <v>14468.561291442042</v>
      </c>
      <c r="V25" s="29">
        <v>-44.895770592554015</v>
      </c>
      <c r="W25" s="51">
        <v>0.24609685101878803</v>
      </c>
      <c r="X25" s="51">
        <v>0.46705477639587195</v>
      </c>
      <c r="Y25" s="51">
        <v>0.28684837258534002</v>
      </c>
      <c r="Z25" s="30">
        <v>17.523261471651946</v>
      </c>
      <c r="AA25" s="31">
        <v>14.187297518225909</v>
      </c>
      <c r="AF25" s="20">
        <v>3</v>
      </c>
      <c r="AG25" s="21" t="s">
        <v>232</v>
      </c>
      <c r="AH25" s="27">
        <v>3591.7736917307939</v>
      </c>
      <c r="AI25" s="28">
        <v>10835.340312980414</v>
      </c>
      <c r="AJ25" s="28">
        <v>14427.114004711188</v>
      </c>
      <c r="AK25" s="29">
        <v>120.2985552197501</v>
      </c>
      <c r="AL25" s="51">
        <v>6.1148396718866516E-2</v>
      </c>
      <c r="AM25" s="51">
        <v>0.70320656226696499</v>
      </c>
      <c r="AN25" s="51">
        <v>0.23564504101416853</v>
      </c>
      <c r="AO25" s="30">
        <v>8.3835474387533164</v>
      </c>
      <c r="AP25" s="31">
        <v>7.6412376287480583</v>
      </c>
      <c r="AU25" s="20">
        <v>3</v>
      </c>
      <c r="AV25" s="21" t="s">
        <v>232</v>
      </c>
      <c r="AW25" s="27">
        <v>3266.1982591763149</v>
      </c>
      <c r="AX25" s="28">
        <v>16964.383469461543</v>
      </c>
      <c r="AY25" s="28">
        <v>20230.581728637855</v>
      </c>
      <c r="AZ25" s="29">
        <v>-174.41306417744531</v>
      </c>
      <c r="BA25" s="51">
        <v>0.2932330827067669</v>
      </c>
      <c r="BB25" s="51">
        <v>0.48120300751879697</v>
      </c>
      <c r="BC25" s="51">
        <v>0.22556390977443608</v>
      </c>
      <c r="BD25" s="30">
        <v>18.934277304100949</v>
      </c>
      <c r="BE25" s="31">
        <v>12.073792777528347</v>
      </c>
      <c r="BJ25" s="20">
        <v>3</v>
      </c>
      <c r="BK25" s="21" t="s">
        <v>232</v>
      </c>
      <c r="BL25" s="27">
        <v>3027.6448473127616</v>
      </c>
      <c r="BM25" s="28">
        <v>12756.835848238856</v>
      </c>
      <c r="BN25" s="28">
        <v>15784.480695551618</v>
      </c>
      <c r="BO25" s="29">
        <v>27.544161562972477</v>
      </c>
      <c r="BP25" s="51">
        <v>0</v>
      </c>
      <c r="BQ25" s="51">
        <v>0.93478260869565222</v>
      </c>
      <c r="BR25" s="51">
        <v>6.5217391304347824E-2</v>
      </c>
      <c r="BS25" s="30">
        <v>5.9805622420839297</v>
      </c>
      <c r="BT25" s="31">
        <v>5.9805622420839297</v>
      </c>
    </row>
    <row r="26" spans="2:72" x14ac:dyDescent="0.25">
      <c r="B26" s="32">
        <v>4</v>
      </c>
      <c r="C26" s="33" t="s">
        <v>233</v>
      </c>
      <c r="D26" s="34">
        <v>3290.5582047386047</v>
      </c>
      <c r="E26" s="35">
        <v>11229.545353557725</v>
      </c>
      <c r="F26" s="35">
        <v>14520.103558296394</v>
      </c>
      <c r="G26" s="36">
        <v>28.237131416362296</v>
      </c>
      <c r="H26" s="52">
        <v>0.32647669371579541</v>
      </c>
      <c r="I26" s="52">
        <v>0.23268541234195131</v>
      </c>
      <c r="J26" s="52">
        <v>0.44083789394225326</v>
      </c>
      <c r="K26" s="37">
        <v>16.081999010390927</v>
      </c>
      <c r="L26" s="38">
        <v>13.288507631861069</v>
      </c>
      <c r="Q26" s="32">
        <v>4</v>
      </c>
      <c r="R26" s="33" t="s">
        <v>233</v>
      </c>
      <c r="S26" s="34">
        <v>3111.2077710044296</v>
      </c>
      <c r="T26" s="35">
        <v>11260.557678462623</v>
      </c>
      <c r="U26" s="35">
        <v>14371.765449467079</v>
      </c>
      <c r="V26" s="36">
        <v>-18.922129380883799</v>
      </c>
      <c r="W26" s="52">
        <v>0.40142894945752844</v>
      </c>
      <c r="X26" s="52">
        <v>0.10584810796507012</v>
      </c>
      <c r="Y26" s="52">
        <v>0.4927229425774014</v>
      </c>
      <c r="Z26" s="37">
        <v>16.968325656541943</v>
      </c>
      <c r="AA26" s="38">
        <v>14.089745837335487</v>
      </c>
      <c r="AF26" s="32">
        <v>4</v>
      </c>
      <c r="AG26" s="33" t="s">
        <v>233</v>
      </c>
      <c r="AH26" s="34">
        <v>3785.6374337257639</v>
      </c>
      <c r="AI26" s="35">
        <v>10588.033774374993</v>
      </c>
      <c r="AJ26" s="35">
        <v>14373.671208100761</v>
      </c>
      <c r="AK26" s="36">
        <v>173.6818163952712</v>
      </c>
      <c r="AL26" s="52">
        <v>0.12005965697240865</v>
      </c>
      <c r="AM26" s="52">
        <v>0.56748695003728555</v>
      </c>
      <c r="AN26" s="52">
        <v>0.31245339299030572</v>
      </c>
      <c r="AO26" s="37">
        <v>10.53985641829798</v>
      </c>
      <c r="AP26" s="38">
        <v>9.3512296512286515</v>
      </c>
      <c r="AU26" s="32">
        <v>4</v>
      </c>
      <c r="AV26" s="33" t="s">
        <v>233</v>
      </c>
      <c r="AW26" s="34">
        <v>3420.8364001698601</v>
      </c>
      <c r="AX26" s="35">
        <v>16405.913070156679</v>
      </c>
      <c r="AY26" s="35">
        <v>19826.749470326529</v>
      </c>
      <c r="AZ26" s="36">
        <v>-117.48099106090592</v>
      </c>
      <c r="BA26" s="52">
        <v>0.39097744360902253</v>
      </c>
      <c r="BB26" s="52">
        <v>0.23308270676691728</v>
      </c>
      <c r="BC26" s="52">
        <v>0.37593984962406013</v>
      </c>
      <c r="BD26" s="37">
        <v>16.314178714116775</v>
      </c>
      <c r="BE26" s="38">
        <v>10.135124321460072</v>
      </c>
      <c r="BJ26" s="32">
        <v>4</v>
      </c>
      <c r="BK26" s="33" t="s">
        <v>233</v>
      </c>
      <c r="BL26" s="34">
        <v>3215.2765311998578</v>
      </c>
      <c r="BM26" s="35">
        <v>12416.818083142382</v>
      </c>
      <c r="BN26" s="35">
        <v>15632.094614342242</v>
      </c>
      <c r="BO26" s="36">
        <v>83.759615884895496</v>
      </c>
      <c r="BP26" s="52">
        <v>0</v>
      </c>
      <c r="BQ26" s="52">
        <v>0.89130434782608692</v>
      </c>
      <c r="BR26" s="52">
        <v>0.10869565217391304</v>
      </c>
      <c r="BS26" s="37">
        <v>6.7171241762053286</v>
      </c>
      <c r="BT26" s="38">
        <v>6.7171241762053286</v>
      </c>
    </row>
    <row r="32" spans="2:72" x14ac:dyDescent="0.25">
      <c r="B32" s="1" t="s">
        <v>51</v>
      </c>
      <c r="C32" s="2"/>
      <c r="D32" s="2"/>
      <c r="E32" s="2"/>
      <c r="F32" s="2"/>
      <c r="G32" s="39" t="s">
        <v>30</v>
      </c>
      <c r="H32" s="2"/>
      <c r="I32" s="2"/>
      <c r="J32" s="2"/>
      <c r="K32" s="2"/>
      <c r="L32" s="3"/>
      <c r="Q32" s="1" t="s">
        <v>283</v>
      </c>
      <c r="R32" s="2"/>
      <c r="S32" s="2"/>
      <c r="T32" s="2"/>
      <c r="U32" s="2"/>
      <c r="V32" s="39" t="s">
        <v>30</v>
      </c>
      <c r="W32" s="2"/>
      <c r="X32" s="2"/>
      <c r="Y32" s="2"/>
      <c r="Z32" s="2"/>
      <c r="AA32" s="3"/>
      <c r="AF32" s="1" t="s">
        <v>284</v>
      </c>
      <c r="AG32" s="2"/>
      <c r="AH32" s="2"/>
      <c r="AI32" s="2"/>
      <c r="AJ32" s="2"/>
      <c r="AK32" s="39" t="s">
        <v>30</v>
      </c>
      <c r="AL32" s="2"/>
      <c r="AM32" s="2"/>
      <c r="AN32" s="2"/>
      <c r="AO32" s="2"/>
      <c r="AP32" s="3"/>
      <c r="AU32" s="1" t="s">
        <v>285</v>
      </c>
      <c r="AV32" s="2"/>
      <c r="AW32" s="2"/>
      <c r="AX32" s="2"/>
      <c r="AY32" s="2"/>
      <c r="AZ32" s="39" t="s">
        <v>30</v>
      </c>
      <c r="BA32" s="2"/>
      <c r="BB32" s="2"/>
      <c r="BC32" s="2"/>
      <c r="BD32" s="2"/>
      <c r="BE32" s="3"/>
      <c r="BJ32" s="1" t="s">
        <v>286</v>
      </c>
      <c r="BK32" s="2"/>
      <c r="BL32" s="2"/>
      <c r="BM32" s="2"/>
      <c r="BN32" s="2"/>
      <c r="BO32" s="39" t="s">
        <v>30</v>
      </c>
      <c r="BP32" s="2"/>
      <c r="BQ32" s="2"/>
      <c r="BR32" s="2"/>
      <c r="BS32" s="2"/>
      <c r="BT32" s="3"/>
    </row>
    <row r="33" spans="2:72" x14ac:dyDescent="0.25">
      <c r="B33" s="4"/>
      <c r="C33" s="5"/>
      <c r="D33" s="284" t="s">
        <v>0</v>
      </c>
      <c r="E33" s="284"/>
      <c r="F33" s="284"/>
      <c r="G33" s="284"/>
      <c r="H33" s="284"/>
      <c r="I33" s="284"/>
      <c r="J33" s="285"/>
      <c r="K33" s="6" t="s">
        <v>1</v>
      </c>
      <c r="L33" s="7"/>
      <c r="Q33" s="4"/>
      <c r="R33" s="5"/>
      <c r="S33" s="284" t="s">
        <v>0</v>
      </c>
      <c r="T33" s="284"/>
      <c r="U33" s="284"/>
      <c r="V33" s="284"/>
      <c r="W33" s="284"/>
      <c r="X33" s="284"/>
      <c r="Y33" s="285"/>
      <c r="Z33" s="6" t="s">
        <v>1</v>
      </c>
      <c r="AA33" s="7"/>
      <c r="AF33" s="4"/>
      <c r="AG33" s="5"/>
      <c r="AH33" s="284" t="s">
        <v>0</v>
      </c>
      <c r="AI33" s="284"/>
      <c r="AJ33" s="284"/>
      <c r="AK33" s="284"/>
      <c r="AL33" s="284"/>
      <c r="AM33" s="284"/>
      <c r="AN33" s="285"/>
      <c r="AO33" s="6" t="s">
        <v>1</v>
      </c>
      <c r="AP33" s="7"/>
      <c r="AU33" s="4"/>
      <c r="AV33" s="5"/>
      <c r="AW33" s="284" t="s">
        <v>0</v>
      </c>
      <c r="AX33" s="284"/>
      <c r="AY33" s="284"/>
      <c r="AZ33" s="284"/>
      <c r="BA33" s="284"/>
      <c r="BB33" s="284"/>
      <c r="BC33" s="285"/>
      <c r="BD33" s="6" t="s">
        <v>1</v>
      </c>
      <c r="BE33" s="7"/>
      <c r="BJ33" s="4"/>
      <c r="BK33" s="5"/>
      <c r="BL33" s="284" t="s">
        <v>0</v>
      </c>
      <c r="BM33" s="284"/>
      <c r="BN33" s="284"/>
      <c r="BO33" s="284"/>
      <c r="BP33" s="284"/>
      <c r="BQ33" s="284"/>
      <c r="BR33" s="285"/>
      <c r="BS33" s="6" t="s">
        <v>1</v>
      </c>
      <c r="BT33" s="7"/>
    </row>
    <row r="34" spans="2:72" x14ac:dyDescent="0.25">
      <c r="B34" s="8"/>
      <c r="C34" s="9"/>
      <c r="D34" s="5" t="s">
        <v>2</v>
      </c>
      <c r="E34" s="10" t="s">
        <v>3</v>
      </c>
      <c r="F34" s="5"/>
      <c r="G34" s="10" t="s">
        <v>4</v>
      </c>
      <c r="H34" s="47" t="s">
        <v>5</v>
      </c>
      <c r="I34" s="48" t="s">
        <v>6</v>
      </c>
      <c r="J34" s="47" t="s">
        <v>5</v>
      </c>
      <c r="K34" s="11"/>
      <c r="L34" s="9"/>
      <c r="Q34" s="8"/>
      <c r="R34" s="9"/>
      <c r="S34" s="5" t="s">
        <v>2</v>
      </c>
      <c r="T34" s="10" t="s">
        <v>3</v>
      </c>
      <c r="U34" s="5"/>
      <c r="V34" s="10" t="s">
        <v>4</v>
      </c>
      <c r="W34" s="47" t="s">
        <v>5</v>
      </c>
      <c r="X34" s="48" t="s">
        <v>6</v>
      </c>
      <c r="Y34" s="47" t="s">
        <v>5</v>
      </c>
      <c r="Z34" s="11"/>
      <c r="AA34" s="9"/>
      <c r="AF34" s="8"/>
      <c r="AG34" s="9"/>
      <c r="AH34" s="5" t="s">
        <v>2</v>
      </c>
      <c r="AI34" s="10" t="s">
        <v>3</v>
      </c>
      <c r="AJ34" s="5"/>
      <c r="AK34" s="10" t="s">
        <v>4</v>
      </c>
      <c r="AL34" s="47" t="s">
        <v>5</v>
      </c>
      <c r="AM34" s="48" t="s">
        <v>6</v>
      </c>
      <c r="AN34" s="47" t="s">
        <v>5</v>
      </c>
      <c r="AO34" s="11"/>
      <c r="AP34" s="9"/>
      <c r="AU34" s="8"/>
      <c r="AV34" s="9"/>
      <c r="AW34" s="5" t="s">
        <v>2</v>
      </c>
      <c r="AX34" s="10" t="s">
        <v>3</v>
      </c>
      <c r="AY34" s="5"/>
      <c r="AZ34" s="10" t="s">
        <v>4</v>
      </c>
      <c r="BA34" s="47" t="s">
        <v>5</v>
      </c>
      <c r="BB34" s="48" t="s">
        <v>6</v>
      </c>
      <c r="BC34" s="47" t="s">
        <v>5</v>
      </c>
      <c r="BD34" s="11"/>
      <c r="BE34" s="9"/>
      <c r="BJ34" s="8"/>
      <c r="BK34" s="9"/>
      <c r="BL34" s="5" t="s">
        <v>2</v>
      </c>
      <c r="BM34" s="10" t="s">
        <v>3</v>
      </c>
      <c r="BN34" s="5"/>
      <c r="BO34" s="10" t="s">
        <v>4</v>
      </c>
      <c r="BP34" s="47" t="s">
        <v>5</v>
      </c>
      <c r="BQ34" s="48" t="s">
        <v>6</v>
      </c>
      <c r="BR34" s="47" t="s">
        <v>5</v>
      </c>
      <c r="BS34" s="11"/>
      <c r="BT34" s="9"/>
    </row>
    <row r="35" spans="2:72" x14ac:dyDescent="0.25">
      <c r="B35" s="12" t="s">
        <v>7</v>
      </c>
      <c r="C35" s="13" t="s">
        <v>19</v>
      </c>
      <c r="D35" s="14" t="s">
        <v>8</v>
      </c>
      <c r="E35" s="15" t="s">
        <v>9</v>
      </c>
      <c r="F35" s="14" t="s">
        <v>4</v>
      </c>
      <c r="G35" s="15" t="s">
        <v>10</v>
      </c>
      <c r="H35" s="49" t="s">
        <v>11</v>
      </c>
      <c r="I35" s="49" t="s">
        <v>12</v>
      </c>
      <c r="J35" s="49" t="s">
        <v>13</v>
      </c>
      <c r="K35" s="14" t="s">
        <v>15</v>
      </c>
      <c r="L35" s="16" t="s">
        <v>14</v>
      </c>
      <c r="Q35" s="12" t="s">
        <v>7</v>
      </c>
      <c r="R35" s="13" t="s">
        <v>19</v>
      </c>
      <c r="S35" s="14" t="s">
        <v>8</v>
      </c>
      <c r="T35" s="15" t="s">
        <v>9</v>
      </c>
      <c r="U35" s="14" t="s">
        <v>4</v>
      </c>
      <c r="V35" s="15" t="s">
        <v>10</v>
      </c>
      <c r="W35" s="49" t="s">
        <v>11</v>
      </c>
      <c r="X35" s="49" t="s">
        <v>12</v>
      </c>
      <c r="Y35" s="49" t="s">
        <v>13</v>
      </c>
      <c r="Z35" s="14" t="s">
        <v>15</v>
      </c>
      <c r="AA35" s="16" t="s">
        <v>14</v>
      </c>
      <c r="AF35" s="12" t="s">
        <v>7</v>
      </c>
      <c r="AG35" s="13" t="s">
        <v>19</v>
      </c>
      <c r="AH35" s="14" t="s">
        <v>8</v>
      </c>
      <c r="AI35" s="15" t="s">
        <v>9</v>
      </c>
      <c r="AJ35" s="14" t="s">
        <v>4</v>
      </c>
      <c r="AK35" s="15" t="s">
        <v>10</v>
      </c>
      <c r="AL35" s="49" t="s">
        <v>11</v>
      </c>
      <c r="AM35" s="49" t="s">
        <v>12</v>
      </c>
      <c r="AN35" s="49" t="s">
        <v>13</v>
      </c>
      <c r="AO35" s="14" t="s">
        <v>15</v>
      </c>
      <c r="AP35" s="16" t="s">
        <v>14</v>
      </c>
      <c r="AU35" s="12" t="s">
        <v>7</v>
      </c>
      <c r="AV35" s="13" t="s">
        <v>19</v>
      </c>
      <c r="AW35" s="14" t="s">
        <v>8</v>
      </c>
      <c r="AX35" s="15" t="s">
        <v>9</v>
      </c>
      <c r="AY35" s="14" t="s">
        <v>4</v>
      </c>
      <c r="AZ35" s="15" t="s">
        <v>10</v>
      </c>
      <c r="BA35" s="49" t="s">
        <v>11</v>
      </c>
      <c r="BB35" s="49" t="s">
        <v>12</v>
      </c>
      <c r="BC35" s="49" t="s">
        <v>13</v>
      </c>
      <c r="BD35" s="14" t="s">
        <v>15</v>
      </c>
      <c r="BE35" s="16" t="s">
        <v>14</v>
      </c>
      <c r="BJ35" s="12" t="s">
        <v>7</v>
      </c>
      <c r="BK35" s="13" t="s">
        <v>19</v>
      </c>
      <c r="BL35" s="14" t="s">
        <v>8</v>
      </c>
      <c r="BM35" s="15" t="s">
        <v>9</v>
      </c>
      <c r="BN35" s="14" t="s">
        <v>4</v>
      </c>
      <c r="BO35" s="15" t="s">
        <v>10</v>
      </c>
      <c r="BP35" s="49" t="s">
        <v>11</v>
      </c>
      <c r="BQ35" s="49" t="s">
        <v>12</v>
      </c>
      <c r="BR35" s="49" t="s">
        <v>13</v>
      </c>
      <c r="BS35" s="14" t="s">
        <v>15</v>
      </c>
      <c r="BT35" s="16" t="s">
        <v>14</v>
      </c>
    </row>
    <row r="36" spans="2:72" x14ac:dyDescent="0.25">
      <c r="B36" s="17" t="s">
        <v>16</v>
      </c>
      <c r="C36" s="18"/>
      <c r="D36" s="5"/>
      <c r="E36" s="10"/>
      <c r="F36" s="5"/>
      <c r="G36" s="10"/>
      <c r="H36" s="47"/>
      <c r="I36" s="47"/>
      <c r="J36" s="47"/>
      <c r="K36" s="5"/>
      <c r="L36" s="19"/>
      <c r="Q36" s="17" t="s">
        <v>16</v>
      </c>
      <c r="R36" s="18"/>
      <c r="S36" s="5"/>
      <c r="T36" s="10"/>
      <c r="U36" s="5"/>
      <c r="V36" s="10"/>
      <c r="W36" s="47"/>
      <c r="X36" s="47"/>
      <c r="Y36" s="47"/>
      <c r="Z36" s="5"/>
      <c r="AA36" s="19"/>
      <c r="AF36" s="17" t="s">
        <v>16</v>
      </c>
      <c r="AG36" s="18"/>
      <c r="AH36" s="5"/>
      <c r="AI36" s="10"/>
      <c r="AJ36" s="5"/>
      <c r="AK36" s="10"/>
      <c r="AL36" s="47"/>
      <c r="AM36" s="47"/>
      <c r="AN36" s="47"/>
      <c r="AO36" s="5"/>
      <c r="AP36" s="19"/>
      <c r="AU36" s="17" t="s">
        <v>16</v>
      </c>
      <c r="AV36" s="18"/>
      <c r="AW36" s="5"/>
      <c r="AX36" s="10"/>
      <c r="AY36" s="5"/>
      <c r="AZ36" s="10"/>
      <c r="BA36" s="47"/>
      <c r="BB36" s="47"/>
      <c r="BC36" s="47"/>
      <c r="BD36" s="5"/>
      <c r="BE36" s="19"/>
      <c r="BJ36" s="17" t="s">
        <v>16</v>
      </c>
      <c r="BK36" s="18"/>
      <c r="BL36" s="5"/>
      <c r="BM36" s="10"/>
      <c r="BN36" s="5"/>
      <c r="BO36" s="10"/>
      <c r="BP36" s="47"/>
      <c r="BQ36" s="47"/>
      <c r="BR36" s="47"/>
      <c r="BS36" s="5"/>
      <c r="BT36" s="19"/>
    </row>
    <row r="37" spans="2:72" x14ac:dyDescent="0.25">
      <c r="B37" s="20">
        <v>0</v>
      </c>
      <c r="C37" s="21" t="s">
        <v>274</v>
      </c>
      <c r="D37" s="22">
        <v>2004.1818554897359</v>
      </c>
      <c r="E37" s="23">
        <v>7371.142365665808</v>
      </c>
      <c r="F37" s="23">
        <v>9375.3242211555171</v>
      </c>
      <c r="G37" s="24"/>
      <c r="H37" s="50"/>
      <c r="I37" s="50"/>
      <c r="J37" s="50"/>
      <c r="K37" s="25"/>
      <c r="L37" s="26"/>
      <c r="Q37" s="20">
        <v>0</v>
      </c>
      <c r="R37" s="21" t="s">
        <v>274</v>
      </c>
      <c r="S37" s="22">
        <v>1714.4850246008009</v>
      </c>
      <c r="T37" s="23">
        <v>7277.2372013141667</v>
      </c>
      <c r="U37" s="23">
        <v>8991.7222259149603</v>
      </c>
      <c r="V37" s="24"/>
      <c r="W37" s="50"/>
      <c r="X37" s="50"/>
      <c r="Y37" s="50"/>
      <c r="Z37" s="25"/>
      <c r="AA37" s="26"/>
      <c r="AF37" s="20">
        <v>0</v>
      </c>
      <c r="AG37" s="21" t="s">
        <v>274</v>
      </c>
      <c r="AH37" s="22">
        <v>2891.5476013723769</v>
      </c>
      <c r="AI37" s="23">
        <v>7475.1772046465376</v>
      </c>
      <c r="AJ37" s="23">
        <v>10366.724806018927</v>
      </c>
      <c r="AK37" s="24"/>
      <c r="AL37" s="50"/>
      <c r="AM37" s="50"/>
      <c r="AN37" s="50"/>
      <c r="AO37" s="25"/>
      <c r="AP37" s="26"/>
      <c r="AU37" s="20">
        <v>0</v>
      </c>
      <c r="AV37" s="21" t="s">
        <v>274</v>
      </c>
      <c r="AW37" s="22">
        <v>1751.952666726492</v>
      </c>
      <c r="AX37" s="23">
        <v>9704.2744183371105</v>
      </c>
      <c r="AY37" s="23">
        <v>11456.227085063603</v>
      </c>
      <c r="AZ37" s="24"/>
      <c r="BA37" s="50"/>
      <c r="BB37" s="50"/>
      <c r="BC37" s="50"/>
      <c r="BD37" s="25"/>
      <c r="BE37" s="26"/>
      <c r="BJ37" s="20">
        <v>0</v>
      </c>
      <c r="BK37" s="21" t="s">
        <v>274</v>
      </c>
      <c r="BL37" s="22">
        <v>2598.188920263563</v>
      </c>
      <c r="BM37" s="23">
        <v>8334.0591592763176</v>
      </c>
      <c r="BN37" s="23">
        <v>10932.248079539879</v>
      </c>
      <c r="BO37" s="24"/>
      <c r="BP37" s="50"/>
      <c r="BQ37" s="50"/>
      <c r="BR37" s="50"/>
      <c r="BS37" s="25"/>
      <c r="BT37" s="26"/>
    </row>
    <row r="38" spans="2:72" x14ac:dyDescent="0.25">
      <c r="B38" s="40">
        <v>1</v>
      </c>
      <c r="C38" s="41" t="s">
        <v>230</v>
      </c>
      <c r="D38" s="42">
        <v>2286.0595173987267</v>
      </c>
      <c r="E38" s="43">
        <v>6717.3830909982644</v>
      </c>
      <c r="F38" s="43">
        <v>9003.4426083969993</v>
      </c>
      <c r="G38" s="44">
        <v>8.346057198387177</v>
      </c>
      <c r="H38" s="51">
        <v>0.37204850031908104</v>
      </c>
      <c r="I38" s="51">
        <v>0.38651350776430549</v>
      </c>
      <c r="J38" s="51">
        <v>0.2414379919166135</v>
      </c>
      <c r="K38" s="45">
        <v>28.210581259412351</v>
      </c>
      <c r="L38" s="46">
        <v>18.490064471431445</v>
      </c>
      <c r="Q38" s="40">
        <v>1</v>
      </c>
      <c r="R38" s="41" t="s">
        <v>230</v>
      </c>
      <c r="S38" s="42">
        <v>2194.2070642957519</v>
      </c>
      <c r="T38" s="43">
        <v>6626.519192328783</v>
      </c>
      <c r="U38" s="43">
        <v>8820.7262566245354</v>
      </c>
      <c r="V38" s="44">
        <v>-12.247812947841476</v>
      </c>
      <c r="W38" s="51">
        <v>0.48815713460427501</v>
      </c>
      <c r="X38" s="51">
        <v>0.22703639514731369</v>
      </c>
      <c r="Y38" s="51">
        <v>0.28480647024841133</v>
      </c>
      <c r="Z38" s="45">
        <v>29.498957493686678</v>
      </c>
      <c r="AA38" s="46">
        <v>19.279004811033442</v>
      </c>
      <c r="AF38" s="40">
        <v>1</v>
      </c>
      <c r="AG38" s="41" t="s">
        <v>230</v>
      </c>
      <c r="AH38" s="42">
        <v>2555.0913094842622</v>
      </c>
      <c r="AI38" s="43">
        <v>6814.7433596062347</v>
      </c>
      <c r="AJ38" s="43">
        <v>9369.8346690904946</v>
      </c>
      <c r="AK38" s="44">
        <v>87.378459132995516</v>
      </c>
      <c r="AL38" s="51">
        <v>1.3215859030837005E-2</v>
      </c>
      <c r="AM38" s="51">
        <v>0.87136563876651985</v>
      </c>
      <c r="AN38" s="51">
        <v>0.11541850220264317</v>
      </c>
      <c r="AO38" s="45">
        <v>4.9017245491406802</v>
      </c>
      <c r="AP38" s="46">
        <v>2.1582842734527765</v>
      </c>
      <c r="AU38" s="40">
        <v>1</v>
      </c>
      <c r="AV38" s="41" t="s">
        <v>230</v>
      </c>
      <c r="AW38" s="42">
        <v>2455.6639501000136</v>
      </c>
      <c r="AX38" s="43">
        <v>9041.7676295021756</v>
      </c>
      <c r="AY38" s="43">
        <v>11497.431579602187</v>
      </c>
      <c r="AZ38" s="44">
        <v>-234.77250527262387</v>
      </c>
      <c r="BA38" s="51">
        <v>0.5641025641025641</v>
      </c>
      <c r="BB38" s="51">
        <v>0.21794871794871795</v>
      </c>
      <c r="BC38" s="51">
        <v>0.21794871794871795</v>
      </c>
      <c r="BD38" s="45">
        <v>27.551777465732233</v>
      </c>
      <c r="BE38" s="46">
        <v>18.676279027728427</v>
      </c>
      <c r="BJ38" s="40">
        <v>1</v>
      </c>
      <c r="BK38" s="41" t="s">
        <v>230</v>
      </c>
      <c r="BL38" s="42">
        <v>2263.4811664235676</v>
      </c>
      <c r="BM38" s="43">
        <v>7592.9568725536919</v>
      </c>
      <c r="BN38" s="43">
        <v>9856.4380389772596</v>
      </c>
      <c r="BO38" s="44">
        <v>29.786446552317663</v>
      </c>
      <c r="BP38" s="51">
        <v>0</v>
      </c>
      <c r="BQ38" s="51">
        <v>0.96153846153846156</v>
      </c>
      <c r="BR38" s="51">
        <v>3.8461538461538464E-2</v>
      </c>
      <c r="BS38" s="45">
        <v>6.4922447506712791E-2</v>
      </c>
      <c r="BT38" s="46">
        <v>6.4922447506712791E-2</v>
      </c>
    </row>
    <row r="39" spans="2:72" x14ac:dyDescent="0.25">
      <c r="B39" s="40">
        <v>2</v>
      </c>
      <c r="C39" s="41" t="s">
        <v>231</v>
      </c>
      <c r="D39" s="42">
        <v>2301.5815748009336</v>
      </c>
      <c r="E39" s="43">
        <v>6608.474311617545</v>
      </c>
      <c r="F39" s="43">
        <v>8910.055886418515</v>
      </c>
      <c r="G39" s="44">
        <v>32.349687681553924</v>
      </c>
      <c r="H39" s="51">
        <v>0.33503509891512445</v>
      </c>
      <c r="I39" s="51">
        <v>0.387364390555201</v>
      </c>
      <c r="J39" s="51">
        <v>0.27760051052967455</v>
      </c>
      <c r="K39" s="45">
        <v>23.620761853262511</v>
      </c>
      <c r="L39" s="46">
        <v>16.160530496740765</v>
      </c>
      <c r="Q39" s="40">
        <v>2</v>
      </c>
      <c r="R39" s="41" t="s">
        <v>231</v>
      </c>
      <c r="S39" s="42">
        <v>2208.7088444527285</v>
      </c>
      <c r="T39" s="43">
        <v>6518.9060579321631</v>
      </c>
      <c r="U39" s="43">
        <v>8727.6149023848975</v>
      </c>
      <c r="V39" s="44">
        <v>46.224288427966833</v>
      </c>
      <c r="W39" s="51">
        <v>0.43963027151935297</v>
      </c>
      <c r="X39" s="51">
        <v>0.20075101097631426</v>
      </c>
      <c r="Y39" s="51">
        <v>0.35961871750433277</v>
      </c>
      <c r="Z39" s="45">
        <v>23.835025070257661</v>
      </c>
      <c r="AA39" s="46">
        <v>16.288433713758472</v>
      </c>
      <c r="AF39" s="40">
        <v>2</v>
      </c>
      <c r="AG39" s="41" t="s">
        <v>231</v>
      </c>
      <c r="AH39" s="42">
        <v>2574.1939602389762</v>
      </c>
      <c r="AI39" s="43">
        <v>6707.086408780704</v>
      </c>
      <c r="AJ39" s="43">
        <v>9281.2803690196688</v>
      </c>
      <c r="AK39" s="44">
        <v>11.303154739777442</v>
      </c>
      <c r="AL39" s="51">
        <v>1.145374449339207E-2</v>
      </c>
      <c r="AM39" s="51">
        <v>0.95418502202643174</v>
      </c>
      <c r="AN39" s="51">
        <v>3.4361233480176209E-2</v>
      </c>
      <c r="AO39" s="45">
        <v>9.5275953152036283</v>
      </c>
      <c r="AP39" s="46">
        <v>5.8738065854910877</v>
      </c>
      <c r="AU39" s="40">
        <v>2</v>
      </c>
      <c r="AV39" s="41" t="s">
        <v>231</v>
      </c>
      <c r="AW39" s="42">
        <v>2465.6900391959821</v>
      </c>
      <c r="AX39" s="43">
        <v>8867.2708533687601</v>
      </c>
      <c r="AY39" s="43">
        <v>11332.960892564743</v>
      </c>
      <c r="AZ39" s="44">
        <v>-266.43186379850317</v>
      </c>
      <c r="BA39" s="51">
        <v>0.51282051282051277</v>
      </c>
      <c r="BB39" s="51">
        <v>0.21794871794871795</v>
      </c>
      <c r="BC39" s="51">
        <v>0.26923076923076922</v>
      </c>
      <c r="BD39" s="45">
        <v>23.47405980831498</v>
      </c>
      <c r="BE39" s="46">
        <v>15.920396975469625</v>
      </c>
      <c r="BJ39" s="40">
        <v>2</v>
      </c>
      <c r="BK39" s="41" t="s">
        <v>231</v>
      </c>
      <c r="BL39" s="42">
        <v>2275.038296747708</v>
      </c>
      <c r="BM39" s="43">
        <v>7453.6448393885285</v>
      </c>
      <c r="BN39" s="43">
        <v>9728.6831361362383</v>
      </c>
      <c r="BO39" s="44">
        <v>0</v>
      </c>
      <c r="BP39" s="51">
        <v>0</v>
      </c>
      <c r="BQ39" s="51">
        <v>1</v>
      </c>
      <c r="BR39" s="51">
        <v>0</v>
      </c>
      <c r="BS39" s="45" t="s">
        <v>289</v>
      </c>
      <c r="BT39" s="46" t="s">
        <v>289</v>
      </c>
    </row>
    <row r="40" spans="2:72" x14ac:dyDescent="0.25">
      <c r="B40" s="20">
        <v>3</v>
      </c>
      <c r="C40" s="21" t="s">
        <v>232</v>
      </c>
      <c r="D40" s="27">
        <v>2403.4118088279683</v>
      </c>
      <c r="E40" s="28">
        <v>6456.2102429497008</v>
      </c>
      <c r="F40" s="28">
        <v>8859.6220517777165</v>
      </c>
      <c r="G40" s="29">
        <v>83.35731043338167</v>
      </c>
      <c r="H40" s="51">
        <v>0.33865135077643055</v>
      </c>
      <c r="I40" s="51">
        <v>0.28504573495001062</v>
      </c>
      <c r="J40" s="51">
        <v>0.37630291427355883</v>
      </c>
      <c r="K40" s="30">
        <v>19.519515959591082</v>
      </c>
      <c r="L40" s="31">
        <v>13.441590663643039</v>
      </c>
      <c r="Q40" s="20">
        <v>3</v>
      </c>
      <c r="R40" s="21" t="s">
        <v>232</v>
      </c>
      <c r="S40" s="27">
        <v>2300.193848051018</v>
      </c>
      <c r="T40" s="28">
        <v>6367.8706748767072</v>
      </c>
      <c r="U40" s="28">
        <v>8668.0645229277416</v>
      </c>
      <c r="V40" s="29">
        <v>100.22893212769745</v>
      </c>
      <c r="W40" s="51">
        <v>0.43471981513575969</v>
      </c>
      <c r="X40" s="51">
        <v>0.10138648180242635</v>
      </c>
      <c r="Y40" s="51">
        <v>0.46389370306181399</v>
      </c>
      <c r="Z40" s="30">
        <v>19.936905968957241</v>
      </c>
      <c r="AA40" s="31">
        <v>13.863504851976813</v>
      </c>
      <c r="AF40" s="20">
        <v>3</v>
      </c>
      <c r="AG40" s="21" t="s">
        <v>232</v>
      </c>
      <c r="AH40" s="27">
        <v>2707.6988963829058</v>
      </c>
      <c r="AI40" s="28">
        <v>6553.1997723739742</v>
      </c>
      <c r="AJ40" s="28">
        <v>9260.8986687568831</v>
      </c>
      <c r="AK40" s="29">
        <v>57.182757400929383</v>
      </c>
      <c r="AL40" s="51">
        <v>4.1409691629955947E-2</v>
      </c>
      <c r="AM40" s="51">
        <v>0.83964757709251103</v>
      </c>
      <c r="AN40" s="51">
        <v>0.11894273127753303</v>
      </c>
      <c r="AO40" s="30">
        <v>11.583859756642154</v>
      </c>
      <c r="AP40" s="31">
        <v>5.3702753484911829</v>
      </c>
      <c r="AU40" s="20">
        <v>3</v>
      </c>
      <c r="AV40" s="21" t="s">
        <v>232</v>
      </c>
      <c r="AW40" s="27">
        <v>2551.5986980028147</v>
      </c>
      <c r="AX40" s="28">
        <v>8697.4934653116379</v>
      </c>
      <c r="AY40" s="28">
        <v>11249.092163314454</v>
      </c>
      <c r="AZ40" s="29">
        <v>-256.82405549763951</v>
      </c>
      <c r="BA40" s="51">
        <v>0.51282051282051277</v>
      </c>
      <c r="BB40" s="51">
        <v>0.12820512820512819</v>
      </c>
      <c r="BC40" s="51">
        <v>0.35897435897435898</v>
      </c>
      <c r="BD40" s="30">
        <v>17.755053057176731</v>
      </c>
      <c r="BE40" s="31">
        <v>13.656910701937981</v>
      </c>
      <c r="BJ40" s="20">
        <v>3</v>
      </c>
      <c r="BK40" s="21" t="s">
        <v>232</v>
      </c>
      <c r="BL40" s="27">
        <v>2419.4179041886264</v>
      </c>
      <c r="BM40" s="28">
        <v>7261.1478363335818</v>
      </c>
      <c r="BN40" s="28">
        <v>9680.5657405222082</v>
      </c>
      <c r="BO40" s="29">
        <v>0</v>
      </c>
      <c r="BP40" s="51">
        <v>0</v>
      </c>
      <c r="BQ40" s="51">
        <v>1</v>
      </c>
      <c r="BR40" s="51">
        <v>0</v>
      </c>
      <c r="BS40" s="30" t="s">
        <v>289</v>
      </c>
      <c r="BT40" s="31" t="s">
        <v>289</v>
      </c>
    </row>
    <row r="41" spans="2:72" x14ac:dyDescent="0.25">
      <c r="B41" s="32">
        <v>4</v>
      </c>
      <c r="C41" s="33" t="s">
        <v>233</v>
      </c>
      <c r="D41" s="34">
        <v>2540.4951662595531</v>
      </c>
      <c r="E41" s="35">
        <v>6331.8253366595918</v>
      </c>
      <c r="F41" s="35">
        <v>8872.3205029191631</v>
      </c>
      <c r="G41" s="36">
        <v>104.99606623504823</v>
      </c>
      <c r="H41" s="52">
        <v>0.36970857264411827</v>
      </c>
      <c r="I41" s="52">
        <v>0.23463092958944906</v>
      </c>
      <c r="J41" s="52">
        <v>0.39566049776643269</v>
      </c>
      <c r="K41" s="37">
        <v>20.907613086795497</v>
      </c>
      <c r="L41" s="38">
        <v>13.808129057393698</v>
      </c>
      <c r="Q41" s="32">
        <v>4</v>
      </c>
      <c r="R41" s="33" t="s">
        <v>233</v>
      </c>
      <c r="S41" s="34">
        <v>2426.7792844546611</v>
      </c>
      <c r="T41" s="35">
        <v>6243.2032508360362</v>
      </c>
      <c r="U41" s="35">
        <v>8669.9825352906973</v>
      </c>
      <c r="V41" s="36">
        <v>100.09467787860574</v>
      </c>
      <c r="W41" s="52">
        <v>0.46678220681686888</v>
      </c>
      <c r="X41" s="52">
        <v>7.8856152512998268E-2</v>
      </c>
      <c r="Y41" s="52">
        <v>0.45436164067013285</v>
      </c>
      <c r="Z41" s="37">
        <v>22.025451314852042</v>
      </c>
      <c r="AA41" s="38">
        <v>14.816166565603279</v>
      </c>
      <c r="AF41" s="32">
        <v>4</v>
      </c>
      <c r="AG41" s="33" t="s">
        <v>233</v>
      </c>
      <c r="AH41" s="34">
        <v>2876.8874571078536</v>
      </c>
      <c r="AI41" s="35">
        <v>6425.1026262004289</v>
      </c>
      <c r="AJ41" s="35">
        <v>9301.9900833082884</v>
      </c>
      <c r="AK41" s="36">
        <v>153.00914950349528</v>
      </c>
      <c r="AL41" s="52">
        <v>6.7841409691629953E-2</v>
      </c>
      <c r="AM41" s="52">
        <v>0.70572687224669606</v>
      </c>
      <c r="AN41" s="52">
        <v>0.226431718061674</v>
      </c>
      <c r="AO41" s="37">
        <v>9.9418203051201441</v>
      </c>
      <c r="AP41" s="38">
        <v>6.8211031181147819</v>
      </c>
      <c r="AU41" s="32">
        <v>4</v>
      </c>
      <c r="AV41" s="33" t="s">
        <v>233</v>
      </c>
      <c r="AW41" s="34">
        <v>2670.9629577476785</v>
      </c>
      <c r="AX41" s="35">
        <v>8646.9822769209241</v>
      </c>
      <c r="AY41" s="35">
        <v>11317.945234668599</v>
      </c>
      <c r="AZ41" s="36">
        <v>-366.17017019814432</v>
      </c>
      <c r="BA41" s="52">
        <v>0.57692307692307687</v>
      </c>
      <c r="BB41" s="52">
        <v>0.10256410256410256</v>
      </c>
      <c r="BC41" s="52">
        <v>0.32051282051282054</v>
      </c>
      <c r="BD41" s="37">
        <v>17.520970271760294</v>
      </c>
      <c r="BE41" s="38">
        <v>13.943434292365204</v>
      </c>
      <c r="BJ41" s="32">
        <v>4</v>
      </c>
      <c r="BK41" s="33" t="s">
        <v>233</v>
      </c>
      <c r="BL41" s="34">
        <v>2605.9815108621751</v>
      </c>
      <c r="BM41" s="35">
        <v>7114.813650194149</v>
      </c>
      <c r="BN41" s="35">
        <v>9720.7951610563232</v>
      </c>
      <c r="BO41" s="36">
        <v>75.177736316038946</v>
      </c>
      <c r="BP41" s="52">
        <v>0</v>
      </c>
      <c r="BQ41" s="52">
        <v>0.80769230769230771</v>
      </c>
      <c r="BR41" s="52">
        <v>0.19230769230769232</v>
      </c>
      <c r="BS41" s="37">
        <v>6.6313875224473353</v>
      </c>
      <c r="BT41" s="38">
        <v>6.8949315986900341</v>
      </c>
    </row>
    <row r="47" spans="2:72" x14ac:dyDescent="0.25">
      <c r="B47" s="1" t="s">
        <v>20</v>
      </c>
      <c r="C47" s="2"/>
      <c r="D47" s="2"/>
      <c r="E47" s="2"/>
      <c r="F47" s="2"/>
      <c r="G47" s="39" t="s">
        <v>30</v>
      </c>
      <c r="H47" s="2"/>
      <c r="I47" s="2"/>
      <c r="J47" s="2"/>
      <c r="K47" s="2"/>
      <c r="L47" s="3"/>
      <c r="Q47" s="1" t="s">
        <v>22</v>
      </c>
      <c r="R47" s="2"/>
      <c r="S47" s="2"/>
      <c r="T47" s="2"/>
      <c r="U47" s="2"/>
      <c r="V47" s="39" t="s">
        <v>30</v>
      </c>
      <c r="W47" s="2"/>
      <c r="X47" s="2"/>
      <c r="Y47" s="2"/>
      <c r="Z47" s="2"/>
      <c r="AA47" s="3"/>
      <c r="AF47" s="1" t="s">
        <v>23</v>
      </c>
      <c r="AG47" s="2"/>
      <c r="AH47" s="2"/>
      <c r="AI47" s="2"/>
      <c r="AJ47" s="2"/>
      <c r="AK47" s="39" t="s">
        <v>30</v>
      </c>
      <c r="AL47" s="2"/>
      <c r="AM47" s="2"/>
      <c r="AN47" s="2"/>
      <c r="AO47" s="2"/>
      <c r="AP47" s="3"/>
    </row>
    <row r="48" spans="2:72" x14ac:dyDescent="0.25">
      <c r="B48" s="4"/>
      <c r="C48" s="5"/>
      <c r="D48" s="284" t="str">
        <f>D33</f>
        <v>Average LCC Results</v>
      </c>
      <c r="E48" s="284"/>
      <c r="F48" s="284"/>
      <c r="G48" s="284"/>
      <c r="H48" s="284"/>
      <c r="I48" s="284"/>
      <c r="J48" s="285"/>
      <c r="K48" s="6" t="str">
        <f>K33</f>
        <v>Payback Results</v>
      </c>
      <c r="L48" s="7"/>
      <c r="Q48" s="4"/>
      <c r="R48" s="5"/>
      <c r="S48" s="284" t="str">
        <f>S33</f>
        <v>Average LCC Results</v>
      </c>
      <c r="T48" s="284"/>
      <c r="U48" s="284"/>
      <c r="V48" s="284"/>
      <c r="W48" s="284"/>
      <c r="X48" s="284"/>
      <c r="Y48" s="285"/>
      <c r="Z48" s="6" t="str">
        <f>Z33</f>
        <v>Payback Results</v>
      </c>
      <c r="AA48" s="7"/>
      <c r="AF48" s="4"/>
      <c r="AG48" s="5"/>
      <c r="AH48" s="284" t="str">
        <f>AH33</f>
        <v>Average LCC Results</v>
      </c>
      <c r="AI48" s="284"/>
      <c r="AJ48" s="284"/>
      <c r="AK48" s="284"/>
      <c r="AL48" s="284"/>
      <c r="AM48" s="284"/>
      <c r="AN48" s="285"/>
      <c r="AO48" s="6" t="str">
        <f>AO33</f>
        <v>Payback Results</v>
      </c>
      <c r="AP48" s="7"/>
    </row>
    <row r="49" spans="2:42" x14ac:dyDescent="0.25">
      <c r="B49" s="8"/>
      <c r="C49" s="9"/>
      <c r="D49" s="5" t="str">
        <f>D34</f>
        <v>Installed</v>
      </c>
      <c r="E49" s="10" t="str">
        <f t="shared" ref="E49:I50" si="0">E34</f>
        <v xml:space="preserve">Lifetime </v>
      </c>
      <c r="F49" s="5"/>
      <c r="G49" s="10" t="str">
        <f t="shared" si="0"/>
        <v>LCC</v>
      </c>
      <c r="H49" s="47" t="str">
        <f t="shared" si="0"/>
        <v>Net</v>
      </c>
      <c r="I49" s="48" t="str">
        <f t="shared" si="0"/>
        <v>No</v>
      </c>
      <c r="J49" s="47" t="str">
        <f>J34</f>
        <v>Net</v>
      </c>
      <c r="K49" s="11"/>
      <c r="L49" s="9"/>
      <c r="Q49" s="8"/>
      <c r="R49" s="9"/>
      <c r="S49" s="5" t="str">
        <f>S34</f>
        <v>Installed</v>
      </c>
      <c r="T49" s="10" t="str">
        <f>T34</f>
        <v xml:space="preserve">Lifetime </v>
      </c>
      <c r="U49" s="5"/>
      <c r="V49" s="10" t="str">
        <f t="shared" ref="V49:X50" si="1">V34</f>
        <v>LCC</v>
      </c>
      <c r="W49" s="47" t="str">
        <f t="shared" si="1"/>
        <v>Net</v>
      </c>
      <c r="X49" s="48" t="str">
        <f t="shared" si="1"/>
        <v>No</v>
      </c>
      <c r="Y49" s="47" t="str">
        <f>Y34</f>
        <v>Net</v>
      </c>
      <c r="Z49" s="11"/>
      <c r="AA49" s="9"/>
      <c r="AF49" s="8"/>
      <c r="AG49" s="9"/>
      <c r="AH49" s="5" t="str">
        <f>AH34</f>
        <v>Installed</v>
      </c>
      <c r="AI49" s="10" t="str">
        <f>AI34</f>
        <v xml:space="preserve">Lifetime </v>
      </c>
      <c r="AJ49" s="5"/>
      <c r="AK49" s="10" t="str">
        <f t="shared" ref="AK49:AM50" si="2">AK34</f>
        <v>LCC</v>
      </c>
      <c r="AL49" s="47" t="str">
        <f t="shared" si="2"/>
        <v>Net</v>
      </c>
      <c r="AM49" s="48" t="str">
        <f t="shared" si="2"/>
        <v>No</v>
      </c>
      <c r="AN49" s="47" t="str">
        <f>AN34</f>
        <v>Net</v>
      </c>
      <c r="AO49" s="11"/>
      <c r="AP49" s="9"/>
    </row>
    <row r="50" spans="2:42" ht="15" customHeight="1" x14ac:dyDescent="0.25">
      <c r="B50" s="12" t="str">
        <f>B35</f>
        <v>Level</v>
      </c>
      <c r="C50" s="13" t="str">
        <f>C35</f>
        <v>Description</v>
      </c>
      <c r="D50" s="14" t="str">
        <f>D35</f>
        <v>Price</v>
      </c>
      <c r="E50" s="15" t="str">
        <f>E35</f>
        <v>Oper. Cost*</v>
      </c>
      <c r="F50" s="14" t="str">
        <f>F35</f>
        <v>LCC</v>
      </c>
      <c r="G50" s="15" t="str">
        <f>G35</f>
        <v>Savings</v>
      </c>
      <c r="H50" s="49" t="str">
        <f t="shared" si="0"/>
        <v>Cost</v>
      </c>
      <c r="I50" s="49" t="str">
        <f t="shared" si="0"/>
        <v>Impact</v>
      </c>
      <c r="J50" s="49" t="str">
        <f>J35</f>
        <v>Benefit</v>
      </c>
      <c r="K50" s="14" t="str">
        <f>K35</f>
        <v>Average</v>
      </c>
      <c r="L50" s="16" t="str">
        <f>L35</f>
        <v>Median</v>
      </c>
      <c r="Q50" s="12" t="str">
        <f>Q35</f>
        <v>Level</v>
      </c>
      <c r="R50" s="13" t="str">
        <f>R35</f>
        <v>Description</v>
      </c>
      <c r="S50" s="14" t="str">
        <f>S35</f>
        <v>Price</v>
      </c>
      <c r="T50" s="15" t="str">
        <f>T35</f>
        <v>Oper. Cost*</v>
      </c>
      <c r="U50" s="14" t="str">
        <f>U35</f>
        <v>LCC</v>
      </c>
      <c r="V50" s="15" t="str">
        <f>V35</f>
        <v>Savings</v>
      </c>
      <c r="W50" s="49" t="str">
        <f t="shared" si="1"/>
        <v>Cost</v>
      </c>
      <c r="X50" s="49" t="str">
        <f t="shared" si="1"/>
        <v>Impact</v>
      </c>
      <c r="Y50" s="49" t="str">
        <f>Y35</f>
        <v>Benefit</v>
      </c>
      <c r="Z50" s="14" t="str">
        <f>Z35</f>
        <v>Average</v>
      </c>
      <c r="AA50" s="16" t="str">
        <f>AA35</f>
        <v>Median</v>
      </c>
      <c r="AF50" s="12" t="str">
        <f>AF35</f>
        <v>Level</v>
      </c>
      <c r="AG50" s="13" t="str">
        <f>AG35</f>
        <v>Description</v>
      </c>
      <c r="AH50" s="14" t="str">
        <f>AH35</f>
        <v>Price</v>
      </c>
      <c r="AI50" s="15" t="str">
        <f>AI35</f>
        <v>Oper. Cost*</v>
      </c>
      <c r="AJ50" s="14" t="str">
        <f>AJ35</f>
        <v>LCC</v>
      </c>
      <c r="AK50" s="15" t="str">
        <f>AK35</f>
        <v>Savings</v>
      </c>
      <c r="AL50" s="49" t="str">
        <f t="shared" si="2"/>
        <v>Cost</v>
      </c>
      <c r="AM50" s="49" t="str">
        <f t="shared" si="2"/>
        <v>Impact</v>
      </c>
      <c r="AN50" s="49" t="str">
        <f>AN35</f>
        <v>Benefit</v>
      </c>
      <c r="AO50" s="14" t="str">
        <f>AO35</f>
        <v>Average</v>
      </c>
      <c r="AP50" s="16" t="str">
        <f>AP35</f>
        <v>Median</v>
      </c>
    </row>
    <row r="51" spans="2:42" x14ac:dyDescent="0.25">
      <c r="B51" s="17" t="str">
        <f t="shared" ref="B51:C56" si="3">B36</f>
        <v>NWGF</v>
      </c>
      <c r="C51" s="18"/>
      <c r="D51" s="5"/>
      <c r="E51" s="10"/>
      <c r="F51" s="5"/>
      <c r="G51" s="10"/>
      <c r="H51" s="47"/>
      <c r="I51" s="47"/>
      <c r="J51" s="47"/>
      <c r="K51" s="5"/>
      <c r="L51" s="19"/>
      <c r="Q51" s="17" t="str">
        <f t="shared" ref="Q51:R56" si="4">Q36</f>
        <v>NWGF</v>
      </c>
      <c r="R51" s="18"/>
      <c r="S51" s="5"/>
      <c r="T51" s="10"/>
      <c r="U51" s="5"/>
      <c r="V51" s="10"/>
      <c r="W51" s="47"/>
      <c r="X51" s="47"/>
      <c r="Y51" s="47"/>
      <c r="Z51" s="5"/>
      <c r="AA51" s="19"/>
      <c r="AF51" s="17" t="str">
        <f t="shared" ref="AF51:AG56" si="5">AF36</f>
        <v>NWGF</v>
      </c>
      <c r="AG51" s="18"/>
      <c r="AH51" s="5"/>
      <c r="AI51" s="10"/>
      <c r="AJ51" s="5"/>
      <c r="AK51" s="10"/>
      <c r="AL51" s="47"/>
      <c r="AM51" s="47"/>
      <c r="AN51" s="47"/>
      <c r="AO51" s="5"/>
      <c r="AP51" s="19"/>
    </row>
    <row r="52" spans="2:42" x14ac:dyDescent="0.25">
      <c r="B52" s="20">
        <f t="shared" si="3"/>
        <v>0</v>
      </c>
      <c r="C52" s="53" t="str">
        <f>C37</f>
        <v>NWGF 80%</v>
      </c>
      <c r="D52" s="22">
        <v>2093.5651923491587</v>
      </c>
      <c r="E52" s="23">
        <v>11631.649360807494</v>
      </c>
      <c r="F52" s="23">
        <v>13725.214553156637</v>
      </c>
      <c r="G52" s="24"/>
      <c r="H52" s="50"/>
      <c r="I52" s="50"/>
      <c r="J52" s="50"/>
      <c r="K52" s="25"/>
      <c r="L52" s="26"/>
      <c r="Q52" s="20">
        <f t="shared" si="4"/>
        <v>0</v>
      </c>
      <c r="R52" s="21" t="str">
        <f>R37</f>
        <v>NWGF 80%</v>
      </c>
      <c r="S52" s="22">
        <v>2200.7599004646399</v>
      </c>
      <c r="T52" s="23">
        <v>14716.390137867709</v>
      </c>
      <c r="U52" s="23">
        <v>16917.150038332344</v>
      </c>
      <c r="V52" s="24"/>
      <c r="W52" s="50"/>
      <c r="X52" s="50"/>
      <c r="Y52" s="50"/>
      <c r="Z52" s="25"/>
      <c r="AA52" s="26"/>
      <c r="AF52" s="20">
        <f t="shared" si="5"/>
        <v>0</v>
      </c>
      <c r="AG52" s="21" t="str">
        <f>AG37</f>
        <v>NWGF 80%</v>
      </c>
      <c r="AH52" s="22">
        <v>1964.8018062013484</v>
      </c>
      <c r="AI52" s="23">
        <v>7926.2270053070142</v>
      </c>
      <c r="AJ52" s="23">
        <v>9891.0288115083622</v>
      </c>
      <c r="AK52" s="24"/>
      <c r="AL52" s="50"/>
      <c r="AM52" s="50"/>
      <c r="AN52" s="50"/>
      <c r="AO52" s="25"/>
      <c r="AP52" s="26"/>
    </row>
    <row r="53" spans="2:42" x14ac:dyDescent="0.25">
      <c r="B53" s="40">
        <f t="shared" si="3"/>
        <v>1</v>
      </c>
      <c r="C53" s="54" t="str">
        <f t="shared" si="3"/>
        <v>NWGF 90%</v>
      </c>
      <c r="D53" s="27">
        <v>2581.2559916949995</v>
      </c>
      <c r="E53" s="28">
        <v>10569.848443452625</v>
      </c>
      <c r="F53" s="28">
        <v>13151.104435147603</v>
      </c>
      <c r="G53" s="29">
        <v>-13.988063516077835</v>
      </c>
      <c r="H53" s="51">
        <v>0.25154639175257731</v>
      </c>
      <c r="I53" s="51">
        <v>0.59931271477663228</v>
      </c>
      <c r="J53" s="51">
        <v>0.14914089347079038</v>
      </c>
      <c r="K53" s="45">
        <v>26.35964341662741</v>
      </c>
      <c r="L53" s="46">
        <v>19.580506516267</v>
      </c>
      <c r="Q53" s="40">
        <f t="shared" si="4"/>
        <v>1</v>
      </c>
      <c r="R53" s="41" t="str">
        <f t="shared" si="4"/>
        <v>NWGF 90%</v>
      </c>
      <c r="S53" s="42">
        <v>2839.5873580705029</v>
      </c>
      <c r="T53" s="43">
        <v>13372.163137460344</v>
      </c>
      <c r="U53" s="43">
        <v>16211.750495530829</v>
      </c>
      <c r="V53" s="44">
        <v>-37.851859429701015</v>
      </c>
      <c r="W53" s="51">
        <v>0.15239294710327456</v>
      </c>
      <c r="X53" s="51">
        <v>0.76826196473551633</v>
      </c>
      <c r="Y53" s="51">
        <v>7.9345088161209068E-2</v>
      </c>
      <c r="Z53" s="45">
        <v>27.629429395352908</v>
      </c>
      <c r="AA53" s="46">
        <v>22.779311449275589</v>
      </c>
      <c r="AF53" s="40">
        <f t="shared" si="5"/>
        <v>1</v>
      </c>
      <c r="AG53" s="41" t="str">
        <f t="shared" si="5"/>
        <v>NWGF 90%</v>
      </c>
      <c r="AH53" s="42">
        <v>2270.9456968354598</v>
      </c>
      <c r="AI53" s="43">
        <v>7203.6792043570931</v>
      </c>
      <c r="AJ53" s="43">
        <v>9474.6249011925611</v>
      </c>
      <c r="AK53" s="44">
        <v>14.677373632812937</v>
      </c>
      <c r="AL53" s="51">
        <v>0.37065052950075644</v>
      </c>
      <c r="AM53" s="51">
        <v>0.39636913767019666</v>
      </c>
      <c r="AN53" s="51">
        <v>0.2329803328290469</v>
      </c>
      <c r="AO53" s="45">
        <v>25.751131022390556</v>
      </c>
      <c r="AP53" s="46">
        <v>18.776165272646345</v>
      </c>
    </row>
    <row r="54" spans="2:42" x14ac:dyDescent="0.25">
      <c r="B54" s="40">
        <f t="shared" si="3"/>
        <v>2</v>
      </c>
      <c r="C54" s="54" t="str">
        <f t="shared" si="3"/>
        <v>NWGF 92%</v>
      </c>
      <c r="D54" s="27">
        <v>2596.9766662004004</v>
      </c>
      <c r="E54" s="28">
        <v>10386.29560151194</v>
      </c>
      <c r="F54" s="28">
        <v>12983.272267712322</v>
      </c>
      <c r="G54" s="29">
        <v>15.833503951363253</v>
      </c>
      <c r="H54" s="51">
        <v>0.22611683848797251</v>
      </c>
      <c r="I54" s="51">
        <v>0.56769759450171819</v>
      </c>
      <c r="J54" s="51">
        <v>0.20618556701030927</v>
      </c>
      <c r="K54" s="45">
        <v>20.44214020317213</v>
      </c>
      <c r="L54" s="46">
        <v>16.123998022895744</v>
      </c>
      <c r="Q54" s="40">
        <f t="shared" si="4"/>
        <v>2</v>
      </c>
      <c r="R54" s="41" t="str">
        <f t="shared" si="4"/>
        <v>NWGF 92%</v>
      </c>
      <c r="S54" s="42">
        <v>2856.7006157430087</v>
      </c>
      <c r="T54" s="43">
        <v>13128.730897100779</v>
      </c>
      <c r="U54" s="43">
        <v>15985.431512843794</v>
      </c>
      <c r="V54" s="44">
        <v>-4.9014993439324659</v>
      </c>
      <c r="W54" s="51">
        <v>0.1397984886649874</v>
      </c>
      <c r="X54" s="51">
        <v>0.72418136020151136</v>
      </c>
      <c r="Y54" s="51">
        <v>0.13602015113350127</v>
      </c>
      <c r="Z54" s="45">
        <v>19.345365550920068</v>
      </c>
      <c r="AA54" s="46">
        <v>15.511918476053065</v>
      </c>
      <c r="AF54" s="40">
        <f t="shared" si="5"/>
        <v>2</v>
      </c>
      <c r="AG54" s="41" t="str">
        <f t="shared" si="5"/>
        <v>NWGF 92%</v>
      </c>
      <c r="AH54" s="42">
        <v>2284.9935861144277</v>
      </c>
      <c r="AI54" s="43">
        <v>7092.0541118030969</v>
      </c>
      <c r="AJ54" s="43">
        <v>9377.047697917531</v>
      </c>
      <c r="AK54" s="44">
        <v>40.740603219842619</v>
      </c>
      <c r="AL54" s="51">
        <v>0.32980332829046899</v>
      </c>
      <c r="AM54" s="51">
        <v>0.37972768532526474</v>
      </c>
      <c r="AN54" s="51">
        <v>0.29046898638426627</v>
      </c>
      <c r="AO54" s="45">
        <v>21.059999778160492</v>
      </c>
      <c r="AP54" s="46">
        <v>16.229077786061183</v>
      </c>
    </row>
    <row r="55" spans="2:42" x14ac:dyDescent="0.25">
      <c r="B55" s="20">
        <f t="shared" si="3"/>
        <v>3</v>
      </c>
      <c r="C55" s="53" t="str">
        <f t="shared" si="3"/>
        <v>NWGF 95%</v>
      </c>
      <c r="D55" s="27">
        <v>2708.9670579681447</v>
      </c>
      <c r="E55" s="28">
        <v>10132.121956173967</v>
      </c>
      <c r="F55" s="28">
        <v>12841.0890141421</v>
      </c>
      <c r="G55" s="29">
        <v>58.983612610725423</v>
      </c>
      <c r="H55" s="51">
        <v>0.24604810996563573</v>
      </c>
      <c r="I55" s="51">
        <v>0.44054982817869415</v>
      </c>
      <c r="J55" s="51">
        <v>0.3134020618556701</v>
      </c>
      <c r="K55" s="45">
        <v>16.567503334715472</v>
      </c>
      <c r="L55" s="46">
        <v>12.973202987894389</v>
      </c>
      <c r="Q55" s="20">
        <f t="shared" si="4"/>
        <v>3</v>
      </c>
      <c r="R55" s="21" t="str">
        <f t="shared" si="4"/>
        <v>NWGF 95%</v>
      </c>
      <c r="S55" s="42">
        <v>2976.7428759970808</v>
      </c>
      <c r="T55" s="43">
        <v>12801.978931348642</v>
      </c>
      <c r="U55" s="43">
        <v>15778.721807345742</v>
      </c>
      <c r="V55" s="44">
        <v>29.595051992745205</v>
      </c>
      <c r="W55" s="51">
        <v>0.16246851385390429</v>
      </c>
      <c r="X55" s="51">
        <v>0.58060453400503775</v>
      </c>
      <c r="Y55" s="51">
        <v>0.25692695214105793</v>
      </c>
      <c r="Z55" s="45">
        <v>15.244985592310984</v>
      </c>
      <c r="AA55" s="46">
        <v>11.648183277874839</v>
      </c>
      <c r="AF55" s="20">
        <f t="shared" si="5"/>
        <v>3</v>
      </c>
      <c r="AG55" s="21" t="str">
        <f t="shared" si="5"/>
        <v>NWGF 95%</v>
      </c>
      <c r="AH55" s="42">
        <v>2387.3119906232473</v>
      </c>
      <c r="AI55" s="43">
        <v>6925.0622915919803</v>
      </c>
      <c r="AJ55" s="43">
        <v>9312.3742822152271</v>
      </c>
      <c r="AK55" s="44">
        <v>94.285453958193401</v>
      </c>
      <c r="AL55" s="51">
        <v>0.34644478063540091</v>
      </c>
      <c r="AM55" s="51">
        <v>0.27231467473524962</v>
      </c>
      <c r="AN55" s="51">
        <v>0.38124054462934948</v>
      </c>
      <c r="AO55" s="45">
        <v>17.541191856072878</v>
      </c>
      <c r="AP55" s="46">
        <v>13.909976710900613</v>
      </c>
    </row>
    <row r="56" spans="2:42" x14ac:dyDescent="0.25">
      <c r="B56" s="32">
        <f t="shared" si="3"/>
        <v>4</v>
      </c>
      <c r="C56" s="55" t="str">
        <f t="shared" si="3"/>
        <v>NWGF 98%</v>
      </c>
      <c r="D56" s="34">
        <v>2870.958268281327</v>
      </c>
      <c r="E56" s="35">
        <v>9859.9312543760825</v>
      </c>
      <c r="F56" s="35">
        <v>12730.889522657384</v>
      </c>
      <c r="G56" s="36">
        <v>127.07106297479532</v>
      </c>
      <c r="H56" s="52">
        <v>0.33608247422680415</v>
      </c>
      <c r="I56" s="52">
        <v>0.22199312714776631</v>
      </c>
      <c r="J56" s="52">
        <v>0.44192439862542954</v>
      </c>
      <c r="K56" s="56">
        <v>16.59133607600354</v>
      </c>
      <c r="L56" s="57">
        <v>12.979748053728109</v>
      </c>
      <c r="Q56" s="32">
        <f t="shared" si="4"/>
        <v>4</v>
      </c>
      <c r="R56" s="33" t="str">
        <f t="shared" si="4"/>
        <v>NWGF 98%</v>
      </c>
      <c r="S56" s="58">
        <v>3153.0319035288303</v>
      </c>
      <c r="T56" s="59">
        <v>12475.146728588999</v>
      </c>
      <c r="U56" s="59">
        <v>15628.178632117864</v>
      </c>
      <c r="V56" s="60">
        <v>84.894408206554232</v>
      </c>
      <c r="W56" s="52">
        <v>0.30478589420654911</v>
      </c>
      <c r="X56" s="52">
        <v>0.22166246851385391</v>
      </c>
      <c r="Y56" s="52">
        <v>0.47355163727959698</v>
      </c>
      <c r="Z56" s="56">
        <v>15.176506430070409</v>
      </c>
      <c r="AA56" s="57">
        <v>12.73894384227015</v>
      </c>
      <c r="AF56" s="32">
        <f t="shared" si="5"/>
        <v>4</v>
      </c>
      <c r="AG56" s="33" t="str">
        <f t="shared" si="5"/>
        <v>NWGF 98%</v>
      </c>
      <c r="AH56" s="58">
        <v>2532.128515805498</v>
      </c>
      <c r="AI56" s="59">
        <v>6718.507522870661</v>
      </c>
      <c r="AJ56" s="59">
        <v>9250.6360386761644</v>
      </c>
      <c r="AK56" s="60">
        <v>177.73409457234939</v>
      </c>
      <c r="AL56" s="52">
        <v>0.37367624810892586</v>
      </c>
      <c r="AM56" s="52">
        <v>0.22239031770045387</v>
      </c>
      <c r="AN56" s="52">
        <v>0.40393343419062028</v>
      </c>
      <c r="AO56" s="56">
        <v>18.432762947066227</v>
      </c>
      <c r="AP56" s="57">
        <v>13.80549872739957</v>
      </c>
    </row>
    <row r="62" spans="2:42" x14ac:dyDescent="0.25">
      <c r="B62" s="1" t="s">
        <v>21</v>
      </c>
      <c r="C62" s="2"/>
      <c r="D62" s="2"/>
      <c r="E62" s="2"/>
      <c r="F62" s="2"/>
      <c r="G62" s="39" t="s">
        <v>30</v>
      </c>
      <c r="H62" s="2"/>
      <c r="I62" s="2"/>
      <c r="J62" s="2"/>
      <c r="K62" s="2"/>
      <c r="L62" s="3"/>
      <c r="Q62" s="1" t="s">
        <v>24</v>
      </c>
      <c r="R62" s="2"/>
      <c r="S62" s="2"/>
      <c r="T62" s="2"/>
      <c r="U62" s="2"/>
      <c r="V62" s="39" t="s">
        <v>30</v>
      </c>
      <c r="W62" s="2"/>
      <c r="X62" s="2"/>
      <c r="Y62" s="2"/>
      <c r="Z62" s="2"/>
      <c r="AA62" s="3"/>
      <c r="AF62" s="1" t="s">
        <v>25</v>
      </c>
      <c r="AG62" s="2"/>
      <c r="AH62" s="2"/>
      <c r="AI62" s="2"/>
      <c r="AJ62" s="2"/>
      <c r="AK62" s="39" t="s">
        <v>30</v>
      </c>
      <c r="AL62" s="2"/>
      <c r="AM62" s="2"/>
      <c r="AN62" s="2"/>
      <c r="AO62" s="2"/>
      <c r="AP62" s="3"/>
    </row>
    <row r="63" spans="2:42" x14ac:dyDescent="0.25">
      <c r="B63" s="4"/>
      <c r="C63" s="5"/>
      <c r="D63" s="284" t="str">
        <f>D48</f>
        <v>Average LCC Results</v>
      </c>
      <c r="E63" s="284"/>
      <c r="F63" s="284"/>
      <c r="G63" s="284"/>
      <c r="H63" s="284"/>
      <c r="I63" s="284"/>
      <c r="J63" s="285"/>
      <c r="K63" s="6" t="str">
        <f>K48</f>
        <v>Payback Results</v>
      </c>
      <c r="L63" s="7"/>
      <c r="Q63" s="4"/>
      <c r="R63" s="5"/>
      <c r="S63" s="284" t="str">
        <f>S48</f>
        <v>Average LCC Results</v>
      </c>
      <c r="T63" s="284"/>
      <c r="U63" s="284"/>
      <c r="V63" s="284"/>
      <c r="W63" s="284"/>
      <c r="X63" s="284"/>
      <c r="Y63" s="285"/>
      <c r="Z63" s="6" t="str">
        <f>Z48</f>
        <v>Payback Results</v>
      </c>
      <c r="AA63" s="7"/>
      <c r="AF63" s="4"/>
      <c r="AG63" s="5"/>
      <c r="AH63" s="284" t="str">
        <f>AH48</f>
        <v>Average LCC Results</v>
      </c>
      <c r="AI63" s="284"/>
      <c r="AJ63" s="284"/>
      <c r="AK63" s="284"/>
      <c r="AL63" s="284"/>
      <c r="AM63" s="284"/>
      <c r="AN63" s="285"/>
      <c r="AO63" s="6" t="str">
        <f>AO48</f>
        <v>Payback Results</v>
      </c>
      <c r="AP63" s="7"/>
    </row>
    <row r="64" spans="2:42" x14ac:dyDescent="0.25">
      <c r="B64" s="8"/>
      <c r="C64" s="9"/>
      <c r="D64" s="5" t="str">
        <f>D49</f>
        <v>Installed</v>
      </c>
      <c r="E64" s="10" t="str">
        <f>E49</f>
        <v xml:space="preserve">Lifetime </v>
      </c>
      <c r="F64" s="5"/>
      <c r="G64" s="10" t="str">
        <f t="shared" ref="G64:I65" si="6">G49</f>
        <v>LCC</v>
      </c>
      <c r="H64" s="47" t="str">
        <f t="shared" si="6"/>
        <v>Net</v>
      </c>
      <c r="I64" s="48" t="str">
        <f t="shared" si="6"/>
        <v>No</v>
      </c>
      <c r="J64" s="47" t="str">
        <f>J49</f>
        <v>Net</v>
      </c>
      <c r="K64" s="11"/>
      <c r="L64" s="9"/>
      <c r="Q64" s="8"/>
      <c r="R64" s="9"/>
      <c r="S64" s="5" t="str">
        <f>S49</f>
        <v>Installed</v>
      </c>
      <c r="T64" s="10" t="str">
        <f>T49</f>
        <v xml:space="preserve">Lifetime </v>
      </c>
      <c r="U64" s="5"/>
      <c r="V64" s="10" t="str">
        <f t="shared" ref="V64:X65" si="7">V49</f>
        <v>LCC</v>
      </c>
      <c r="W64" s="47" t="str">
        <f t="shared" si="7"/>
        <v>Net</v>
      </c>
      <c r="X64" s="48" t="str">
        <f t="shared" si="7"/>
        <v>No</v>
      </c>
      <c r="Y64" s="47" t="str">
        <f>Y49</f>
        <v>Net</v>
      </c>
      <c r="Z64" s="11"/>
      <c r="AA64" s="9"/>
      <c r="AF64" s="8"/>
      <c r="AG64" s="9"/>
      <c r="AH64" s="5" t="str">
        <f>AH49</f>
        <v>Installed</v>
      </c>
      <c r="AI64" s="10" t="str">
        <f>AI49</f>
        <v xml:space="preserve">Lifetime </v>
      </c>
      <c r="AJ64" s="5"/>
      <c r="AK64" s="10" t="str">
        <f t="shared" ref="AK64:AM65" si="8">AK49</f>
        <v>LCC</v>
      </c>
      <c r="AL64" s="47" t="str">
        <f t="shared" si="8"/>
        <v>Net</v>
      </c>
      <c r="AM64" s="48" t="str">
        <f t="shared" si="8"/>
        <v>No</v>
      </c>
      <c r="AN64" s="47" t="str">
        <f>AN49</f>
        <v>Net</v>
      </c>
      <c r="AO64" s="11"/>
      <c r="AP64" s="9"/>
    </row>
    <row r="65" spans="2:42" x14ac:dyDescent="0.25">
      <c r="B65" s="12" t="str">
        <f>B50</f>
        <v>Level</v>
      </c>
      <c r="C65" s="13" t="str">
        <f>C50</f>
        <v>Description</v>
      </c>
      <c r="D65" s="14" t="str">
        <f>D50</f>
        <v>Price</v>
      </c>
      <c r="E65" s="15" t="str">
        <f>E50</f>
        <v>Oper. Cost*</v>
      </c>
      <c r="F65" s="14" t="str">
        <f>F50</f>
        <v>LCC</v>
      </c>
      <c r="G65" s="15" t="str">
        <f>G50</f>
        <v>Savings</v>
      </c>
      <c r="H65" s="49" t="str">
        <f t="shared" si="6"/>
        <v>Cost</v>
      </c>
      <c r="I65" s="49" t="str">
        <f t="shared" si="6"/>
        <v>Impact</v>
      </c>
      <c r="J65" s="49" t="str">
        <f>J50</f>
        <v>Benefit</v>
      </c>
      <c r="K65" s="14" t="str">
        <f>K50</f>
        <v>Average</v>
      </c>
      <c r="L65" s="16" t="str">
        <f>L50</f>
        <v>Median</v>
      </c>
      <c r="Q65" s="12" t="str">
        <f>Q50</f>
        <v>Level</v>
      </c>
      <c r="R65" s="13" t="str">
        <f>R50</f>
        <v>Description</v>
      </c>
      <c r="S65" s="14" t="str">
        <f>S50</f>
        <v>Price</v>
      </c>
      <c r="T65" s="15" t="str">
        <f>T50</f>
        <v>Oper. Cost*</v>
      </c>
      <c r="U65" s="14" t="str">
        <f>U50</f>
        <v>LCC</v>
      </c>
      <c r="V65" s="15" t="str">
        <f>V50</f>
        <v>Savings</v>
      </c>
      <c r="W65" s="49" t="str">
        <f t="shared" si="7"/>
        <v>Cost</v>
      </c>
      <c r="X65" s="49" t="str">
        <f t="shared" si="7"/>
        <v>Impact</v>
      </c>
      <c r="Y65" s="49" t="str">
        <f>Y50</f>
        <v>Benefit</v>
      </c>
      <c r="Z65" s="14" t="str">
        <f>Z50</f>
        <v>Average</v>
      </c>
      <c r="AA65" s="16" t="str">
        <f>AA50</f>
        <v>Median</v>
      </c>
      <c r="AF65" s="12" t="str">
        <f>AF50</f>
        <v>Level</v>
      </c>
      <c r="AG65" s="13" t="str">
        <f>AG50</f>
        <v>Description</v>
      </c>
      <c r="AH65" s="14" t="str">
        <f>AH50</f>
        <v>Price</v>
      </c>
      <c r="AI65" s="15" t="str">
        <f>AI50</f>
        <v>Oper. Cost*</v>
      </c>
      <c r="AJ65" s="14" t="str">
        <f>AJ50</f>
        <v>LCC</v>
      </c>
      <c r="AK65" s="15" t="str">
        <f>AK50</f>
        <v>Savings</v>
      </c>
      <c r="AL65" s="49" t="str">
        <f t="shared" si="8"/>
        <v>Cost</v>
      </c>
      <c r="AM65" s="49" t="str">
        <f t="shared" si="8"/>
        <v>Impact</v>
      </c>
      <c r="AN65" s="49" t="str">
        <f>AN50</f>
        <v>Benefit</v>
      </c>
      <c r="AO65" s="14" t="str">
        <f>AO50</f>
        <v>Average</v>
      </c>
      <c r="AP65" s="16" t="str">
        <f>AP50</f>
        <v>Median</v>
      </c>
    </row>
    <row r="66" spans="2:42" x14ac:dyDescent="0.25">
      <c r="B66" s="17" t="str">
        <f t="shared" ref="B66:C71" si="9">B51</f>
        <v>NWGF</v>
      </c>
      <c r="C66" s="18"/>
      <c r="D66" s="5"/>
      <c r="E66" s="10"/>
      <c r="F66" s="5"/>
      <c r="G66" s="10"/>
      <c r="H66" s="47"/>
      <c r="I66" s="47"/>
      <c r="J66" s="47"/>
      <c r="K66" s="5"/>
      <c r="L66" s="19"/>
      <c r="Q66" s="17" t="str">
        <f t="shared" ref="Q66:R71" si="10">Q51</f>
        <v>NWGF</v>
      </c>
      <c r="R66" s="18"/>
      <c r="S66" s="5"/>
      <c r="T66" s="10"/>
      <c r="U66" s="5"/>
      <c r="V66" s="10"/>
      <c r="W66" s="47"/>
      <c r="X66" s="47"/>
      <c r="Y66" s="47"/>
      <c r="Z66" s="5"/>
      <c r="AA66" s="19"/>
      <c r="AF66" s="17" t="str">
        <f t="shared" ref="AF66:AG71" si="11">AF51</f>
        <v>NWGF</v>
      </c>
      <c r="AG66" s="18"/>
      <c r="AH66" s="5"/>
      <c r="AI66" s="10"/>
      <c r="AJ66" s="5"/>
      <c r="AK66" s="10"/>
      <c r="AL66" s="47"/>
      <c r="AM66" s="47"/>
      <c r="AN66" s="47"/>
      <c r="AO66" s="5"/>
      <c r="AP66" s="19"/>
    </row>
    <row r="67" spans="2:42" x14ac:dyDescent="0.25">
      <c r="B67" s="20">
        <f t="shared" si="9"/>
        <v>0</v>
      </c>
      <c r="C67" s="21" t="str">
        <f>C52</f>
        <v>NWGF 80%</v>
      </c>
      <c r="D67" s="22">
        <v>1974.6541186170311</v>
      </c>
      <c r="E67" s="23">
        <v>10772.871706647793</v>
      </c>
      <c r="F67" s="23">
        <v>12747.525825264813</v>
      </c>
      <c r="G67" s="24"/>
      <c r="H67" s="50"/>
      <c r="I67" s="50"/>
      <c r="J67" s="50"/>
      <c r="K67" s="25"/>
      <c r="L67" s="26"/>
      <c r="Q67" s="20">
        <f t="shared" si="10"/>
        <v>0</v>
      </c>
      <c r="R67" s="21" t="str">
        <f>R52</f>
        <v>NWGF 80%</v>
      </c>
      <c r="S67" s="22">
        <v>2170.4499718816523</v>
      </c>
      <c r="T67" s="23">
        <v>14253.44168079749</v>
      </c>
      <c r="U67" s="23">
        <v>16423.891652679173</v>
      </c>
      <c r="V67" s="24"/>
      <c r="W67" s="50"/>
      <c r="X67" s="50"/>
      <c r="Y67" s="50"/>
      <c r="Z67" s="25"/>
      <c r="AA67" s="26"/>
      <c r="AF67" s="20">
        <f t="shared" si="11"/>
        <v>0</v>
      </c>
      <c r="AG67" s="21" t="str">
        <f>AG52</f>
        <v>NWGF 80%</v>
      </c>
      <c r="AH67" s="22">
        <v>1743.7825376285523</v>
      </c>
      <c r="AI67" s="23">
        <v>6668.7771649364904</v>
      </c>
      <c r="AJ67" s="23">
        <v>8412.559702565035</v>
      </c>
      <c r="AK67" s="24"/>
      <c r="AL67" s="50"/>
      <c r="AM67" s="50"/>
      <c r="AN67" s="50"/>
      <c r="AO67" s="25"/>
      <c r="AP67" s="26"/>
    </row>
    <row r="68" spans="2:42" x14ac:dyDescent="0.25">
      <c r="B68" s="40">
        <f t="shared" si="9"/>
        <v>1</v>
      </c>
      <c r="C68" s="41" t="str">
        <f t="shared" si="9"/>
        <v>NWGF 90%</v>
      </c>
      <c r="D68" s="42">
        <v>2491.8078152728476</v>
      </c>
      <c r="E68" s="43">
        <v>9847.7024047520899</v>
      </c>
      <c r="F68" s="43">
        <v>12339.510220024938</v>
      </c>
      <c r="G68" s="44">
        <v>-56.448170801422208</v>
      </c>
      <c r="H68" s="51">
        <v>0.31411042944785278</v>
      </c>
      <c r="I68" s="51">
        <v>0.52024539877300613</v>
      </c>
      <c r="J68" s="51">
        <v>0.16564417177914109</v>
      </c>
      <c r="K68" s="45">
        <v>27.139663468450614</v>
      </c>
      <c r="L68" s="46">
        <v>21.195063815191801</v>
      </c>
      <c r="Q68" s="40">
        <f t="shared" si="10"/>
        <v>1</v>
      </c>
      <c r="R68" s="41" t="str">
        <f t="shared" si="10"/>
        <v>NWGF 90%</v>
      </c>
      <c r="S68" s="42">
        <v>2820.7621961665895</v>
      </c>
      <c r="T68" s="43">
        <v>13059.475831715346</v>
      </c>
      <c r="U68" s="43">
        <v>15880.238027881933</v>
      </c>
      <c r="V68" s="44">
        <v>-105.17372760487343</v>
      </c>
      <c r="W68" s="51">
        <v>0.19727891156462585</v>
      </c>
      <c r="X68" s="51">
        <v>0.73922902494331066</v>
      </c>
      <c r="Y68" s="51">
        <v>6.3492063492063489E-2</v>
      </c>
      <c r="Z68" s="45">
        <v>28.468824738528049</v>
      </c>
      <c r="AA68" s="46">
        <v>24.96367580065089</v>
      </c>
      <c r="AF68" s="40">
        <f t="shared" si="11"/>
        <v>1</v>
      </c>
      <c r="AG68" s="41" t="str">
        <f t="shared" si="11"/>
        <v>NWGF 90%</v>
      </c>
      <c r="AH68" s="42">
        <v>2104.0715281351695</v>
      </c>
      <c r="AI68" s="43">
        <v>6067.3048524424994</v>
      </c>
      <c r="AJ68" s="43">
        <v>8171.3763805776725</v>
      </c>
      <c r="AK68" s="44">
        <v>-15.538572449413458</v>
      </c>
      <c r="AL68" s="51">
        <v>0.45454545454545453</v>
      </c>
      <c r="AM68" s="51">
        <v>0.28609625668449196</v>
      </c>
      <c r="AN68" s="51">
        <v>0.25935828877005346</v>
      </c>
      <c r="AO68" s="45">
        <v>27.536093045888489</v>
      </c>
      <c r="AP68" s="46">
        <v>19.33483186625212</v>
      </c>
    </row>
    <row r="69" spans="2:42" x14ac:dyDescent="0.25">
      <c r="B69" s="20">
        <f t="shared" si="9"/>
        <v>2</v>
      </c>
      <c r="C69" s="21" t="str">
        <f t="shared" si="9"/>
        <v>NWGF 92%</v>
      </c>
      <c r="D69" s="42">
        <v>2505.290107577302</v>
      </c>
      <c r="E69" s="43">
        <v>9688.0583523363093</v>
      </c>
      <c r="F69" s="43">
        <v>12193.348459913606</v>
      </c>
      <c r="G69" s="44">
        <v>-20.754985794443499</v>
      </c>
      <c r="H69" s="51">
        <v>0.29202453987730059</v>
      </c>
      <c r="I69" s="51">
        <v>0.50920245398773001</v>
      </c>
      <c r="J69" s="51">
        <v>0.19877300613496932</v>
      </c>
      <c r="K69" s="45">
        <v>22.341048926300434</v>
      </c>
      <c r="L69" s="46">
        <v>17.662615859477924</v>
      </c>
      <c r="Q69" s="20">
        <f t="shared" si="10"/>
        <v>2</v>
      </c>
      <c r="R69" s="21" t="str">
        <f t="shared" si="10"/>
        <v>NWGF 92%</v>
      </c>
      <c r="S69" s="42">
        <v>2836.3498545632697</v>
      </c>
      <c r="T69" s="43">
        <v>12838.808084522812</v>
      </c>
      <c r="U69" s="43">
        <v>15675.157939086088</v>
      </c>
      <c r="V69" s="44">
        <v>-65.831865056079891</v>
      </c>
      <c r="W69" s="51">
        <v>0.18367346938775511</v>
      </c>
      <c r="X69" s="51">
        <v>0.70521541950113376</v>
      </c>
      <c r="Y69" s="51">
        <v>0.1111111111111111</v>
      </c>
      <c r="Z69" s="45">
        <v>21.614489691054082</v>
      </c>
      <c r="AA69" s="46">
        <v>19.403441327701302</v>
      </c>
      <c r="AF69" s="20">
        <f t="shared" si="11"/>
        <v>2</v>
      </c>
      <c r="AG69" s="21" t="str">
        <f t="shared" si="11"/>
        <v>NWGF 92%</v>
      </c>
      <c r="AH69" s="42">
        <v>2114.9228658104244</v>
      </c>
      <c r="AI69" s="43">
        <v>5972.869497004096</v>
      </c>
      <c r="AJ69" s="43">
        <v>8087.7923628145154</v>
      </c>
      <c r="AK69" s="44">
        <v>32.39716328144327</v>
      </c>
      <c r="AL69" s="51">
        <v>0.4197860962566845</v>
      </c>
      <c r="AM69" s="51">
        <v>0.27807486631016043</v>
      </c>
      <c r="AN69" s="51">
        <v>0.30213903743315507</v>
      </c>
      <c r="AO69" s="45">
        <v>22.723924539894988</v>
      </c>
      <c r="AP69" s="46">
        <v>16.769215901605921</v>
      </c>
    </row>
    <row r="70" spans="2:42" x14ac:dyDescent="0.25">
      <c r="B70" s="20">
        <f t="shared" si="9"/>
        <v>3</v>
      </c>
      <c r="C70" s="21" t="str">
        <f t="shared" si="9"/>
        <v>NWGF 95%</v>
      </c>
      <c r="D70" s="42">
        <v>2610.0108854406908</v>
      </c>
      <c r="E70" s="43">
        <v>9459.3184926305657</v>
      </c>
      <c r="F70" s="43">
        <v>12069.329378071239</v>
      </c>
      <c r="G70" s="44">
        <v>30.391370220599526</v>
      </c>
      <c r="H70" s="51">
        <v>0.29693251533742332</v>
      </c>
      <c r="I70" s="51">
        <v>0.3852760736196319</v>
      </c>
      <c r="J70" s="51">
        <v>0.31779141104294478</v>
      </c>
      <c r="K70" s="45">
        <v>17.949211166886268</v>
      </c>
      <c r="L70" s="46">
        <v>14.210408873359633</v>
      </c>
      <c r="Q70" s="20">
        <f t="shared" si="10"/>
        <v>3</v>
      </c>
      <c r="R70" s="21" t="str">
        <f t="shared" si="10"/>
        <v>NWGF 95%</v>
      </c>
      <c r="S70" s="42">
        <v>2962.0918185377477</v>
      </c>
      <c r="T70" s="43">
        <v>12515.248064213734</v>
      </c>
      <c r="U70" s="43">
        <v>15477.339882751492</v>
      </c>
      <c r="V70" s="44">
        <v>3.6395259266115327</v>
      </c>
      <c r="W70" s="51">
        <v>0.18820861678004536</v>
      </c>
      <c r="X70" s="51">
        <v>0.5487528344671202</v>
      </c>
      <c r="Y70" s="51">
        <v>0.26303854875283444</v>
      </c>
      <c r="Z70" s="45">
        <v>16.803020059237703</v>
      </c>
      <c r="AA70" s="46">
        <v>14.237206467680769</v>
      </c>
      <c r="AF70" s="20">
        <f t="shared" si="11"/>
        <v>3</v>
      </c>
      <c r="AG70" s="21" t="str">
        <f t="shared" si="11"/>
        <v>NWGF 95%</v>
      </c>
      <c r="AH70" s="42">
        <v>2194.8566301043275</v>
      </c>
      <c r="AI70" s="43">
        <v>5855.9362972610943</v>
      </c>
      <c r="AJ70" s="43">
        <v>8050.7929273654217</v>
      </c>
      <c r="AK70" s="44">
        <v>61.935657208965104</v>
      </c>
      <c r="AL70" s="51">
        <v>0.42513368983957217</v>
      </c>
      <c r="AM70" s="51">
        <v>0.19251336898395721</v>
      </c>
      <c r="AN70" s="51">
        <v>0.38235294117647056</v>
      </c>
      <c r="AO70" s="45">
        <v>18.792634812137095</v>
      </c>
      <c r="AP70" s="46">
        <v>14.089136057238484</v>
      </c>
    </row>
    <row r="71" spans="2:42" x14ac:dyDescent="0.25">
      <c r="B71" s="32">
        <f t="shared" si="9"/>
        <v>4</v>
      </c>
      <c r="C71" s="33" t="str">
        <f t="shared" si="9"/>
        <v>NWGF 98%</v>
      </c>
      <c r="D71" s="58">
        <v>2767.885322228035</v>
      </c>
      <c r="E71" s="59">
        <v>9151.322573588639</v>
      </c>
      <c r="F71" s="59">
        <v>11919.2078958167</v>
      </c>
      <c r="G71" s="60">
        <v>44.958233317523487</v>
      </c>
      <c r="H71" s="52">
        <v>0.41104294478527609</v>
      </c>
      <c r="I71" s="52">
        <v>0.17668711656441718</v>
      </c>
      <c r="J71" s="52">
        <v>0.41226993865030676</v>
      </c>
      <c r="K71" s="56">
        <v>19.005320832659347</v>
      </c>
      <c r="L71" s="57">
        <v>14.557833614186638</v>
      </c>
      <c r="Q71" s="32">
        <f t="shared" si="10"/>
        <v>4</v>
      </c>
      <c r="R71" s="33" t="str">
        <f t="shared" si="10"/>
        <v>NWGF 98%</v>
      </c>
      <c r="S71" s="58">
        <v>3147.3235709676555</v>
      </c>
      <c r="T71" s="59">
        <v>12045.929734923102</v>
      </c>
      <c r="U71" s="59">
        <v>15193.253305890754</v>
      </c>
      <c r="V71" s="60">
        <v>13.349875985206019</v>
      </c>
      <c r="W71" s="52">
        <v>0.36507936507936506</v>
      </c>
      <c r="X71" s="52">
        <v>0.18140589569160998</v>
      </c>
      <c r="Y71" s="52">
        <v>0.45351473922902497</v>
      </c>
      <c r="Z71" s="56">
        <v>17.142110809101069</v>
      </c>
      <c r="AA71" s="57">
        <v>14.12802596419877</v>
      </c>
      <c r="AF71" s="32">
        <f t="shared" si="11"/>
        <v>4</v>
      </c>
      <c r="AG71" s="33" t="str">
        <f t="shared" si="11"/>
        <v>NWGF 98%</v>
      </c>
      <c r="AH71" s="58">
        <v>2320.4728417623382</v>
      </c>
      <c r="AI71" s="59">
        <v>5738.1627924429513</v>
      </c>
      <c r="AJ71" s="59">
        <v>8058.6356342052914</v>
      </c>
      <c r="AK71" s="60">
        <v>82.229050385844488</v>
      </c>
      <c r="AL71" s="52">
        <v>0.46524064171122997</v>
      </c>
      <c r="AM71" s="52">
        <v>0.17112299465240641</v>
      </c>
      <c r="AN71" s="52">
        <v>0.36363636363636365</v>
      </c>
      <c r="AO71" s="56">
        <v>21.522787811054879</v>
      </c>
      <c r="AP71" s="57">
        <v>15.245533600992077</v>
      </c>
    </row>
  </sheetData>
  <mergeCells count="21">
    <mergeCell ref="D18:J18"/>
    <mergeCell ref="S18:Y18"/>
    <mergeCell ref="AH18:AN18"/>
    <mergeCell ref="AW18:BC18"/>
    <mergeCell ref="BL18:BR18"/>
    <mergeCell ref="D3:J3"/>
    <mergeCell ref="S3:Y3"/>
    <mergeCell ref="AH3:AN3"/>
    <mergeCell ref="AW3:BC3"/>
    <mergeCell ref="BL3:BR3"/>
    <mergeCell ref="AW33:BC33"/>
    <mergeCell ref="BL33:BR33"/>
    <mergeCell ref="D48:J48"/>
    <mergeCell ref="S48:Y48"/>
    <mergeCell ref="AH48:AN48"/>
    <mergeCell ref="D63:J63"/>
    <mergeCell ref="S63:Y63"/>
    <mergeCell ref="AH63:AN63"/>
    <mergeCell ref="D33:J33"/>
    <mergeCell ref="S33:Y33"/>
    <mergeCell ref="AH33:AN3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BT71"/>
  <sheetViews>
    <sheetView topLeftCell="A7" workbookViewId="0">
      <selection activeCell="M23" sqref="M23"/>
    </sheetView>
  </sheetViews>
  <sheetFormatPr defaultRowHeight="15" x14ac:dyDescent="0.25"/>
  <cols>
    <col min="3" max="3" width="12.42578125" customWidth="1"/>
    <col min="13" max="16" width="3.140625" customWidth="1"/>
    <col min="18" max="18" width="10.140625" customWidth="1"/>
    <col min="28" max="31" width="3.140625" customWidth="1"/>
    <col min="33" max="33" width="9.85546875" customWidth="1"/>
    <col min="43" max="46" width="3.140625" customWidth="1"/>
    <col min="48" max="48" width="9.85546875" customWidth="1"/>
    <col min="58" max="61" width="3.140625" customWidth="1"/>
    <col min="63" max="63" width="9.7109375" customWidth="1"/>
  </cols>
  <sheetData>
    <row r="2" spans="2:72" x14ac:dyDescent="0.25">
      <c r="B2" s="1" t="s">
        <v>17</v>
      </c>
      <c r="C2" s="2"/>
      <c r="D2" s="2"/>
      <c r="E2" s="2"/>
      <c r="F2" s="2"/>
      <c r="G2" s="39" t="s">
        <v>31</v>
      </c>
      <c r="H2" s="2"/>
      <c r="I2" s="2"/>
      <c r="J2" s="2"/>
      <c r="K2" s="2"/>
      <c r="L2" s="3"/>
      <c r="Q2" s="1" t="s">
        <v>275</v>
      </c>
      <c r="R2" s="2"/>
      <c r="S2" s="2"/>
      <c r="T2" s="2"/>
      <c r="U2" s="2"/>
      <c r="V2" s="39" t="s">
        <v>31</v>
      </c>
      <c r="W2" s="2"/>
      <c r="X2" s="2"/>
      <c r="Y2" s="2"/>
      <c r="Z2" s="2"/>
      <c r="AA2" s="3"/>
      <c r="AF2" s="1" t="s">
        <v>276</v>
      </c>
      <c r="AG2" s="2"/>
      <c r="AH2" s="2"/>
      <c r="AI2" s="2"/>
      <c r="AJ2" s="2"/>
      <c r="AK2" s="39" t="s">
        <v>31</v>
      </c>
      <c r="AL2" s="2"/>
      <c r="AM2" s="2"/>
      <c r="AN2" s="2"/>
      <c r="AO2" s="2"/>
      <c r="AP2" s="3"/>
      <c r="AU2" s="1" t="s">
        <v>277</v>
      </c>
      <c r="AV2" s="2"/>
      <c r="AW2" s="2"/>
      <c r="AX2" s="2"/>
      <c r="AY2" s="2"/>
      <c r="AZ2" s="39" t="s">
        <v>31</v>
      </c>
      <c r="BA2" s="2"/>
      <c r="BB2" s="2"/>
      <c r="BC2" s="2"/>
      <c r="BD2" s="2"/>
      <c r="BE2" s="3"/>
      <c r="BJ2" s="1" t="s">
        <v>278</v>
      </c>
      <c r="BK2" s="2"/>
      <c r="BL2" s="2"/>
      <c r="BM2" s="2"/>
      <c r="BN2" s="2"/>
      <c r="BO2" s="39" t="s">
        <v>31</v>
      </c>
      <c r="BP2" s="2"/>
      <c r="BQ2" s="2"/>
      <c r="BR2" s="2"/>
      <c r="BS2" s="2"/>
      <c r="BT2" s="3"/>
    </row>
    <row r="3" spans="2:72" x14ac:dyDescent="0.25">
      <c r="B3" s="4"/>
      <c r="C3" s="5"/>
      <c r="D3" s="284" t="s">
        <v>0</v>
      </c>
      <c r="E3" s="284"/>
      <c r="F3" s="284"/>
      <c r="G3" s="284"/>
      <c r="H3" s="284"/>
      <c r="I3" s="284"/>
      <c r="J3" s="285"/>
      <c r="K3" s="6" t="s">
        <v>1</v>
      </c>
      <c r="L3" s="7"/>
      <c r="Q3" s="4"/>
      <c r="R3" s="5"/>
      <c r="S3" s="284" t="s">
        <v>0</v>
      </c>
      <c r="T3" s="284"/>
      <c r="U3" s="284"/>
      <c r="V3" s="284"/>
      <c r="W3" s="284"/>
      <c r="X3" s="284"/>
      <c r="Y3" s="285"/>
      <c r="Z3" s="6" t="s">
        <v>1</v>
      </c>
      <c r="AA3" s="7"/>
      <c r="AF3" s="4"/>
      <c r="AG3" s="5"/>
      <c r="AH3" s="284" t="s">
        <v>0</v>
      </c>
      <c r="AI3" s="284"/>
      <c r="AJ3" s="284"/>
      <c r="AK3" s="284"/>
      <c r="AL3" s="284"/>
      <c r="AM3" s="284"/>
      <c r="AN3" s="285"/>
      <c r="AO3" s="6" t="s">
        <v>1</v>
      </c>
      <c r="AP3" s="7"/>
      <c r="AU3" s="4"/>
      <c r="AV3" s="5"/>
      <c r="AW3" s="284" t="s">
        <v>0</v>
      </c>
      <c r="AX3" s="284"/>
      <c r="AY3" s="284"/>
      <c r="AZ3" s="284"/>
      <c r="BA3" s="284"/>
      <c r="BB3" s="284"/>
      <c r="BC3" s="285"/>
      <c r="BD3" s="6" t="s">
        <v>1</v>
      </c>
      <c r="BE3" s="7"/>
      <c r="BJ3" s="4"/>
      <c r="BK3" s="5"/>
      <c r="BL3" s="284" t="s">
        <v>0</v>
      </c>
      <c r="BM3" s="284"/>
      <c r="BN3" s="284"/>
      <c r="BO3" s="284"/>
      <c r="BP3" s="284"/>
      <c r="BQ3" s="284"/>
      <c r="BR3" s="285"/>
      <c r="BS3" s="6" t="s">
        <v>1</v>
      </c>
      <c r="BT3" s="7"/>
    </row>
    <row r="4" spans="2:72" x14ac:dyDescent="0.25">
      <c r="B4" s="8"/>
      <c r="C4" s="9"/>
      <c r="D4" s="5" t="s">
        <v>2</v>
      </c>
      <c r="E4" s="10" t="s">
        <v>3</v>
      </c>
      <c r="F4" s="5"/>
      <c r="G4" s="10" t="s">
        <v>4</v>
      </c>
      <c r="H4" s="47" t="s">
        <v>5</v>
      </c>
      <c r="I4" s="48" t="s">
        <v>6</v>
      </c>
      <c r="J4" s="47" t="s">
        <v>5</v>
      </c>
      <c r="K4" s="11"/>
      <c r="L4" s="9"/>
      <c r="Q4" s="8"/>
      <c r="R4" s="9"/>
      <c r="S4" s="5" t="s">
        <v>2</v>
      </c>
      <c r="T4" s="10" t="s">
        <v>3</v>
      </c>
      <c r="U4" s="5"/>
      <c r="V4" s="10" t="s">
        <v>4</v>
      </c>
      <c r="W4" s="47" t="s">
        <v>5</v>
      </c>
      <c r="X4" s="48" t="s">
        <v>6</v>
      </c>
      <c r="Y4" s="47" t="s">
        <v>5</v>
      </c>
      <c r="Z4" s="11"/>
      <c r="AA4" s="9"/>
      <c r="AF4" s="8"/>
      <c r="AG4" s="9"/>
      <c r="AH4" s="5" t="s">
        <v>2</v>
      </c>
      <c r="AI4" s="10" t="s">
        <v>3</v>
      </c>
      <c r="AJ4" s="5"/>
      <c r="AK4" s="10" t="s">
        <v>4</v>
      </c>
      <c r="AL4" s="47" t="s">
        <v>5</v>
      </c>
      <c r="AM4" s="48" t="s">
        <v>6</v>
      </c>
      <c r="AN4" s="47" t="s">
        <v>5</v>
      </c>
      <c r="AO4" s="11"/>
      <c r="AP4" s="9"/>
      <c r="AU4" s="8"/>
      <c r="AV4" s="9"/>
      <c r="AW4" s="5" t="s">
        <v>2</v>
      </c>
      <c r="AX4" s="10" t="s">
        <v>3</v>
      </c>
      <c r="AY4" s="5"/>
      <c r="AZ4" s="10" t="s">
        <v>4</v>
      </c>
      <c r="BA4" s="47" t="s">
        <v>5</v>
      </c>
      <c r="BB4" s="48" t="s">
        <v>6</v>
      </c>
      <c r="BC4" s="47" t="s">
        <v>5</v>
      </c>
      <c r="BD4" s="11"/>
      <c r="BE4" s="9"/>
      <c r="BJ4" s="8"/>
      <c r="BK4" s="9"/>
      <c r="BL4" s="5" t="s">
        <v>2</v>
      </c>
      <c r="BM4" s="10" t="s">
        <v>3</v>
      </c>
      <c r="BN4" s="5"/>
      <c r="BO4" s="10" t="s">
        <v>4</v>
      </c>
      <c r="BP4" s="47" t="s">
        <v>5</v>
      </c>
      <c r="BQ4" s="48" t="s">
        <v>6</v>
      </c>
      <c r="BR4" s="47" t="s">
        <v>5</v>
      </c>
      <c r="BS4" s="11"/>
      <c r="BT4" s="9"/>
    </row>
    <row r="5" spans="2:72" x14ac:dyDescent="0.25">
      <c r="B5" s="12" t="s">
        <v>7</v>
      </c>
      <c r="C5" s="13" t="s">
        <v>19</v>
      </c>
      <c r="D5" s="14" t="s">
        <v>8</v>
      </c>
      <c r="E5" s="15" t="s">
        <v>9</v>
      </c>
      <c r="F5" s="14" t="s">
        <v>4</v>
      </c>
      <c r="G5" s="15" t="s">
        <v>10</v>
      </c>
      <c r="H5" s="49" t="s">
        <v>11</v>
      </c>
      <c r="I5" s="49" t="s">
        <v>12</v>
      </c>
      <c r="J5" s="49" t="s">
        <v>13</v>
      </c>
      <c r="K5" s="14" t="s">
        <v>15</v>
      </c>
      <c r="L5" s="16" t="s">
        <v>14</v>
      </c>
      <c r="Q5" s="12" t="s">
        <v>7</v>
      </c>
      <c r="R5" s="13" t="s">
        <v>19</v>
      </c>
      <c r="S5" s="14" t="s">
        <v>8</v>
      </c>
      <c r="T5" s="15" t="s">
        <v>9</v>
      </c>
      <c r="U5" s="14" t="s">
        <v>4</v>
      </c>
      <c r="V5" s="15" t="s">
        <v>10</v>
      </c>
      <c r="W5" s="49" t="s">
        <v>11</v>
      </c>
      <c r="X5" s="49" t="s">
        <v>12</v>
      </c>
      <c r="Y5" s="49" t="s">
        <v>13</v>
      </c>
      <c r="Z5" s="14" t="s">
        <v>15</v>
      </c>
      <c r="AA5" s="16" t="s">
        <v>14</v>
      </c>
      <c r="AF5" s="12" t="s">
        <v>7</v>
      </c>
      <c r="AG5" s="13" t="s">
        <v>19</v>
      </c>
      <c r="AH5" s="14" t="s">
        <v>8</v>
      </c>
      <c r="AI5" s="15" t="s">
        <v>9</v>
      </c>
      <c r="AJ5" s="14" t="s">
        <v>4</v>
      </c>
      <c r="AK5" s="15" t="s">
        <v>10</v>
      </c>
      <c r="AL5" s="49" t="s">
        <v>11</v>
      </c>
      <c r="AM5" s="49" t="s">
        <v>12</v>
      </c>
      <c r="AN5" s="49" t="s">
        <v>13</v>
      </c>
      <c r="AO5" s="14" t="s">
        <v>15</v>
      </c>
      <c r="AP5" s="16" t="s">
        <v>14</v>
      </c>
      <c r="AU5" s="12" t="s">
        <v>7</v>
      </c>
      <c r="AV5" s="13" t="s">
        <v>19</v>
      </c>
      <c r="AW5" s="14" t="s">
        <v>8</v>
      </c>
      <c r="AX5" s="15" t="s">
        <v>9</v>
      </c>
      <c r="AY5" s="14" t="s">
        <v>4</v>
      </c>
      <c r="AZ5" s="15" t="s">
        <v>10</v>
      </c>
      <c r="BA5" s="49" t="s">
        <v>11</v>
      </c>
      <c r="BB5" s="49" t="s">
        <v>12</v>
      </c>
      <c r="BC5" s="49" t="s">
        <v>13</v>
      </c>
      <c r="BD5" s="14" t="s">
        <v>15</v>
      </c>
      <c r="BE5" s="16" t="s">
        <v>14</v>
      </c>
      <c r="BJ5" s="12" t="s">
        <v>7</v>
      </c>
      <c r="BK5" s="13" t="s">
        <v>19</v>
      </c>
      <c r="BL5" s="14" t="s">
        <v>8</v>
      </c>
      <c r="BM5" s="15" t="s">
        <v>9</v>
      </c>
      <c r="BN5" s="14" t="s">
        <v>4</v>
      </c>
      <c r="BO5" s="15" t="s">
        <v>10</v>
      </c>
      <c r="BP5" s="49" t="s">
        <v>11</v>
      </c>
      <c r="BQ5" s="49" t="s">
        <v>12</v>
      </c>
      <c r="BR5" s="49" t="s">
        <v>13</v>
      </c>
      <c r="BS5" s="14" t="s">
        <v>15</v>
      </c>
      <c r="BT5" s="16" t="s">
        <v>14</v>
      </c>
    </row>
    <row r="6" spans="2:72" x14ac:dyDescent="0.25">
      <c r="B6" s="17" t="s">
        <v>16</v>
      </c>
      <c r="C6" s="18"/>
      <c r="D6" s="5"/>
      <c r="E6" s="10"/>
      <c r="F6" s="5"/>
      <c r="G6" s="10"/>
      <c r="H6" s="47"/>
      <c r="I6" s="47"/>
      <c r="J6" s="47"/>
      <c r="K6" s="5"/>
      <c r="L6" s="19"/>
      <c r="Q6" s="17" t="s">
        <v>16</v>
      </c>
      <c r="R6" s="18"/>
      <c r="S6" s="5"/>
      <c r="T6" s="10"/>
      <c r="U6" s="5"/>
      <c r="V6" s="10"/>
      <c r="W6" s="47"/>
      <c r="X6" s="47"/>
      <c r="Y6" s="47"/>
      <c r="Z6" s="5"/>
      <c r="AA6" s="19"/>
      <c r="AF6" s="17" t="s">
        <v>16</v>
      </c>
      <c r="AG6" s="18"/>
      <c r="AH6" s="5"/>
      <c r="AI6" s="10"/>
      <c r="AJ6" s="5"/>
      <c r="AK6" s="10"/>
      <c r="AL6" s="47"/>
      <c r="AM6" s="47"/>
      <c r="AN6" s="47"/>
      <c r="AO6" s="5"/>
      <c r="AP6" s="19"/>
      <c r="AU6" s="17" t="s">
        <v>16</v>
      </c>
      <c r="AV6" s="18"/>
      <c r="AW6" s="5"/>
      <c r="AX6" s="10"/>
      <c r="AY6" s="5"/>
      <c r="AZ6" s="10"/>
      <c r="BA6" s="47"/>
      <c r="BB6" s="47"/>
      <c r="BC6" s="47"/>
      <c r="BD6" s="5"/>
      <c r="BE6" s="19"/>
      <c r="BJ6" s="17" t="s">
        <v>16</v>
      </c>
      <c r="BK6" s="18"/>
      <c r="BL6" s="5"/>
      <c r="BM6" s="10"/>
      <c r="BN6" s="5"/>
      <c r="BO6" s="10"/>
      <c r="BP6" s="47"/>
      <c r="BQ6" s="47"/>
      <c r="BR6" s="47"/>
      <c r="BS6" s="5"/>
      <c r="BT6" s="19"/>
    </row>
    <row r="7" spans="2:72" x14ac:dyDescent="0.25">
      <c r="B7" s="20">
        <v>0</v>
      </c>
      <c r="C7" s="21" t="s">
        <v>274</v>
      </c>
      <c r="D7" s="22">
        <v>2218.0841620821402</v>
      </c>
      <c r="E7" s="23">
        <v>10436.34546844006</v>
      </c>
      <c r="F7" s="23">
        <v>12654.429630522183</v>
      </c>
      <c r="G7" s="24"/>
      <c r="H7" s="50"/>
      <c r="I7" s="50"/>
      <c r="J7" s="50"/>
      <c r="K7" s="25"/>
      <c r="L7" s="26"/>
      <c r="Q7" s="20">
        <v>0</v>
      </c>
      <c r="R7" s="21" t="s">
        <v>274</v>
      </c>
      <c r="S7" s="22">
        <v>1847.9454792867448</v>
      </c>
      <c r="T7" s="23">
        <v>10360.105315816274</v>
      </c>
      <c r="U7" s="23">
        <v>12208.050795102976</v>
      </c>
      <c r="V7" s="24"/>
      <c r="W7" s="50"/>
      <c r="X7" s="50"/>
      <c r="Y7" s="50"/>
      <c r="Z7" s="25"/>
      <c r="AA7" s="26"/>
      <c r="AF7" s="20">
        <v>0</v>
      </c>
      <c r="AG7" s="21" t="s">
        <v>274</v>
      </c>
      <c r="AH7" s="22">
        <v>3300.7076132352709</v>
      </c>
      <c r="AI7" s="23">
        <v>10143.01551090763</v>
      </c>
      <c r="AJ7" s="23">
        <v>13443.723124142929</v>
      </c>
      <c r="AK7" s="24"/>
      <c r="AL7" s="50"/>
      <c r="AM7" s="50"/>
      <c r="AN7" s="50"/>
      <c r="AO7" s="25"/>
      <c r="AP7" s="26"/>
      <c r="AU7" s="20">
        <v>0</v>
      </c>
      <c r="AV7" s="21" t="s">
        <v>274</v>
      </c>
      <c r="AW7" s="22">
        <v>1959.6956694783737</v>
      </c>
      <c r="AX7" s="23">
        <v>15816.278881037735</v>
      </c>
      <c r="AY7" s="23">
        <v>17775.974550516105</v>
      </c>
      <c r="AZ7" s="24"/>
      <c r="BA7" s="50"/>
      <c r="BB7" s="50"/>
      <c r="BC7" s="50"/>
      <c r="BD7" s="25"/>
      <c r="BE7" s="26"/>
      <c r="BJ7" s="20">
        <v>0</v>
      </c>
      <c r="BK7" s="21" t="s">
        <v>274</v>
      </c>
      <c r="BL7" s="22">
        <v>2969.730120494969</v>
      </c>
      <c r="BM7" s="23">
        <v>12424.872828732587</v>
      </c>
      <c r="BN7" s="23">
        <v>15394.602949227556</v>
      </c>
      <c r="BO7" s="24"/>
      <c r="BP7" s="50"/>
      <c r="BQ7" s="50"/>
      <c r="BR7" s="50"/>
      <c r="BS7" s="25"/>
      <c r="BT7" s="26"/>
    </row>
    <row r="8" spans="2:72" x14ac:dyDescent="0.25">
      <c r="B8" s="40">
        <v>1</v>
      </c>
      <c r="C8" s="41" t="s">
        <v>230</v>
      </c>
      <c r="D8" s="42">
        <v>2651.4810221873936</v>
      </c>
      <c r="E8" s="43">
        <v>9515.1725013964169</v>
      </c>
      <c r="F8" s="43">
        <v>12166.653523583722</v>
      </c>
      <c r="G8" s="44">
        <v>-51.257587508477471</v>
      </c>
      <c r="H8" s="51">
        <v>0.27229999999999999</v>
      </c>
      <c r="I8" s="51">
        <v>0.58120000000000005</v>
      </c>
      <c r="J8" s="51">
        <v>0.14649999999999999</v>
      </c>
      <c r="K8" s="45">
        <v>29.366572075379473</v>
      </c>
      <c r="L8" s="46">
        <v>20.928751300234985</v>
      </c>
      <c r="Q8" s="40">
        <v>1</v>
      </c>
      <c r="R8" s="41" t="s">
        <v>230</v>
      </c>
      <c r="S8" s="42">
        <v>2515.7347746786977</v>
      </c>
      <c r="T8" s="43">
        <v>9444.8612546539862</v>
      </c>
      <c r="U8" s="43">
        <v>11960.596029332663</v>
      </c>
      <c r="V8" s="44">
        <v>-84.717143511290288</v>
      </c>
      <c r="W8" s="51">
        <v>0.35506145560005525</v>
      </c>
      <c r="X8" s="51">
        <v>0.48253003728766747</v>
      </c>
      <c r="Y8" s="51">
        <v>0.16240850711227728</v>
      </c>
      <c r="Z8" s="45">
        <v>31.463887671507781</v>
      </c>
      <c r="AA8" s="46">
        <v>22.758242071905681</v>
      </c>
      <c r="AF8" s="40">
        <v>1</v>
      </c>
      <c r="AG8" s="41" t="s">
        <v>230</v>
      </c>
      <c r="AH8" s="42">
        <v>3029.9742890233038</v>
      </c>
      <c r="AI8" s="43">
        <v>9242.6845481105847</v>
      </c>
      <c r="AJ8" s="43">
        <v>12272.658837133889</v>
      </c>
      <c r="AK8" s="44">
        <v>65.273078482776057</v>
      </c>
      <c r="AL8" s="51">
        <v>2.9079159935379646E-2</v>
      </c>
      <c r="AM8" s="51">
        <v>0.8634894991922456</v>
      </c>
      <c r="AN8" s="51">
        <v>0.1074313408723748</v>
      </c>
      <c r="AO8" s="45">
        <v>8.5944007960961724</v>
      </c>
      <c r="AP8" s="46">
        <v>5.2839448210418984</v>
      </c>
      <c r="AU8" s="40">
        <v>1</v>
      </c>
      <c r="AV8" s="41" t="s">
        <v>230</v>
      </c>
      <c r="AW8" s="42">
        <v>2869.4335880915264</v>
      </c>
      <c r="AX8" s="43">
        <v>14524.584032927105</v>
      </c>
      <c r="AY8" s="43">
        <v>17394.017621018626</v>
      </c>
      <c r="AZ8" s="44">
        <v>-287.93924759656903</v>
      </c>
      <c r="BA8" s="51">
        <v>0.37914691943127959</v>
      </c>
      <c r="BB8" s="51">
        <v>0.51184834123222744</v>
      </c>
      <c r="BC8" s="51">
        <v>0.10900473933649289</v>
      </c>
      <c r="BD8" s="45">
        <v>36.327915869582789</v>
      </c>
      <c r="BE8" s="46">
        <v>22.521824622918043</v>
      </c>
      <c r="BJ8" s="40">
        <v>1</v>
      </c>
      <c r="BK8" s="41" t="s">
        <v>230</v>
      </c>
      <c r="BL8" s="42">
        <v>2648.720718281611</v>
      </c>
      <c r="BM8" s="43">
        <v>11276.534679788969</v>
      </c>
      <c r="BN8" s="43">
        <v>13925.255398070582</v>
      </c>
      <c r="BO8" s="44">
        <v>0</v>
      </c>
      <c r="BP8" s="51">
        <v>0</v>
      </c>
      <c r="BQ8" s="51">
        <v>1</v>
      </c>
      <c r="BR8" s="51">
        <v>0</v>
      </c>
      <c r="BS8" s="45" t="e">
        <v>#VALUE!</v>
      </c>
      <c r="BT8" s="46" t="e">
        <v>#VALUE!</v>
      </c>
    </row>
    <row r="9" spans="2:72" x14ac:dyDescent="0.25">
      <c r="B9" s="40">
        <v>2</v>
      </c>
      <c r="C9" s="41" t="s">
        <v>231</v>
      </c>
      <c r="D9" s="42">
        <v>2666.0285939486694</v>
      </c>
      <c r="E9" s="43">
        <v>9351.5771553706672</v>
      </c>
      <c r="F9" s="43">
        <v>12017.605749319269</v>
      </c>
      <c r="G9" s="44">
        <v>-6.5028110859032262</v>
      </c>
      <c r="H9" s="51">
        <v>0.24640000000000001</v>
      </c>
      <c r="I9" s="51">
        <v>0.55020000000000002</v>
      </c>
      <c r="J9" s="51">
        <v>0.2034</v>
      </c>
      <c r="K9" s="45">
        <v>22.808401893811634</v>
      </c>
      <c r="L9" s="46">
        <v>16.657678756544598</v>
      </c>
      <c r="Q9" s="40">
        <v>2</v>
      </c>
      <c r="R9" s="41" t="s">
        <v>231</v>
      </c>
      <c r="S9" s="42">
        <v>2530.3648132124149</v>
      </c>
      <c r="T9" s="43">
        <v>9283.9703319377677</v>
      </c>
      <c r="U9" s="43">
        <v>11814.335145150171</v>
      </c>
      <c r="V9" s="44">
        <v>-32.099006148753674</v>
      </c>
      <c r="W9" s="51">
        <v>0.32150255489573265</v>
      </c>
      <c r="X9" s="51">
        <v>0.44814252175113933</v>
      </c>
      <c r="Y9" s="51">
        <v>0.23035492335312802</v>
      </c>
      <c r="Z9" s="45">
        <v>24.3463757370276</v>
      </c>
      <c r="AA9" s="46">
        <v>18.505988029152409</v>
      </c>
      <c r="AF9" s="40">
        <v>2</v>
      </c>
      <c r="AG9" s="41" t="s">
        <v>231</v>
      </c>
      <c r="AH9" s="42">
        <v>3044.5657398069507</v>
      </c>
      <c r="AI9" s="43">
        <v>9080.7098875873653</v>
      </c>
      <c r="AJ9" s="43">
        <v>12125.275627394309</v>
      </c>
      <c r="AK9" s="44">
        <v>88.818596346806927</v>
      </c>
      <c r="AL9" s="51">
        <v>2.4232633279483037E-2</v>
      </c>
      <c r="AM9" s="51">
        <v>0.84127625201938616</v>
      </c>
      <c r="AN9" s="51">
        <v>0.13449111470113084</v>
      </c>
      <c r="AO9" s="45">
        <v>5.818962220397939</v>
      </c>
      <c r="AP9" s="46">
        <v>3.5906095063069503</v>
      </c>
      <c r="AU9" s="40">
        <v>2</v>
      </c>
      <c r="AV9" s="41" t="s">
        <v>231</v>
      </c>
      <c r="AW9" s="42">
        <v>2881.404750763817</v>
      </c>
      <c r="AX9" s="43">
        <v>14263.542879238152</v>
      </c>
      <c r="AY9" s="43">
        <v>17144.947630001963</v>
      </c>
      <c r="AZ9" s="44">
        <v>-248.88176251470031</v>
      </c>
      <c r="BA9" s="51">
        <v>0.36018957345971564</v>
      </c>
      <c r="BB9" s="51">
        <v>0.48341232227488151</v>
      </c>
      <c r="BC9" s="51">
        <v>0.15639810426540285</v>
      </c>
      <c r="BD9" s="45">
        <v>26.74670518517938</v>
      </c>
      <c r="BE9" s="46">
        <v>17.468597303368053</v>
      </c>
      <c r="BJ9" s="40">
        <v>2</v>
      </c>
      <c r="BK9" s="41" t="s">
        <v>231</v>
      </c>
      <c r="BL9" s="42">
        <v>2661.0160117034557</v>
      </c>
      <c r="BM9" s="43">
        <v>11070.793763325621</v>
      </c>
      <c r="BN9" s="43">
        <v>13731.809775029082</v>
      </c>
      <c r="BO9" s="44">
        <v>0</v>
      </c>
      <c r="BP9" s="51">
        <v>0</v>
      </c>
      <c r="BQ9" s="51">
        <v>1</v>
      </c>
      <c r="BR9" s="51">
        <v>0</v>
      </c>
      <c r="BS9" s="45" t="e">
        <v>#VALUE!</v>
      </c>
      <c r="BT9" s="46" t="e">
        <v>#VALUE!</v>
      </c>
    </row>
    <row r="10" spans="2:72" x14ac:dyDescent="0.25">
      <c r="B10" s="20">
        <v>3</v>
      </c>
      <c r="C10" s="21" t="s">
        <v>232</v>
      </c>
      <c r="D10" s="27">
        <v>2784.3596874677423</v>
      </c>
      <c r="E10" s="28">
        <v>9120.8547400578864</v>
      </c>
      <c r="F10" s="28">
        <v>11905.21442752562</v>
      </c>
      <c r="G10" s="29">
        <v>42.249629361848541</v>
      </c>
      <c r="H10" s="51">
        <v>0.25800000000000001</v>
      </c>
      <c r="I10" s="51">
        <v>0.42609999999999998</v>
      </c>
      <c r="J10" s="51">
        <v>0.31590000000000001</v>
      </c>
      <c r="K10" s="30">
        <v>17.943982922612651</v>
      </c>
      <c r="L10" s="31">
        <v>12.94852987585155</v>
      </c>
      <c r="Q10" s="20">
        <v>3</v>
      </c>
      <c r="R10" s="21" t="s">
        <v>232</v>
      </c>
      <c r="S10" s="27">
        <v>2639.9494480576232</v>
      </c>
      <c r="T10" s="28">
        <v>9054.2393469317121</v>
      </c>
      <c r="U10" s="28">
        <v>11694.188794989355</v>
      </c>
      <c r="V10" s="29">
        <v>12.133991926028392</v>
      </c>
      <c r="W10" s="51">
        <v>0.32605993647286285</v>
      </c>
      <c r="X10" s="51">
        <v>0.32799337108134236</v>
      </c>
      <c r="Y10" s="51">
        <v>0.34594669244579479</v>
      </c>
      <c r="Z10" s="30">
        <v>19.049997471644819</v>
      </c>
      <c r="AA10" s="31">
        <v>14.298538317388287</v>
      </c>
      <c r="AF10" s="20">
        <v>3</v>
      </c>
      <c r="AG10" s="21" t="s">
        <v>232</v>
      </c>
      <c r="AH10" s="27">
        <v>3187.4464159500799</v>
      </c>
      <c r="AI10" s="28">
        <v>8859.664178089477</v>
      </c>
      <c r="AJ10" s="28">
        <v>12047.110594039537</v>
      </c>
      <c r="AK10" s="29">
        <v>152.09864318038484</v>
      </c>
      <c r="AL10" s="51">
        <v>5.6542810985460421E-2</v>
      </c>
      <c r="AM10" s="51">
        <v>0.70395799676898219</v>
      </c>
      <c r="AN10" s="51">
        <v>0.23949919224555735</v>
      </c>
      <c r="AO10" s="30">
        <v>8.1595362694985312</v>
      </c>
      <c r="AP10" s="31">
        <v>5.646187463924293</v>
      </c>
      <c r="AU10" s="20">
        <v>3</v>
      </c>
      <c r="AV10" s="21" t="s">
        <v>232</v>
      </c>
      <c r="AW10" s="27">
        <v>3002.0334924865851</v>
      </c>
      <c r="AX10" s="28">
        <v>13908.376738069637</v>
      </c>
      <c r="AY10" s="28">
        <v>16910.410230556219</v>
      </c>
      <c r="AZ10" s="29">
        <v>-204.87779082661663</v>
      </c>
      <c r="BA10" s="51">
        <v>0.37440758293838861</v>
      </c>
      <c r="BB10" s="51">
        <v>0.35071090047393366</v>
      </c>
      <c r="BC10" s="51">
        <v>0.27488151658767773</v>
      </c>
      <c r="BD10" s="30">
        <v>18.498355544574462</v>
      </c>
      <c r="BE10" s="31">
        <v>12.659021204561292</v>
      </c>
      <c r="BJ10" s="20">
        <v>3</v>
      </c>
      <c r="BK10" s="21" t="s">
        <v>232</v>
      </c>
      <c r="BL10" s="27">
        <v>2808.0073400734909</v>
      </c>
      <c r="BM10" s="28">
        <v>10772.281843939729</v>
      </c>
      <c r="BN10" s="28">
        <v>13580.28918401322</v>
      </c>
      <c r="BO10" s="29">
        <v>17.597658776343525</v>
      </c>
      <c r="BP10" s="51">
        <v>0</v>
      </c>
      <c r="BQ10" s="51">
        <v>0.95833333333333337</v>
      </c>
      <c r="BR10" s="51">
        <v>4.1666666666666664E-2</v>
      </c>
      <c r="BS10" s="30" t="e">
        <v>#VALUE!</v>
      </c>
      <c r="BT10" s="31" t="e">
        <v>#VALUE!</v>
      </c>
    </row>
    <row r="11" spans="2:72" x14ac:dyDescent="0.25">
      <c r="B11" s="32">
        <v>4</v>
      </c>
      <c r="C11" s="33" t="s">
        <v>233</v>
      </c>
      <c r="D11" s="34">
        <v>2940.4973239608944</v>
      </c>
      <c r="E11" s="35">
        <v>8925.5161699064411</v>
      </c>
      <c r="F11" s="35">
        <v>11866.01349386734</v>
      </c>
      <c r="G11" s="36">
        <v>73.035287579293239</v>
      </c>
      <c r="H11" s="52">
        <v>0.33929999999999999</v>
      </c>
      <c r="I11" s="52">
        <v>0.24199999999999999</v>
      </c>
      <c r="J11" s="52">
        <v>0.41870000000000002</v>
      </c>
      <c r="K11" s="37">
        <v>18.169803951226989</v>
      </c>
      <c r="L11" s="38">
        <v>13.378745347710691</v>
      </c>
      <c r="Q11" s="32">
        <v>4</v>
      </c>
      <c r="R11" s="33" t="s">
        <v>233</v>
      </c>
      <c r="S11" s="34">
        <v>2787.0121380743549</v>
      </c>
      <c r="T11" s="35">
        <v>8860.9442331109203</v>
      </c>
      <c r="U11" s="35">
        <v>11647.956371185284</v>
      </c>
      <c r="V11" s="36">
        <v>37.067607959447741</v>
      </c>
      <c r="W11" s="52">
        <v>0.42259356442480323</v>
      </c>
      <c r="X11" s="52">
        <v>0.117387101229112</v>
      </c>
      <c r="Y11" s="52">
        <v>0.46001933434608477</v>
      </c>
      <c r="Z11" s="37">
        <v>19.575218131854545</v>
      </c>
      <c r="AA11" s="38">
        <v>14.521444139943602</v>
      </c>
      <c r="AF11" s="32">
        <v>4</v>
      </c>
      <c r="AG11" s="33" t="s">
        <v>233</v>
      </c>
      <c r="AH11" s="34">
        <v>3370.4578982906664</v>
      </c>
      <c r="AI11" s="35">
        <v>8675.4663426689021</v>
      </c>
      <c r="AJ11" s="35">
        <v>12045.924240959572</v>
      </c>
      <c r="AK11" s="36">
        <v>202.06987405904897</v>
      </c>
      <c r="AL11" s="52">
        <v>9.5315024232633286E-2</v>
      </c>
      <c r="AM11" s="52">
        <v>0.59329563812600972</v>
      </c>
      <c r="AN11" s="52">
        <v>0.31138933764135701</v>
      </c>
      <c r="AO11" s="37">
        <v>9.5761398052887863</v>
      </c>
      <c r="AP11" s="38">
        <v>7.8334173859439415</v>
      </c>
      <c r="AU11" s="32">
        <v>4</v>
      </c>
      <c r="AV11" s="33" t="s">
        <v>233</v>
      </c>
      <c r="AW11" s="34">
        <v>3143.6319996536031</v>
      </c>
      <c r="AX11" s="35">
        <v>13537.682729529244</v>
      </c>
      <c r="AY11" s="35">
        <v>16681.314729182839</v>
      </c>
      <c r="AZ11" s="36">
        <v>-209.41348382253909</v>
      </c>
      <c r="BA11" s="52">
        <v>0.45971563981042651</v>
      </c>
      <c r="BB11" s="52">
        <v>0.18483412322274881</v>
      </c>
      <c r="BC11" s="52">
        <v>0.35545023696682465</v>
      </c>
      <c r="BD11" s="37">
        <v>16.760291233056083</v>
      </c>
      <c r="BE11" s="38">
        <v>11.542935590325477</v>
      </c>
      <c r="BJ11" s="32">
        <v>4</v>
      </c>
      <c r="BK11" s="33" t="s">
        <v>233</v>
      </c>
      <c r="BL11" s="34">
        <v>2995.25332941125</v>
      </c>
      <c r="BM11" s="35">
        <v>10502.205371244409</v>
      </c>
      <c r="BN11" s="35">
        <v>13497.458700655661</v>
      </c>
      <c r="BO11" s="36">
        <v>80.660603818363967</v>
      </c>
      <c r="BP11" s="52">
        <v>0</v>
      </c>
      <c r="BQ11" s="52">
        <v>0.86111111111111116</v>
      </c>
      <c r="BR11" s="52">
        <v>0.1388888888888889</v>
      </c>
      <c r="BS11" s="37">
        <v>6.6861637179038302</v>
      </c>
      <c r="BT11" s="38">
        <v>6.7813324121025822</v>
      </c>
    </row>
    <row r="17" spans="2:72" x14ac:dyDescent="0.25">
      <c r="B17" s="1" t="s">
        <v>18</v>
      </c>
      <c r="C17" s="2"/>
      <c r="D17" s="2"/>
      <c r="E17" s="2"/>
      <c r="F17" s="2"/>
      <c r="G17" s="39" t="s">
        <v>31</v>
      </c>
      <c r="H17" s="2"/>
      <c r="I17" s="2"/>
      <c r="J17" s="2"/>
      <c r="K17" s="2"/>
      <c r="L17" s="3"/>
      <c r="Q17" s="1" t="s">
        <v>279</v>
      </c>
      <c r="R17" s="2"/>
      <c r="S17" s="2"/>
      <c r="T17" s="2"/>
      <c r="U17" s="2"/>
      <c r="V17" s="39" t="s">
        <v>31</v>
      </c>
      <c r="W17" s="2"/>
      <c r="X17" s="2"/>
      <c r="Y17" s="2"/>
      <c r="Z17" s="2"/>
      <c r="AA17" s="3"/>
      <c r="AF17" s="1" t="s">
        <v>280</v>
      </c>
      <c r="AG17" s="2"/>
      <c r="AH17" s="2"/>
      <c r="AI17" s="2"/>
      <c r="AJ17" s="2"/>
      <c r="AK17" s="39" t="s">
        <v>31</v>
      </c>
      <c r="AL17" s="2"/>
      <c r="AM17" s="2"/>
      <c r="AN17" s="2"/>
      <c r="AO17" s="2"/>
      <c r="AP17" s="3"/>
      <c r="AU17" s="1" t="s">
        <v>281</v>
      </c>
      <c r="AV17" s="2"/>
      <c r="AW17" s="2"/>
      <c r="AX17" s="2"/>
      <c r="AY17" s="2"/>
      <c r="AZ17" s="39" t="s">
        <v>31</v>
      </c>
      <c r="BA17" s="2"/>
      <c r="BB17" s="2"/>
      <c r="BC17" s="2"/>
      <c r="BD17" s="2"/>
      <c r="BE17" s="3"/>
      <c r="BJ17" s="1" t="s">
        <v>282</v>
      </c>
      <c r="BK17" s="2"/>
      <c r="BL17" s="2"/>
      <c r="BM17" s="2"/>
      <c r="BN17" s="2"/>
      <c r="BO17" s="39" t="s">
        <v>31</v>
      </c>
      <c r="BP17" s="2"/>
      <c r="BQ17" s="2"/>
      <c r="BR17" s="2"/>
      <c r="BS17" s="2"/>
      <c r="BT17" s="3"/>
    </row>
    <row r="18" spans="2:72" x14ac:dyDescent="0.25">
      <c r="B18" s="4"/>
      <c r="C18" s="5"/>
      <c r="D18" s="284" t="s">
        <v>0</v>
      </c>
      <c r="E18" s="284"/>
      <c r="F18" s="284"/>
      <c r="G18" s="284"/>
      <c r="H18" s="284"/>
      <c r="I18" s="284"/>
      <c r="J18" s="285"/>
      <c r="K18" s="6" t="s">
        <v>1</v>
      </c>
      <c r="L18" s="7"/>
      <c r="Q18" s="4"/>
      <c r="R18" s="5"/>
      <c r="S18" s="284" t="s">
        <v>0</v>
      </c>
      <c r="T18" s="284"/>
      <c r="U18" s="284"/>
      <c r="V18" s="284"/>
      <c r="W18" s="284"/>
      <c r="X18" s="284"/>
      <c r="Y18" s="285"/>
      <c r="Z18" s="6" t="s">
        <v>1</v>
      </c>
      <c r="AA18" s="7"/>
      <c r="AF18" s="4"/>
      <c r="AG18" s="5"/>
      <c r="AH18" s="284" t="s">
        <v>0</v>
      </c>
      <c r="AI18" s="284"/>
      <c r="AJ18" s="284"/>
      <c r="AK18" s="284"/>
      <c r="AL18" s="284"/>
      <c r="AM18" s="284"/>
      <c r="AN18" s="285"/>
      <c r="AO18" s="6" t="s">
        <v>1</v>
      </c>
      <c r="AP18" s="7"/>
      <c r="AU18" s="4"/>
      <c r="AV18" s="5"/>
      <c r="AW18" s="284" t="s">
        <v>0</v>
      </c>
      <c r="AX18" s="284"/>
      <c r="AY18" s="284"/>
      <c r="AZ18" s="284"/>
      <c r="BA18" s="284"/>
      <c r="BB18" s="284"/>
      <c r="BC18" s="285"/>
      <c r="BD18" s="6" t="s">
        <v>1</v>
      </c>
      <c r="BE18" s="7"/>
      <c r="BJ18" s="4"/>
      <c r="BK18" s="5"/>
      <c r="BL18" s="284" t="s">
        <v>0</v>
      </c>
      <c r="BM18" s="284"/>
      <c r="BN18" s="284"/>
      <c r="BO18" s="284"/>
      <c r="BP18" s="284"/>
      <c r="BQ18" s="284"/>
      <c r="BR18" s="285"/>
      <c r="BS18" s="6" t="s">
        <v>1</v>
      </c>
      <c r="BT18" s="7"/>
    </row>
    <row r="19" spans="2:72" x14ac:dyDescent="0.25">
      <c r="B19" s="8"/>
      <c r="C19" s="9"/>
      <c r="D19" s="5" t="s">
        <v>2</v>
      </c>
      <c r="E19" s="10" t="s">
        <v>3</v>
      </c>
      <c r="F19" s="5"/>
      <c r="G19" s="10" t="s">
        <v>4</v>
      </c>
      <c r="H19" s="47" t="s">
        <v>5</v>
      </c>
      <c r="I19" s="48" t="s">
        <v>6</v>
      </c>
      <c r="J19" s="47" t="s">
        <v>5</v>
      </c>
      <c r="K19" s="11"/>
      <c r="L19" s="9"/>
      <c r="Q19" s="8"/>
      <c r="R19" s="9"/>
      <c r="S19" s="5" t="s">
        <v>2</v>
      </c>
      <c r="T19" s="10" t="s">
        <v>3</v>
      </c>
      <c r="U19" s="5"/>
      <c r="V19" s="10" t="s">
        <v>4</v>
      </c>
      <c r="W19" s="47" t="s">
        <v>5</v>
      </c>
      <c r="X19" s="48" t="s">
        <v>6</v>
      </c>
      <c r="Y19" s="47" t="s">
        <v>5</v>
      </c>
      <c r="Z19" s="11"/>
      <c r="AA19" s="9"/>
      <c r="AF19" s="8"/>
      <c r="AG19" s="9"/>
      <c r="AH19" s="5" t="s">
        <v>2</v>
      </c>
      <c r="AI19" s="10" t="s">
        <v>3</v>
      </c>
      <c r="AJ19" s="5"/>
      <c r="AK19" s="10" t="s">
        <v>4</v>
      </c>
      <c r="AL19" s="47" t="s">
        <v>5</v>
      </c>
      <c r="AM19" s="48" t="s">
        <v>6</v>
      </c>
      <c r="AN19" s="47" t="s">
        <v>5</v>
      </c>
      <c r="AO19" s="11"/>
      <c r="AP19" s="9"/>
      <c r="AU19" s="8"/>
      <c r="AV19" s="9"/>
      <c r="AW19" s="5" t="s">
        <v>2</v>
      </c>
      <c r="AX19" s="10" t="s">
        <v>3</v>
      </c>
      <c r="AY19" s="5"/>
      <c r="AZ19" s="10" t="s">
        <v>4</v>
      </c>
      <c r="BA19" s="47" t="s">
        <v>5</v>
      </c>
      <c r="BB19" s="48" t="s">
        <v>6</v>
      </c>
      <c r="BC19" s="47" t="s">
        <v>5</v>
      </c>
      <c r="BD19" s="11"/>
      <c r="BE19" s="9"/>
      <c r="BJ19" s="8"/>
      <c r="BK19" s="9"/>
      <c r="BL19" s="5" t="s">
        <v>2</v>
      </c>
      <c r="BM19" s="10" t="s">
        <v>3</v>
      </c>
      <c r="BN19" s="5"/>
      <c r="BO19" s="10" t="s">
        <v>4</v>
      </c>
      <c r="BP19" s="47" t="s">
        <v>5</v>
      </c>
      <c r="BQ19" s="48" t="s">
        <v>6</v>
      </c>
      <c r="BR19" s="47" t="s">
        <v>5</v>
      </c>
      <c r="BS19" s="11"/>
      <c r="BT19" s="9"/>
    </row>
    <row r="20" spans="2:72" x14ac:dyDescent="0.25">
      <c r="B20" s="12" t="s">
        <v>7</v>
      </c>
      <c r="C20" s="13" t="s">
        <v>19</v>
      </c>
      <c r="D20" s="14" t="s">
        <v>8</v>
      </c>
      <c r="E20" s="15" t="s">
        <v>9</v>
      </c>
      <c r="F20" s="14" t="s">
        <v>4</v>
      </c>
      <c r="G20" s="15" t="s">
        <v>10</v>
      </c>
      <c r="H20" s="49" t="s">
        <v>11</v>
      </c>
      <c r="I20" s="49" t="s">
        <v>12</v>
      </c>
      <c r="J20" s="49" t="s">
        <v>13</v>
      </c>
      <c r="K20" s="14" t="s">
        <v>15</v>
      </c>
      <c r="L20" s="16" t="s">
        <v>14</v>
      </c>
      <c r="Q20" s="12" t="s">
        <v>7</v>
      </c>
      <c r="R20" s="13" t="s">
        <v>19</v>
      </c>
      <c r="S20" s="14" t="s">
        <v>8</v>
      </c>
      <c r="T20" s="15" t="s">
        <v>9</v>
      </c>
      <c r="U20" s="14" t="s">
        <v>4</v>
      </c>
      <c r="V20" s="15" t="s">
        <v>10</v>
      </c>
      <c r="W20" s="49" t="s">
        <v>11</v>
      </c>
      <c r="X20" s="49" t="s">
        <v>12</v>
      </c>
      <c r="Y20" s="49" t="s">
        <v>13</v>
      </c>
      <c r="Z20" s="14" t="s">
        <v>15</v>
      </c>
      <c r="AA20" s="16" t="s">
        <v>14</v>
      </c>
      <c r="AF20" s="12" t="s">
        <v>7</v>
      </c>
      <c r="AG20" s="13" t="s">
        <v>19</v>
      </c>
      <c r="AH20" s="14" t="s">
        <v>8</v>
      </c>
      <c r="AI20" s="15" t="s">
        <v>9</v>
      </c>
      <c r="AJ20" s="14" t="s">
        <v>4</v>
      </c>
      <c r="AK20" s="15" t="s">
        <v>10</v>
      </c>
      <c r="AL20" s="49" t="s">
        <v>11</v>
      </c>
      <c r="AM20" s="49" t="s">
        <v>12</v>
      </c>
      <c r="AN20" s="49" t="s">
        <v>13</v>
      </c>
      <c r="AO20" s="14" t="s">
        <v>15</v>
      </c>
      <c r="AP20" s="16" t="s">
        <v>14</v>
      </c>
      <c r="AU20" s="12" t="s">
        <v>7</v>
      </c>
      <c r="AV20" s="13" t="s">
        <v>19</v>
      </c>
      <c r="AW20" s="14" t="s">
        <v>8</v>
      </c>
      <c r="AX20" s="15" t="s">
        <v>9</v>
      </c>
      <c r="AY20" s="14" t="s">
        <v>4</v>
      </c>
      <c r="AZ20" s="15" t="s">
        <v>10</v>
      </c>
      <c r="BA20" s="49" t="s">
        <v>11</v>
      </c>
      <c r="BB20" s="49" t="s">
        <v>12</v>
      </c>
      <c r="BC20" s="49" t="s">
        <v>13</v>
      </c>
      <c r="BD20" s="14" t="s">
        <v>15</v>
      </c>
      <c r="BE20" s="16" t="s">
        <v>14</v>
      </c>
      <c r="BJ20" s="12" t="s">
        <v>7</v>
      </c>
      <c r="BK20" s="13" t="s">
        <v>19</v>
      </c>
      <c r="BL20" s="14" t="s">
        <v>8</v>
      </c>
      <c r="BM20" s="15" t="s">
        <v>9</v>
      </c>
      <c r="BN20" s="14" t="s">
        <v>4</v>
      </c>
      <c r="BO20" s="15" t="s">
        <v>10</v>
      </c>
      <c r="BP20" s="49" t="s">
        <v>11</v>
      </c>
      <c r="BQ20" s="49" t="s">
        <v>12</v>
      </c>
      <c r="BR20" s="49" t="s">
        <v>13</v>
      </c>
      <c r="BS20" s="14" t="s">
        <v>15</v>
      </c>
      <c r="BT20" s="16" t="s">
        <v>14</v>
      </c>
    </row>
    <row r="21" spans="2:72" x14ac:dyDescent="0.25">
      <c r="B21" s="17" t="s">
        <v>16</v>
      </c>
      <c r="C21" s="18"/>
      <c r="D21" s="5"/>
      <c r="E21" s="10"/>
      <c r="F21" s="5"/>
      <c r="G21" s="10"/>
      <c r="H21" s="47"/>
      <c r="I21" s="47"/>
      <c r="J21" s="47"/>
      <c r="K21" s="5"/>
      <c r="L21" s="19"/>
      <c r="Q21" s="17" t="s">
        <v>16</v>
      </c>
      <c r="R21" s="18"/>
      <c r="S21" s="5"/>
      <c r="T21" s="10"/>
      <c r="U21" s="5"/>
      <c r="V21" s="10"/>
      <c r="W21" s="47"/>
      <c r="X21" s="47"/>
      <c r="Y21" s="47"/>
      <c r="Z21" s="5"/>
      <c r="AA21" s="19"/>
      <c r="AF21" s="17" t="s">
        <v>16</v>
      </c>
      <c r="AG21" s="18"/>
      <c r="AH21" s="5"/>
      <c r="AI21" s="10"/>
      <c r="AJ21" s="5"/>
      <c r="AK21" s="10"/>
      <c r="AL21" s="47"/>
      <c r="AM21" s="47"/>
      <c r="AN21" s="47"/>
      <c r="AO21" s="5"/>
      <c r="AP21" s="19"/>
      <c r="AU21" s="17" t="s">
        <v>16</v>
      </c>
      <c r="AV21" s="18"/>
      <c r="AW21" s="5"/>
      <c r="AX21" s="10"/>
      <c r="AY21" s="5"/>
      <c r="AZ21" s="10"/>
      <c r="BA21" s="47"/>
      <c r="BB21" s="47"/>
      <c r="BC21" s="47"/>
      <c r="BD21" s="5"/>
      <c r="BE21" s="19"/>
      <c r="BJ21" s="17" t="s">
        <v>16</v>
      </c>
      <c r="BK21" s="18"/>
      <c r="BL21" s="5"/>
      <c r="BM21" s="10"/>
      <c r="BN21" s="5"/>
      <c r="BO21" s="10"/>
      <c r="BP21" s="47"/>
      <c r="BQ21" s="47"/>
      <c r="BR21" s="47"/>
      <c r="BS21" s="5"/>
      <c r="BT21" s="19"/>
    </row>
    <row r="22" spans="2:72" x14ac:dyDescent="0.25">
      <c r="B22" s="20">
        <v>0</v>
      </c>
      <c r="C22" s="21" t="s">
        <v>274</v>
      </c>
      <c r="D22" s="22">
        <v>2407.8472764982303</v>
      </c>
      <c r="E22" s="23">
        <v>13161.562617088091</v>
      </c>
      <c r="F22" s="23">
        <v>15569.40989358632</v>
      </c>
      <c r="G22" s="24"/>
      <c r="H22" s="50"/>
      <c r="I22" s="50"/>
      <c r="J22" s="50"/>
      <c r="K22" s="25"/>
      <c r="L22" s="26"/>
      <c r="Q22" s="20">
        <v>0</v>
      </c>
      <c r="R22" s="21" t="s">
        <v>274</v>
      </c>
      <c r="S22" s="22">
        <v>1970.210653703982</v>
      </c>
      <c r="T22" s="23">
        <v>13189.563893331087</v>
      </c>
      <c r="U22" s="23">
        <v>15159.774547035002</v>
      </c>
      <c r="V22" s="24"/>
      <c r="W22" s="50"/>
      <c r="X22" s="50"/>
      <c r="Y22" s="50"/>
      <c r="Z22" s="25"/>
      <c r="AA22" s="26"/>
      <c r="AF22" s="20">
        <v>0</v>
      </c>
      <c r="AG22" s="21" t="s">
        <v>274</v>
      </c>
      <c r="AH22" s="22">
        <v>3647.0138126867132</v>
      </c>
      <c r="AI22" s="23">
        <v>12408.09397947929</v>
      </c>
      <c r="AJ22" s="23">
        <v>16055.107792166042</v>
      </c>
      <c r="AK22" s="24"/>
      <c r="AL22" s="50"/>
      <c r="AM22" s="50"/>
      <c r="AN22" s="50"/>
      <c r="AO22" s="25"/>
      <c r="AP22" s="26"/>
      <c r="AU22" s="20">
        <v>0</v>
      </c>
      <c r="AV22" s="21" t="s">
        <v>274</v>
      </c>
      <c r="AW22" s="22">
        <v>2081.5299116937631</v>
      </c>
      <c r="AX22" s="23">
        <v>19416.787445585669</v>
      </c>
      <c r="AY22" s="23">
        <v>21498.317357279429</v>
      </c>
      <c r="AZ22" s="24"/>
      <c r="BA22" s="50"/>
      <c r="BB22" s="50"/>
      <c r="BC22" s="50"/>
      <c r="BD22" s="25"/>
      <c r="BE22" s="26"/>
      <c r="BJ22" s="20">
        <v>0</v>
      </c>
      <c r="BK22" s="21" t="s">
        <v>274</v>
      </c>
      <c r="BL22" s="22">
        <v>3179.731668451851</v>
      </c>
      <c r="BM22" s="23">
        <v>14740.686919718397</v>
      </c>
      <c r="BN22" s="23">
        <v>17920.418588170247</v>
      </c>
      <c r="BO22" s="24"/>
      <c r="BP22" s="50"/>
      <c r="BQ22" s="50"/>
      <c r="BR22" s="50"/>
      <c r="BS22" s="25"/>
      <c r="BT22" s="26"/>
    </row>
    <row r="23" spans="2:72" x14ac:dyDescent="0.25">
      <c r="B23" s="40">
        <v>1</v>
      </c>
      <c r="C23" s="41" t="s">
        <v>230</v>
      </c>
      <c r="D23" s="42">
        <v>2974.3631294397746</v>
      </c>
      <c r="E23" s="43">
        <v>11996.219901632952</v>
      </c>
      <c r="F23" s="43">
        <v>14970.583031072734</v>
      </c>
      <c r="G23" s="44">
        <v>-83.200739223185096</v>
      </c>
      <c r="H23" s="51">
        <v>0.19362143800717116</v>
      </c>
      <c r="I23" s="51">
        <v>0.71919230043404414</v>
      </c>
      <c r="J23" s="51">
        <v>8.7186261558784672E-2</v>
      </c>
      <c r="K23" s="45">
        <v>28.972280528491108</v>
      </c>
      <c r="L23" s="46">
        <v>23.446366824655371</v>
      </c>
      <c r="Q23" s="40">
        <v>1</v>
      </c>
      <c r="R23" s="41" t="s">
        <v>230</v>
      </c>
      <c r="S23" s="42">
        <v>2808.329405663847</v>
      </c>
      <c r="T23" s="43">
        <v>12028.514354901003</v>
      </c>
      <c r="U23" s="43">
        <v>14836.843760564811</v>
      </c>
      <c r="V23" s="44">
        <v>-141.11550449997998</v>
      </c>
      <c r="W23" s="51">
        <v>0.2466260915586134</v>
      </c>
      <c r="X23" s="51">
        <v>0.68721884096321784</v>
      </c>
      <c r="Y23" s="51">
        <v>6.6155067478168822E-2</v>
      </c>
      <c r="Z23" s="45">
        <v>32.6360505863192</v>
      </c>
      <c r="AA23" s="46">
        <v>25.529292603394602</v>
      </c>
      <c r="AF23" s="40">
        <v>1</v>
      </c>
      <c r="AG23" s="41" t="s">
        <v>230</v>
      </c>
      <c r="AH23" s="42">
        <v>3432.2947938321659</v>
      </c>
      <c r="AI23" s="43">
        <v>11287.0967121498</v>
      </c>
      <c r="AJ23" s="43">
        <v>14719.391505981968</v>
      </c>
      <c r="AK23" s="44">
        <v>95.038268498557713</v>
      </c>
      <c r="AL23" s="51">
        <v>4.3251304996271438E-2</v>
      </c>
      <c r="AM23" s="51">
        <v>0.80536912751677847</v>
      </c>
      <c r="AN23" s="51">
        <v>0.15137956748695003</v>
      </c>
      <c r="AO23" s="45">
        <v>9.0699156184742442</v>
      </c>
      <c r="AP23" s="46">
        <v>6.923631719896866</v>
      </c>
      <c r="AU23" s="40">
        <v>1</v>
      </c>
      <c r="AV23" s="41" t="s">
        <v>230</v>
      </c>
      <c r="AW23" s="42">
        <v>3112.0954810489548</v>
      </c>
      <c r="AX23" s="43">
        <v>17756.072891767435</v>
      </c>
      <c r="AY23" s="43">
        <v>20868.168372816377</v>
      </c>
      <c r="AZ23" s="44">
        <v>-263.5454413142848</v>
      </c>
      <c r="BA23" s="51">
        <v>0.27067669172932329</v>
      </c>
      <c r="BB23" s="51">
        <v>0.66165413533834583</v>
      </c>
      <c r="BC23" s="51">
        <v>6.7669172932330823E-2</v>
      </c>
      <c r="BD23" s="45">
        <v>40.541231445093523</v>
      </c>
      <c r="BE23" s="46">
        <v>24.502661080161388</v>
      </c>
      <c r="BJ23" s="40">
        <v>1</v>
      </c>
      <c r="BK23" s="41" t="s">
        <v>230</v>
      </c>
      <c r="BL23" s="42">
        <v>2866.4648128100703</v>
      </c>
      <c r="BM23" s="43">
        <v>13362.154912700507</v>
      </c>
      <c r="BN23" s="43">
        <v>16228.619725510582</v>
      </c>
      <c r="BO23" s="44">
        <v>0</v>
      </c>
      <c r="BP23" s="51">
        <v>0</v>
      </c>
      <c r="BQ23" s="51">
        <v>1</v>
      </c>
      <c r="BR23" s="51">
        <v>0</v>
      </c>
      <c r="BS23" s="45" t="s">
        <v>289</v>
      </c>
      <c r="BT23" s="46" t="s">
        <v>289</v>
      </c>
    </row>
    <row r="24" spans="2:72" x14ac:dyDescent="0.25">
      <c r="B24" s="40">
        <v>2</v>
      </c>
      <c r="C24" s="41" t="s">
        <v>231</v>
      </c>
      <c r="D24" s="42">
        <v>2987.7018416779183</v>
      </c>
      <c r="E24" s="43">
        <v>11786.794271363653</v>
      </c>
      <c r="F24" s="43">
        <v>14774.496113041534</v>
      </c>
      <c r="G24" s="44">
        <v>-41.974786119561649</v>
      </c>
      <c r="H24" s="51">
        <v>0.17625967163615777</v>
      </c>
      <c r="I24" s="51">
        <v>0.67993961124740521</v>
      </c>
      <c r="J24" s="51">
        <v>0.14380071711643708</v>
      </c>
      <c r="K24" s="45">
        <v>21.256714924511183</v>
      </c>
      <c r="L24" s="46">
        <v>17.77600424902128</v>
      </c>
      <c r="Q24" s="40">
        <v>2</v>
      </c>
      <c r="R24" s="41" t="s">
        <v>231</v>
      </c>
      <c r="S24" s="42">
        <v>2822.6798925138046</v>
      </c>
      <c r="T24" s="43">
        <v>11818.875186773777</v>
      </c>
      <c r="U24" s="43">
        <v>14641.555079287555</v>
      </c>
      <c r="V24" s="44">
        <v>-96.989430344401001</v>
      </c>
      <c r="W24" s="51">
        <v>0.22492722942577401</v>
      </c>
      <c r="X24" s="51">
        <v>0.64699655993649119</v>
      </c>
      <c r="Y24" s="51">
        <v>0.12807621063773486</v>
      </c>
      <c r="Z24" s="45">
        <v>24.421603808888459</v>
      </c>
      <c r="AA24" s="46">
        <v>20.372362394116543</v>
      </c>
      <c r="AF24" s="40">
        <v>2</v>
      </c>
      <c r="AG24" s="41" t="s">
        <v>231</v>
      </c>
      <c r="AH24" s="42">
        <v>3442.8262556006398</v>
      </c>
      <c r="AI24" s="43">
        <v>11091.298066402744</v>
      </c>
      <c r="AJ24" s="43">
        <v>14534.124322003383</v>
      </c>
      <c r="AK24" s="44">
        <v>131.11933791070257</v>
      </c>
      <c r="AL24" s="51">
        <v>3.5794183445190156E-2</v>
      </c>
      <c r="AM24" s="51">
        <v>0.76584638329604771</v>
      </c>
      <c r="AN24" s="51">
        <v>0.19835943325876212</v>
      </c>
      <c r="AO24" s="45">
        <v>6.0000942460144886</v>
      </c>
      <c r="AP24" s="46">
        <v>4.0599200550356045</v>
      </c>
      <c r="AU24" s="40">
        <v>2</v>
      </c>
      <c r="AV24" s="41" t="s">
        <v>231</v>
      </c>
      <c r="AW24" s="42">
        <v>3125.2073635629986</v>
      </c>
      <c r="AX24" s="43">
        <v>17428.273841778097</v>
      </c>
      <c r="AY24" s="43">
        <v>20553.481205341082</v>
      </c>
      <c r="AZ24" s="44">
        <v>-238.58922191216934</v>
      </c>
      <c r="BA24" s="51">
        <v>0.27067669172932329</v>
      </c>
      <c r="BB24" s="51">
        <v>0.63909774436090228</v>
      </c>
      <c r="BC24" s="51">
        <v>9.0225563909774431E-2</v>
      </c>
      <c r="BD24" s="45">
        <v>28.666000970107373</v>
      </c>
      <c r="BE24" s="46">
        <v>18.376564412962622</v>
      </c>
      <c r="BJ24" s="40">
        <v>2</v>
      </c>
      <c r="BK24" s="41" t="s">
        <v>231</v>
      </c>
      <c r="BL24" s="42">
        <v>2879.1773288523564</v>
      </c>
      <c r="BM24" s="43">
        <v>13115.269242072673</v>
      </c>
      <c r="BN24" s="43">
        <v>15994.446570925034</v>
      </c>
      <c r="BO24" s="44">
        <v>0</v>
      </c>
      <c r="BP24" s="51">
        <v>0</v>
      </c>
      <c r="BQ24" s="51">
        <v>1</v>
      </c>
      <c r="BR24" s="51">
        <v>0</v>
      </c>
      <c r="BS24" s="45" t="s">
        <v>289</v>
      </c>
      <c r="BT24" s="46" t="s">
        <v>289</v>
      </c>
    </row>
    <row r="25" spans="2:72" x14ac:dyDescent="0.25">
      <c r="B25" s="20">
        <v>3</v>
      </c>
      <c r="C25" s="21" t="s">
        <v>232</v>
      </c>
      <c r="D25" s="27">
        <v>3118.5547816191447</v>
      </c>
      <c r="E25" s="28">
        <v>11491.525681061796</v>
      </c>
      <c r="F25" s="28">
        <v>14610.080462680955</v>
      </c>
      <c r="G25" s="29">
        <v>7.6819223347195091</v>
      </c>
      <c r="H25" s="51">
        <v>0.19664087563691263</v>
      </c>
      <c r="I25" s="51">
        <v>0.52726929609360251</v>
      </c>
      <c r="J25" s="51">
        <v>0.2760898282694848</v>
      </c>
      <c r="K25" s="30">
        <v>15.851143039635685</v>
      </c>
      <c r="L25" s="31">
        <v>12.443802714231589</v>
      </c>
      <c r="Q25" s="20">
        <v>3</v>
      </c>
      <c r="R25" s="21" t="s">
        <v>232</v>
      </c>
      <c r="S25" s="27">
        <v>2945.8128560376476</v>
      </c>
      <c r="T25" s="28">
        <v>11521.586974451</v>
      </c>
      <c r="U25" s="28">
        <v>14467.399830488672</v>
      </c>
      <c r="V25" s="29">
        <v>-48.742409141015912</v>
      </c>
      <c r="W25" s="51">
        <v>0.24001058481079651</v>
      </c>
      <c r="X25" s="51">
        <v>0.48822439798888595</v>
      </c>
      <c r="Y25" s="51">
        <v>0.27176501720031754</v>
      </c>
      <c r="Z25" s="30">
        <v>17.75913661478593</v>
      </c>
      <c r="AA25" s="31">
        <v>14.314089380983336</v>
      </c>
      <c r="AF25" s="20">
        <v>3</v>
      </c>
      <c r="AG25" s="21" t="s">
        <v>232</v>
      </c>
      <c r="AH25" s="27">
        <v>3593.8247377976963</v>
      </c>
      <c r="AI25" s="28">
        <v>10820.611451930485</v>
      </c>
      <c r="AJ25" s="28">
        <v>14414.436189728151</v>
      </c>
      <c r="AK25" s="29">
        <v>184.06709671833119</v>
      </c>
      <c r="AL25" s="51">
        <v>7.1588366890380312E-2</v>
      </c>
      <c r="AM25" s="51">
        <v>0.62788963460104397</v>
      </c>
      <c r="AN25" s="51">
        <v>0.30052199850857569</v>
      </c>
      <c r="AO25" s="30">
        <v>7.7365799373326452</v>
      </c>
      <c r="AP25" s="31">
        <v>6.9582074975084822</v>
      </c>
      <c r="AU25" s="20">
        <v>3</v>
      </c>
      <c r="AV25" s="21" t="s">
        <v>232</v>
      </c>
      <c r="AW25" s="27">
        <v>3266.1982591763149</v>
      </c>
      <c r="AX25" s="28">
        <v>16964.383469461543</v>
      </c>
      <c r="AY25" s="28">
        <v>20230.581728637855</v>
      </c>
      <c r="AZ25" s="29">
        <v>-174.41306417744531</v>
      </c>
      <c r="BA25" s="51">
        <v>0.2932330827067669</v>
      </c>
      <c r="BB25" s="51">
        <v>0.48120300751879697</v>
      </c>
      <c r="BC25" s="51">
        <v>0.22556390977443608</v>
      </c>
      <c r="BD25" s="30">
        <v>18.934277304100949</v>
      </c>
      <c r="BE25" s="31">
        <v>12.073792777528347</v>
      </c>
      <c r="BJ25" s="20">
        <v>3</v>
      </c>
      <c r="BK25" s="21" t="s">
        <v>232</v>
      </c>
      <c r="BL25" s="27">
        <v>3027.6448473127616</v>
      </c>
      <c r="BM25" s="28">
        <v>12756.835848238856</v>
      </c>
      <c r="BN25" s="28">
        <v>15784.480695551618</v>
      </c>
      <c r="BO25" s="29">
        <v>27.544161562972477</v>
      </c>
      <c r="BP25" s="51">
        <v>0</v>
      </c>
      <c r="BQ25" s="51">
        <v>0.93478260869565222</v>
      </c>
      <c r="BR25" s="51">
        <v>6.5217391304347824E-2</v>
      </c>
      <c r="BS25" s="30">
        <v>5.9805622420839297</v>
      </c>
      <c r="BT25" s="31">
        <v>5.9805622420839297</v>
      </c>
    </row>
    <row r="26" spans="2:72" x14ac:dyDescent="0.25">
      <c r="B26" s="32">
        <v>4</v>
      </c>
      <c r="C26" s="33" t="s">
        <v>233</v>
      </c>
      <c r="D26" s="34">
        <v>3292.3847520578602</v>
      </c>
      <c r="E26" s="35">
        <v>11230.758580548249</v>
      </c>
      <c r="F26" s="35">
        <v>14523.143332606178</v>
      </c>
      <c r="G26" s="36">
        <v>40.938905924894193</v>
      </c>
      <c r="H26" s="52">
        <v>0.31647480656727683</v>
      </c>
      <c r="I26" s="52">
        <v>0.24080015097188148</v>
      </c>
      <c r="J26" s="52">
        <v>0.44272504246084166</v>
      </c>
      <c r="K26" s="37">
        <v>15.968864404281568</v>
      </c>
      <c r="L26" s="38">
        <v>13.145529084835548</v>
      </c>
      <c r="Q26" s="32">
        <v>4</v>
      </c>
      <c r="R26" s="33" t="s">
        <v>233</v>
      </c>
      <c r="S26" s="34">
        <v>3112.118587570636</v>
      </c>
      <c r="T26" s="35">
        <v>11259.837958319866</v>
      </c>
      <c r="U26" s="35">
        <v>14371.95654589052</v>
      </c>
      <c r="V26" s="36">
        <v>-4.7643043748350209</v>
      </c>
      <c r="W26" s="52">
        <v>0.38872717650172001</v>
      </c>
      <c r="X26" s="52">
        <v>0.12569462820852076</v>
      </c>
      <c r="Y26" s="52">
        <v>0.48557819528975921</v>
      </c>
      <c r="Z26" s="37">
        <v>16.968883329696986</v>
      </c>
      <c r="AA26" s="38">
        <v>14.042278541051132</v>
      </c>
      <c r="AF26" s="32">
        <v>4</v>
      </c>
      <c r="AG26" s="33" t="s">
        <v>233</v>
      </c>
      <c r="AH26" s="34">
        <v>3790.2883647034223</v>
      </c>
      <c r="AI26" s="35">
        <v>10594.856080297606</v>
      </c>
      <c r="AJ26" s="35">
        <v>14385.144445001031</v>
      </c>
      <c r="AK26" s="36">
        <v>183.97583759053782</v>
      </c>
      <c r="AL26" s="52">
        <v>0.116331096196868</v>
      </c>
      <c r="AM26" s="52">
        <v>0.5436241610738255</v>
      </c>
      <c r="AN26" s="52">
        <v>0.34004474272930652</v>
      </c>
      <c r="AO26" s="37">
        <v>10.228455436150204</v>
      </c>
      <c r="AP26" s="38">
        <v>9.1872773718470917</v>
      </c>
      <c r="AU26" s="32">
        <v>4</v>
      </c>
      <c r="AV26" s="33" t="s">
        <v>233</v>
      </c>
      <c r="AW26" s="34">
        <v>3420.8364001698601</v>
      </c>
      <c r="AX26" s="35">
        <v>16405.913070156679</v>
      </c>
      <c r="AY26" s="35">
        <v>19826.749470326529</v>
      </c>
      <c r="AZ26" s="36">
        <v>-117.48099106090592</v>
      </c>
      <c r="BA26" s="52">
        <v>0.39097744360902253</v>
      </c>
      <c r="BB26" s="52">
        <v>0.23308270676691728</v>
      </c>
      <c r="BC26" s="52">
        <v>0.37593984962406013</v>
      </c>
      <c r="BD26" s="37">
        <v>16.314178714116775</v>
      </c>
      <c r="BE26" s="38">
        <v>10.135124321460072</v>
      </c>
      <c r="BJ26" s="32">
        <v>4</v>
      </c>
      <c r="BK26" s="33" t="s">
        <v>233</v>
      </c>
      <c r="BL26" s="34">
        <v>3215.2765311998578</v>
      </c>
      <c r="BM26" s="35">
        <v>12416.818083142382</v>
      </c>
      <c r="BN26" s="35">
        <v>15632.094614342242</v>
      </c>
      <c r="BO26" s="36">
        <v>83.759615884895496</v>
      </c>
      <c r="BP26" s="52">
        <v>0</v>
      </c>
      <c r="BQ26" s="52">
        <v>0.89130434782608692</v>
      </c>
      <c r="BR26" s="52">
        <v>0.10869565217391304</v>
      </c>
      <c r="BS26" s="37">
        <v>6.7171241762053286</v>
      </c>
      <c r="BT26" s="38">
        <v>6.7171241762053286</v>
      </c>
    </row>
    <row r="32" spans="2:72" x14ac:dyDescent="0.25">
      <c r="B32" s="1" t="s">
        <v>51</v>
      </c>
      <c r="C32" s="2"/>
      <c r="D32" s="2"/>
      <c r="E32" s="2"/>
      <c r="F32" s="2"/>
      <c r="G32" s="39" t="s">
        <v>31</v>
      </c>
      <c r="H32" s="2"/>
      <c r="I32" s="2"/>
      <c r="J32" s="2"/>
      <c r="K32" s="2"/>
      <c r="L32" s="3"/>
      <c r="Q32" s="1" t="s">
        <v>283</v>
      </c>
      <c r="R32" s="2"/>
      <c r="S32" s="2"/>
      <c r="T32" s="2"/>
      <c r="U32" s="2"/>
      <c r="V32" s="39" t="s">
        <v>31</v>
      </c>
      <c r="W32" s="2"/>
      <c r="X32" s="2"/>
      <c r="Y32" s="2"/>
      <c r="Z32" s="2"/>
      <c r="AA32" s="3"/>
      <c r="AF32" s="1" t="s">
        <v>284</v>
      </c>
      <c r="AG32" s="2"/>
      <c r="AH32" s="2"/>
      <c r="AI32" s="2"/>
      <c r="AJ32" s="2"/>
      <c r="AK32" s="39" t="s">
        <v>31</v>
      </c>
      <c r="AL32" s="2"/>
      <c r="AM32" s="2"/>
      <c r="AN32" s="2"/>
      <c r="AO32" s="2"/>
      <c r="AP32" s="3"/>
      <c r="AU32" s="1" t="s">
        <v>285</v>
      </c>
      <c r="AV32" s="2"/>
      <c r="AW32" s="2"/>
      <c r="AX32" s="2"/>
      <c r="AY32" s="2"/>
      <c r="AZ32" s="39" t="s">
        <v>31</v>
      </c>
      <c r="BA32" s="2"/>
      <c r="BB32" s="2"/>
      <c r="BC32" s="2"/>
      <c r="BD32" s="2"/>
      <c r="BE32" s="3"/>
      <c r="BJ32" s="1" t="s">
        <v>286</v>
      </c>
      <c r="BK32" s="2"/>
      <c r="BL32" s="2"/>
      <c r="BM32" s="2"/>
      <c r="BN32" s="2"/>
      <c r="BO32" s="39" t="s">
        <v>31</v>
      </c>
      <c r="BP32" s="2"/>
      <c r="BQ32" s="2"/>
      <c r="BR32" s="2"/>
      <c r="BS32" s="2"/>
      <c r="BT32" s="3"/>
    </row>
    <row r="33" spans="2:72" x14ac:dyDescent="0.25">
      <c r="B33" s="4"/>
      <c r="C33" s="5"/>
      <c r="D33" s="284" t="s">
        <v>0</v>
      </c>
      <c r="E33" s="284"/>
      <c r="F33" s="284"/>
      <c r="G33" s="284"/>
      <c r="H33" s="284"/>
      <c r="I33" s="284"/>
      <c r="J33" s="285"/>
      <c r="K33" s="6" t="s">
        <v>1</v>
      </c>
      <c r="L33" s="7"/>
      <c r="Q33" s="4"/>
      <c r="R33" s="5"/>
      <c r="S33" s="284" t="s">
        <v>0</v>
      </c>
      <c r="T33" s="284"/>
      <c r="U33" s="284"/>
      <c r="V33" s="284"/>
      <c r="W33" s="284"/>
      <c r="X33" s="284"/>
      <c r="Y33" s="285"/>
      <c r="Z33" s="6" t="s">
        <v>1</v>
      </c>
      <c r="AA33" s="7"/>
      <c r="AF33" s="4"/>
      <c r="AG33" s="5"/>
      <c r="AH33" s="284" t="s">
        <v>0</v>
      </c>
      <c r="AI33" s="284"/>
      <c r="AJ33" s="284"/>
      <c r="AK33" s="284"/>
      <c r="AL33" s="284"/>
      <c r="AM33" s="284"/>
      <c r="AN33" s="285"/>
      <c r="AO33" s="6" t="s">
        <v>1</v>
      </c>
      <c r="AP33" s="7"/>
      <c r="AU33" s="4"/>
      <c r="AV33" s="5"/>
      <c r="AW33" s="284" t="s">
        <v>0</v>
      </c>
      <c r="AX33" s="284"/>
      <c r="AY33" s="284"/>
      <c r="AZ33" s="284"/>
      <c r="BA33" s="284"/>
      <c r="BB33" s="284"/>
      <c r="BC33" s="285"/>
      <c r="BD33" s="6" t="s">
        <v>1</v>
      </c>
      <c r="BE33" s="7"/>
      <c r="BJ33" s="4"/>
      <c r="BK33" s="5"/>
      <c r="BL33" s="284" t="s">
        <v>0</v>
      </c>
      <c r="BM33" s="284"/>
      <c r="BN33" s="284"/>
      <c r="BO33" s="284"/>
      <c r="BP33" s="284"/>
      <c r="BQ33" s="284"/>
      <c r="BR33" s="285"/>
      <c r="BS33" s="6" t="s">
        <v>1</v>
      </c>
      <c r="BT33" s="7"/>
    </row>
    <row r="34" spans="2:72" x14ac:dyDescent="0.25">
      <c r="B34" s="8"/>
      <c r="C34" s="9"/>
      <c r="D34" s="5" t="s">
        <v>2</v>
      </c>
      <c r="E34" s="10" t="s">
        <v>3</v>
      </c>
      <c r="F34" s="5"/>
      <c r="G34" s="10" t="s">
        <v>4</v>
      </c>
      <c r="H34" s="47" t="s">
        <v>5</v>
      </c>
      <c r="I34" s="48" t="s">
        <v>6</v>
      </c>
      <c r="J34" s="47" t="s">
        <v>5</v>
      </c>
      <c r="K34" s="11"/>
      <c r="L34" s="9"/>
      <c r="Q34" s="8"/>
      <c r="R34" s="9"/>
      <c r="S34" s="5" t="s">
        <v>2</v>
      </c>
      <c r="T34" s="10" t="s">
        <v>3</v>
      </c>
      <c r="U34" s="5"/>
      <c r="V34" s="10" t="s">
        <v>4</v>
      </c>
      <c r="W34" s="47" t="s">
        <v>5</v>
      </c>
      <c r="X34" s="48" t="s">
        <v>6</v>
      </c>
      <c r="Y34" s="47" t="s">
        <v>5</v>
      </c>
      <c r="Z34" s="11"/>
      <c r="AA34" s="9"/>
      <c r="AF34" s="8"/>
      <c r="AG34" s="9"/>
      <c r="AH34" s="5" t="s">
        <v>2</v>
      </c>
      <c r="AI34" s="10" t="s">
        <v>3</v>
      </c>
      <c r="AJ34" s="5"/>
      <c r="AK34" s="10" t="s">
        <v>4</v>
      </c>
      <c r="AL34" s="47" t="s">
        <v>5</v>
      </c>
      <c r="AM34" s="48" t="s">
        <v>6</v>
      </c>
      <c r="AN34" s="47" t="s">
        <v>5</v>
      </c>
      <c r="AO34" s="11"/>
      <c r="AP34" s="9"/>
      <c r="AU34" s="8"/>
      <c r="AV34" s="9"/>
      <c r="AW34" s="5" t="s">
        <v>2</v>
      </c>
      <c r="AX34" s="10" t="s">
        <v>3</v>
      </c>
      <c r="AY34" s="5"/>
      <c r="AZ34" s="10" t="s">
        <v>4</v>
      </c>
      <c r="BA34" s="47" t="s">
        <v>5</v>
      </c>
      <c r="BB34" s="48" t="s">
        <v>6</v>
      </c>
      <c r="BC34" s="47" t="s">
        <v>5</v>
      </c>
      <c r="BD34" s="11"/>
      <c r="BE34" s="9"/>
      <c r="BJ34" s="8"/>
      <c r="BK34" s="9"/>
      <c r="BL34" s="5" t="s">
        <v>2</v>
      </c>
      <c r="BM34" s="10" t="s">
        <v>3</v>
      </c>
      <c r="BN34" s="5"/>
      <c r="BO34" s="10" t="s">
        <v>4</v>
      </c>
      <c r="BP34" s="47" t="s">
        <v>5</v>
      </c>
      <c r="BQ34" s="48" t="s">
        <v>6</v>
      </c>
      <c r="BR34" s="47" t="s">
        <v>5</v>
      </c>
      <c r="BS34" s="11"/>
      <c r="BT34" s="9"/>
    </row>
    <row r="35" spans="2:72" x14ac:dyDescent="0.25">
      <c r="B35" s="12" t="s">
        <v>7</v>
      </c>
      <c r="C35" s="13" t="s">
        <v>19</v>
      </c>
      <c r="D35" s="14" t="s">
        <v>8</v>
      </c>
      <c r="E35" s="15" t="s">
        <v>9</v>
      </c>
      <c r="F35" s="14" t="s">
        <v>4</v>
      </c>
      <c r="G35" s="15" t="s">
        <v>10</v>
      </c>
      <c r="H35" s="49" t="s">
        <v>11</v>
      </c>
      <c r="I35" s="49" t="s">
        <v>12</v>
      </c>
      <c r="J35" s="49" t="s">
        <v>13</v>
      </c>
      <c r="K35" s="14" t="s">
        <v>15</v>
      </c>
      <c r="L35" s="16" t="s">
        <v>14</v>
      </c>
      <c r="Q35" s="12" t="s">
        <v>7</v>
      </c>
      <c r="R35" s="13" t="s">
        <v>19</v>
      </c>
      <c r="S35" s="14" t="s">
        <v>8</v>
      </c>
      <c r="T35" s="15" t="s">
        <v>9</v>
      </c>
      <c r="U35" s="14" t="s">
        <v>4</v>
      </c>
      <c r="V35" s="15" t="s">
        <v>10</v>
      </c>
      <c r="W35" s="49" t="s">
        <v>11</v>
      </c>
      <c r="X35" s="49" t="s">
        <v>12</v>
      </c>
      <c r="Y35" s="49" t="s">
        <v>13</v>
      </c>
      <c r="Z35" s="14" t="s">
        <v>15</v>
      </c>
      <c r="AA35" s="16" t="s">
        <v>14</v>
      </c>
      <c r="AF35" s="12" t="s">
        <v>7</v>
      </c>
      <c r="AG35" s="13" t="s">
        <v>19</v>
      </c>
      <c r="AH35" s="14" t="s">
        <v>8</v>
      </c>
      <c r="AI35" s="15" t="s">
        <v>9</v>
      </c>
      <c r="AJ35" s="14" t="s">
        <v>4</v>
      </c>
      <c r="AK35" s="15" t="s">
        <v>10</v>
      </c>
      <c r="AL35" s="49" t="s">
        <v>11</v>
      </c>
      <c r="AM35" s="49" t="s">
        <v>12</v>
      </c>
      <c r="AN35" s="49" t="s">
        <v>13</v>
      </c>
      <c r="AO35" s="14" t="s">
        <v>15</v>
      </c>
      <c r="AP35" s="16" t="s">
        <v>14</v>
      </c>
      <c r="AU35" s="12" t="s">
        <v>7</v>
      </c>
      <c r="AV35" s="13" t="s">
        <v>19</v>
      </c>
      <c r="AW35" s="14" t="s">
        <v>8</v>
      </c>
      <c r="AX35" s="15" t="s">
        <v>9</v>
      </c>
      <c r="AY35" s="14" t="s">
        <v>4</v>
      </c>
      <c r="AZ35" s="15" t="s">
        <v>10</v>
      </c>
      <c r="BA35" s="49" t="s">
        <v>11</v>
      </c>
      <c r="BB35" s="49" t="s">
        <v>12</v>
      </c>
      <c r="BC35" s="49" t="s">
        <v>13</v>
      </c>
      <c r="BD35" s="14" t="s">
        <v>15</v>
      </c>
      <c r="BE35" s="16" t="s">
        <v>14</v>
      </c>
      <c r="BJ35" s="12" t="s">
        <v>7</v>
      </c>
      <c r="BK35" s="13" t="s">
        <v>19</v>
      </c>
      <c r="BL35" s="14" t="s">
        <v>8</v>
      </c>
      <c r="BM35" s="15" t="s">
        <v>9</v>
      </c>
      <c r="BN35" s="14" t="s">
        <v>4</v>
      </c>
      <c r="BO35" s="15" t="s">
        <v>10</v>
      </c>
      <c r="BP35" s="49" t="s">
        <v>11</v>
      </c>
      <c r="BQ35" s="49" t="s">
        <v>12</v>
      </c>
      <c r="BR35" s="49" t="s">
        <v>13</v>
      </c>
      <c r="BS35" s="14" t="s">
        <v>15</v>
      </c>
      <c r="BT35" s="16" t="s">
        <v>14</v>
      </c>
    </row>
    <row r="36" spans="2:72" x14ac:dyDescent="0.25">
      <c r="B36" s="17" t="s">
        <v>16</v>
      </c>
      <c r="C36" s="18"/>
      <c r="D36" s="5"/>
      <c r="E36" s="10"/>
      <c r="F36" s="5"/>
      <c r="G36" s="10"/>
      <c r="H36" s="47"/>
      <c r="I36" s="47"/>
      <c r="J36" s="47"/>
      <c r="K36" s="5"/>
      <c r="L36" s="19"/>
      <c r="Q36" s="17" t="s">
        <v>16</v>
      </c>
      <c r="R36" s="18"/>
      <c r="S36" s="5"/>
      <c r="T36" s="10"/>
      <c r="U36" s="5"/>
      <c r="V36" s="10"/>
      <c r="W36" s="47"/>
      <c r="X36" s="47"/>
      <c r="Y36" s="47"/>
      <c r="Z36" s="5"/>
      <c r="AA36" s="19"/>
      <c r="AF36" s="17" t="s">
        <v>16</v>
      </c>
      <c r="AG36" s="18"/>
      <c r="AH36" s="5"/>
      <c r="AI36" s="10"/>
      <c r="AJ36" s="5"/>
      <c r="AK36" s="10"/>
      <c r="AL36" s="47"/>
      <c r="AM36" s="47"/>
      <c r="AN36" s="47"/>
      <c r="AO36" s="5"/>
      <c r="AP36" s="19"/>
      <c r="AU36" s="17" t="s">
        <v>16</v>
      </c>
      <c r="AV36" s="18"/>
      <c r="AW36" s="5"/>
      <c r="AX36" s="10"/>
      <c r="AY36" s="5"/>
      <c r="AZ36" s="10"/>
      <c r="BA36" s="47"/>
      <c r="BB36" s="47"/>
      <c r="BC36" s="47"/>
      <c r="BD36" s="5"/>
      <c r="BE36" s="19"/>
      <c r="BJ36" s="17" t="s">
        <v>16</v>
      </c>
      <c r="BK36" s="18"/>
      <c r="BL36" s="5"/>
      <c r="BM36" s="10"/>
      <c r="BN36" s="5"/>
      <c r="BO36" s="10"/>
      <c r="BP36" s="47"/>
      <c r="BQ36" s="47"/>
      <c r="BR36" s="47"/>
      <c r="BS36" s="5"/>
      <c r="BT36" s="19"/>
    </row>
    <row r="37" spans="2:72" x14ac:dyDescent="0.25">
      <c r="B37" s="20">
        <v>0</v>
      </c>
      <c r="C37" s="21" t="s">
        <v>274</v>
      </c>
      <c r="D37" s="22">
        <v>2004.1818554897359</v>
      </c>
      <c r="E37" s="23">
        <v>7364.461683992934</v>
      </c>
      <c r="F37" s="23">
        <v>9368.6435394826385</v>
      </c>
      <c r="G37" s="24"/>
      <c r="H37" s="50"/>
      <c r="I37" s="50"/>
      <c r="J37" s="50"/>
      <c r="K37" s="25"/>
      <c r="L37" s="26"/>
      <c r="Q37" s="20">
        <v>0</v>
      </c>
      <c r="R37" s="21" t="s">
        <v>274</v>
      </c>
      <c r="S37" s="22">
        <v>1714.4850246008009</v>
      </c>
      <c r="T37" s="23">
        <v>7271.5657535896735</v>
      </c>
      <c r="U37" s="23">
        <v>8986.0507781904635</v>
      </c>
      <c r="V37" s="24"/>
      <c r="W37" s="50"/>
      <c r="X37" s="50"/>
      <c r="Y37" s="50"/>
      <c r="Z37" s="25"/>
      <c r="AA37" s="26"/>
      <c r="AF37" s="20">
        <v>0</v>
      </c>
      <c r="AG37" s="21" t="s">
        <v>274</v>
      </c>
      <c r="AH37" s="22">
        <v>2891.5476013723769</v>
      </c>
      <c r="AI37" s="23">
        <v>7466.8302894498347</v>
      </c>
      <c r="AJ37" s="23">
        <v>10358.377890822228</v>
      </c>
      <c r="AK37" s="24"/>
      <c r="AL37" s="50"/>
      <c r="AM37" s="50"/>
      <c r="AN37" s="50"/>
      <c r="AO37" s="25"/>
      <c r="AP37" s="26"/>
      <c r="AU37" s="20">
        <v>0</v>
      </c>
      <c r="AV37" s="21" t="s">
        <v>274</v>
      </c>
      <c r="AW37" s="22">
        <v>1751.952666726492</v>
      </c>
      <c r="AX37" s="23">
        <v>9676.9501748213825</v>
      </c>
      <c r="AY37" s="23">
        <v>11428.902841547873</v>
      </c>
      <c r="AZ37" s="24"/>
      <c r="BA37" s="50"/>
      <c r="BB37" s="50"/>
      <c r="BC37" s="50"/>
      <c r="BD37" s="25"/>
      <c r="BE37" s="26"/>
      <c r="BJ37" s="20">
        <v>0</v>
      </c>
      <c r="BK37" s="21" t="s">
        <v>274</v>
      </c>
      <c r="BL37" s="22">
        <v>2598.188920263563</v>
      </c>
      <c r="BM37" s="23">
        <v>8327.6632831423085</v>
      </c>
      <c r="BN37" s="23">
        <v>10925.852203405871</v>
      </c>
      <c r="BO37" s="24"/>
      <c r="BP37" s="50"/>
      <c r="BQ37" s="50"/>
      <c r="BR37" s="50"/>
      <c r="BS37" s="25"/>
      <c r="BT37" s="26"/>
    </row>
    <row r="38" spans="2:72" x14ac:dyDescent="0.25">
      <c r="B38" s="40">
        <v>1</v>
      </c>
      <c r="C38" s="41" t="s">
        <v>230</v>
      </c>
      <c r="D38" s="42">
        <v>2287.5260580668828</v>
      </c>
      <c r="E38" s="43">
        <v>6718.5185609892906</v>
      </c>
      <c r="F38" s="43">
        <v>9006.0446190561815</v>
      </c>
      <c r="G38" s="44">
        <v>-15.251044020658835</v>
      </c>
      <c r="H38" s="51">
        <v>0.36098702403743882</v>
      </c>
      <c r="I38" s="51">
        <v>0.42565411614550097</v>
      </c>
      <c r="J38" s="51">
        <v>0.21335885981706021</v>
      </c>
      <c r="K38" s="45">
        <v>29.583989700169077</v>
      </c>
      <c r="L38" s="46">
        <v>19.407890143414342</v>
      </c>
      <c r="Q38" s="40">
        <v>1</v>
      </c>
      <c r="R38" s="41" t="s">
        <v>230</v>
      </c>
      <c r="S38" s="42">
        <v>2196.3485498107366</v>
      </c>
      <c r="T38" s="43">
        <v>6624.634488093192</v>
      </c>
      <c r="U38" s="43">
        <v>8820.9830379039249</v>
      </c>
      <c r="V38" s="44">
        <v>-23.15463450601635</v>
      </c>
      <c r="W38" s="51">
        <v>0.47342576545349507</v>
      </c>
      <c r="X38" s="51">
        <v>0.25909878682842286</v>
      </c>
      <c r="Y38" s="51">
        <v>0.26747544771808202</v>
      </c>
      <c r="Z38" s="45">
        <v>30.184394992399646</v>
      </c>
      <c r="AA38" s="46">
        <v>19.733458721675571</v>
      </c>
      <c r="AF38" s="40">
        <v>1</v>
      </c>
      <c r="AG38" s="41" t="s">
        <v>230</v>
      </c>
      <c r="AH38" s="42">
        <v>2554.6334987601458</v>
      </c>
      <c r="AI38" s="43">
        <v>6827.2160794087486</v>
      </c>
      <c r="AJ38" s="43">
        <v>9381.8495781688889</v>
      </c>
      <c r="AK38" s="44">
        <v>30.105572041222583</v>
      </c>
      <c r="AL38" s="51">
        <v>1.2334801762114538E-2</v>
      </c>
      <c r="AM38" s="51">
        <v>0.93215859030837001</v>
      </c>
      <c r="AN38" s="51">
        <v>5.5506607929515416E-2</v>
      </c>
      <c r="AO38" s="45">
        <v>8.0325810808459579</v>
      </c>
      <c r="AP38" s="46">
        <v>3.3466583616899053</v>
      </c>
      <c r="AU38" s="40">
        <v>1</v>
      </c>
      <c r="AV38" s="41" t="s">
        <v>230</v>
      </c>
      <c r="AW38" s="42">
        <v>2455.6639501000136</v>
      </c>
      <c r="AX38" s="43">
        <v>9014.4812351609071</v>
      </c>
      <c r="AY38" s="43">
        <v>11470.145185260919</v>
      </c>
      <c r="AZ38" s="44">
        <v>-329.53381471892544</v>
      </c>
      <c r="BA38" s="51">
        <v>0.5641025641025641</v>
      </c>
      <c r="BB38" s="51">
        <v>0.25641025641025639</v>
      </c>
      <c r="BC38" s="51">
        <v>0.17948717948717949</v>
      </c>
      <c r="BD38" s="45">
        <v>29.143672644673455</v>
      </c>
      <c r="BE38" s="46">
        <v>19.144244509926182</v>
      </c>
      <c r="BJ38" s="40">
        <v>1</v>
      </c>
      <c r="BK38" s="41" t="s">
        <v>230</v>
      </c>
      <c r="BL38" s="42">
        <v>2263.4811664235676</v>
      </c>
      <c r="BM38" s="43">
        <v>7586.5911907916307</v>
      </c>
      <c r="BN38" s="43">
        <v>9850.0723572151983</v>
      </c>
      <c r="BO38" s="44">
        <v>0</v>
      </c>
      <c r="BP38" s="51">
        <v>0</v>
      </c>
      <c r="BQ38" s="51">
        <v>1</v>
      </c>
      <c r="BR38" s="51">
        <v>0</v>
      </c>
      <c r="BS38" s="45" t="s">
        <v>289</v>
      </c>
      <c r="BT38" s="46" t="s">
        <v>289</v>
      </c>
    </row>
    <row r="39" spans="2:72" x14ac:dyDescent="0.25">
      <c r="B39" s="40">
        <v>2</v>
      </c>
      <c r="C39" s="41" t="s">
        <v>231</v>
      </c>
      <c r="D39" s="42">
        <v>2303.4362647172056</v>
      </c>
      <c r="E39" s="43">
        <v>6606.5834311317512</v>
      </c>
      <c r="F39" s="43">
        <v>8910.0196958489923</v>
      </c>
      <c r="G39" s="44">
        <v>33.481446668479911</v>
      </c>
      <c r="H39" s="51">
        <v>0.32546266751754943</v>
      </c>
      <c r="I39" s="51">
        <v>0.40395660497766434</v>
      </c>
      <c r="J39" s="51">
        <v>0.27058072750478623</v>
      </c>
      <c r="K39" s="45">
        <v>23.758414323995449</v>
      </c>
      <c r="L39" s="46">
        <v>16.120809028125201</v>
      </c>
      <c r="Q39" s="40">
        <v>2</v>
      </c>
      <c r="R39" s="41" t="s">
        <v>231</v>
      </c>
      <c r="S39" s="42">
        <v>2211.2837373372131</v>
      </c>
      <c r="T39" s="43">
        <v>6516.9554716185103</v>
      </c>
      <c r="U39" s="43">
        <v>8728.2392089557252</v>
      </c>
      <c r="V39" s="44">
        <v>38.733146663306194</v>
      </c>
      <c r="W39" s="51">
        <v>0.42692085499711152</v>
      </c>
      <c r="X39" s="51">
        <v>0.23108030040439054</v>
      </c>
      <c r="Y39" s="51">
        <v>0.341998844598498</v>
      </c>
      <c r="Z39" s="45">
        <v>24.264259363959379</v>
      </c>
      <c r="AA39" s="46">
        <v>16.468718033427546</v>
      </c>
      <c r="AF39" s="40">
        <v>2</v>
      </c>
      <c r="AG39" s="41" t="s">
        <v>231</v>
      </c>
      <c r="AH39" s="42">
        <v>2574.0218176225121</v>
      </c>
      <c r="AI39" s="43">
        <v>6705.204382925318</v>
      </c>
      <c r="AJ39" s="43">
        <v>9279.2262005478169</v>
      </c>
      <c r="AK39" s="44">
        <v>38.840363362503808</v>
      </c>
      <c r="AL39" s="51">
        <v>1.0572687224669603E-2</v>
      </c>
      <c r="AM39" s="51">
        <v>0.9303964757709251</v>
      </c>
      <c r="AN39" s="51">
        <v>5.9030837004405284E-2</v>
      </c>
      <c r="AO39" s="45">
        <v>5.6049551311012049</v>
      </c>
      <c r="AP39" s="46">
        <v>3.0361201267077207</v>
      </c>
      <c r="AU39" s="40">
        <v>2</v>
      </c>
      <c r="AV39" s="41" t="s">
        <v>231</v>
      </c>
      <c r="AW39" s="42">
        <v>2465.6900391959821</v>
      </c>
      <c r="AX39" s="43">
        <v>8867.2708533687601</v>
      </c>
      <c r="AY39" s="43">
        <v>11332.960892564743</v>
      </c>
      <c r="AZ39" s="44">
        <v>-266.43186379850317</v>
      </c>
      <c r="BA39" s="51">
        <v>0.51282051282051277</v>
      </c>
      <c r="BB39" s="51">
        <v>0.21794871794871795</v>
      </c>
      <c r="BC39" s="51">
        <v>0.26923076923076922</v>
      </c>
      <c r="BD39" s="45">
        <v>23.47405980831498</v>
      </c>
      <c r="BE39" s="46">
        <v>15.920396975469625</v>
      </c>
      <c r="BJ39" s="40">
        <v>2</v>
      </c>
      <c r="BK39" s="41" t="s">
        <v>231</v>
      </c>
      <c r="BL39" s="42">
        <v>2275.038296747708</v>
      </c>
      <c r="BM39" s="43">
        <v>7453.6448393885285</v>
      </c>
      <c r="BN39" s="43">
        <v>9728.6831361362383</v>
      </c>
      <c r="BO39" s="44">
        <v>0</v>
      </c>
      <c r="BP39" s="51">
        <v>0</v>
      </c>
      <c r="BQ39" s="51">
        <v>1</v>
      </c>
      <c r="BR39" s="51">
        <v>0</v>
      </c>
      <c r="BS39" s="45" t="s">
        <v>289</v>
      </c>
      <c r="BT39" s="46" t="s">
        <v>289</v>
      </c>
    </row>
    <row r="40" spans="2:72" x14ac:dyDescent="0.25">
      <c r="B40" s="20">
        <v>3</v>
      </c>
      <c r="C40" s="21" t="s">
        <v>232</v>
      </c>
      <c r="D40" s="27">
        <v>2407.6526455813055</v>
      </c>
      <c r="E40" s="28">
        <v>6448.6179146206932</v>
      </c>
      <c r="F40" s="28">
        <v>8856.2705602020415</v>
      </c>
      <c r="G40" s="29">
        <v>81.214589909977732</v>
      </c>
      <c r="H40" s="51">
        <v>0.32716443309934057</v>
      </c>
      <c r="I40" s="51">
        <v>0.31206126356094449</v>
      </c>
      <c r="J40" s="51">
        <v>0.36077430333971494</v>
      </c>
      <c r="K40" s="30">
        <v>19.630620629745639</v>
      </c>
      <c r="L40" s="31">
        <v>13.468963404447743</v>
      </c>
      <c r="Q40" s="20">
        <v>3</v>
      </c>
      <c r="R40" s="21" t="s">
        <v>232</v>
      </c>
      <c r="S40" s="27">
        <v>2306.0794830788491</v>
      </c>
      <c r="T40" s="28">
        <v>6360.9676298908726</v>
      </c>
      <c r="U40" s="28">
        <v>8667.0471129697362</v>
      </c>
      <c r="V40" s="29">
        <v>78.584575297594085</v>
      </c>
      <c r="W40" s="51">
        <v>0.41998844598497981</v>
      </c>
      <c r="X40" s="51">
        <v>0.15309069901790873</v>
      </c>
      <c r="Y40" s="51">
        <v>0.42692085499711152</v>
      </c>
      <c r="Z40" s="30">
        <v>20.459056737407309</v>
      </c>
      <c r="AA40" s="31">
        <v>14.281563311806053</v>
      </c>
      <c r="AF40" s="20">
        <v>3</v>
      </c>
      <c r="AG40" s="21" t="s">
        <v>232</v>
      </c>
      <c r="AH40" s="27">
        <v>2707.3113237935577</v>
      </c>
      <c r="AI40" s="28">
        <v>6542.8092933134467</v>
      </c>
      <c r="AJ40" s="28">
        <v>9250.1206171070007</v>
      </c>
      <c r="AK40" s="29">
        <v>114.32798574039711</v>
      </c>
      <c r="AL40" s="51">
        <v>3.8766519823788544E-2</v>
      </c>
      <c r="AM40" s="51">
        <v>0.79383259911894277</v>
      </c>
      <c r="AN40" s="51">
        <v>0.16740088105726872</v>
      </c>
      <c r="AO40" s="30">
        <v>8.6592582443306476</v>
      </c>
      <c r="AP40" s="31">
        <v>4.096038684156543</v>
      </c>
      <c r="AU40" s="20">
        <v>3</v>
      </c>
      <c r="AV40" s="21" t="s">
        <v>232</v>
      </c>
      <c r="AW40" s="27">
        <v>2551.5986980028147</v>
      </c>
      <c r="AX40" s="28">
        <v>8697.4934653116379</v>
      </c>
      <c r="AY40" s="28">
        <v>11249.092163314454</v>
      </c>
      <c r="AZ40" s="29">
        <v>-256.82405549763951</v>
      </c>
      <c r="BA40" s="51">
        <v>0.51282051282051277</v>
      </c>
      <c r="BB40" s="51">
        <v>0.12820512820512819</v>
      </c>
      <c r="BC40" s="51">
        <v>0.35897435897435898</v>
      </c>
      <c r="BD40" s="30">
        <v>17.755053057176731</v>
      </c>
      <c r="BE40" s="31">
        <v>13.656910701937981</v>
      </c>
      <c r="BJ40" s="20">
        <v>3</v>
      </c>
      <c r="BK40" s="21" t="s">
        <v>232</v>
      </c>
      <c r="BL40" s="27">
        <v>2419.4179041886264</v>
      </c>
      <c r="BM40" s="28">
        <v>7261.1478363335818</v>
      </c>
      <c r="BN40" s="28">
        <v>9680.5657405222082</v>
      </c>
      <c r="BO40" s="29">
        <v>0</v>
      </c>
      <c r="BP40" s="51">
        <v>0</v>
      </c>
      <c r="BQ40" s="51">
        <v>1</v>
      </c>
      <c r="BR40" s="51">
        <v>0</v>
      </c>
      <c r="BS40" s="30" t="s">
        <v>289</v>
      </c>
      <c r="BT40" s="31" t="s">
        <v>289</v>
      </c>
    </row>
    <row r="41" spans="2:72" x14ac:dyDescent="0.25">
      <c r="B41" s="32">
        <v>4</v>
      </c>
      <c r="C41" s="33" t="s">
        <v>233</v>
      </c>
      <c r="D41" s="34">
        <v>2543.8473598072915</v>
      </c>
      <c r="E41" s="35">
        <v>6327.0308404040443</v>
      </c>
      <c r="F41" s="35">
        <v>8870.8782002113639</v>
      </c>
      <c r="G41" s="36">
        <v>109.21455292425389</v>
      </c>
      <c r="H41" s="52">
        <v>0.36502871729419273</v>
      </c>
      <c r="I41" s="52">
        <v>0.24335247819612849</v>
      </c>
      <c r="J41" s="52">
        <v>0.39161880450967879</v>
      </c>
      <c r="K41" s="37">
        <v>20.863996702184881</v>
      </c>
      <c r="L41" s="38">
        <v>13.690429638102071</v>
      </c>
      <c r="Q41" s="32">
        <v>4</v>
      </c>
      <c r="R41" s="33" t="s">
        <v>233</v>
      </c>
      <c r="S41" s="34">
        <v>2432.1371315329193</v>
      </c>
      <c r="T41" s="35">
        <v>6242.3944388981508</v>
      </c>
      <c r="U41" s="35">
        <v>8674.5315704310724</v>
      </c>
      <c r="V41" s="36">
        <v>82.729883150451357</v>
      </c>
      <c r="W41" s="52">
        <v>0.45956094742923165</v>
      </c>
      <c r="X41" s="52">
        <v>0.10831889081455806</v>
      </c>
      <c r="Y41" s="52">
        <v>0.43212016175621026</v>
      </c>
      <c r="Z41" s="37">
        <v>22.420203463268013</v>
      </c>
      <c r="AA41" s="38">
        <v>15.044484809560775</v>
      </c>
      <c r="AF41" s="32">
        <v>4</v>
      </c>
      <c r="AG41" s="33" t="s">
        <v>233</v>
      </c>
      <c r="AH41" s="34">
        <v>2874.4291269607056</v>
      </c>
      <c r="AI41" s="35">
        <v>6407.7115953912889</v>
      </c>
      <c r="AJ41" s="35">
        <v>9282.1407223519964</v>
      </c>
      <c r="AK41" s="36">
        <v>223.44793829188907</v>
      </c>
      <c r="AL41" s="52">
        <v>7.0484581497797363E-2</v>
      </c>
      <c r="AM41" s="52">
        <v>0.65198237885462551</v>
      </c>
      <c r="AN41" s="52">
        <v>0.27753303964757708</v>
      </c>
      <c r="AO41" s="37">
        <v>8.805430324244595</v>
      </c>
      <c r="AP41" s="38">
        <v>6.2338347946698223</v>
      </c>
      <c r="AU41" s="32">
        <v>4</v>
      </c>
      <c r="AV41" s="33" t="s">
        <v>233</v>
      </c>
      <c r="AW41" s="34">
        <v>2670.9629577476785</v>
      </c>
      <c r="AX41" s="35">
        <v>8646.9822769209241</v>
      </c>
      <c r="AY41" s="35">
        <v>11317.945234668599</v>
      </c>
      <c r="AZ41" s="36">
        <v>-366.17017019814432</v>
      </c>
      <c r="BA41" s="52">
        <v>0.57692307692307687</v>
      </c>
      <c r="BB41" s="52">
        <v>0.10256410256410256</v>
      </c>
      <c r="BC41" s="52">
        <v>0.32051282051282054</v>
      </c>
      <c r="BD41" s="37">
        <v>17.520970271760294</v>
      </c>
      <c r="BE41" s="38">
        <v>13.943434292365204</v>
      </c>
      <c r="BJ41" s="32">
        <v>4</v>
      </c>
      <c r="BK41" s="33" t="s">
        <v>233</v>
      </c>
      <c r="BL41" s="34">
        <v>2605.9815108621751</v>
      </c>
      <c r="BM41" s="35">
        <v>7114.813650194149</v>
      </c>
      <c r="BN41" s="35">
        <v>9720.7951610563232</v>
      </c>
      <c r="BO41" s="36">
        <v>75.177736316038946</v>
      </c>
      <c r="BP41" s="52">
        <v>0</v>
      </c>
      <c r="BQ41" s="52">
        <v>0.80769230769230771</v>
      </c>
      <c r="BR41" s="52">
        <v>0.19230769230769232</v>
      </c>
      <c r="BS41" s="37">
        <v>6.6313875224473353</v>
      </c>
      <c r="BT41" s="38">
        <v>6.8949315986900341</v>
      </c>
    </row>
    <row r="47" spans="2:72" x14ac:dyDescent="0.25">
      <c r="B47" s="1" t="s">
        <v>20</v>
      </c>
      <c r="C47" s="2"/>
      <c r="D47" s="2"/>
      <c r="E47" s="2"/>
      <c r="F47" s="2"/>
      <c r="G47" s="39" t="s">
        <v>31</v>
      </c>
      <c r="H47" s="2"/>
      <c r="I47" s="2"/>
      <c r="J47" s="2"/>
      <c r="K47" s="2"/>
      <c r="L47" s="3"/>
      <c r="Q47" s="1" t="s">
        <v>22</v>
      </c>
      <c r="R47" s="2"/>
      <c r="S47" s="2"/>
      <c r="T47" s="2"/>
      <c r="U47" s="2"/>
      <c r="V47" s="39" t="s">
        <v>31</v>
      </c>
      <c r="W47" s="2"/>
      <c r="X47" s="2"/>
      <c r="Y47" s="2"/>
      <c r="Z47" s="2"/>
      <c r="AA47" s="3"/>
      <c r="AF47" s="1" t="s">
        <v>23</v>
      </c>
      <c r="AG47" s="2"/>
      <c r="AH47" s="2"/>
      <c r="AI47" s="2"/>
      <c r="AJ47" s="2"/>
      <c r="AK47" s="39" t="s">
        <v>31</v>
      </c>
      <c r="AL47" s="2"/>
      <c r="AM47" s="2"/>
      <c r="AN47" s="2"/>
      <c r="AO47" s="2"/>
      <c r="AP47" s="3"/>
    </row>
    <row r="48" spans="2:72" x14ac:dyDescent="0.25">
      <c r="B48" s="4"/>
      <c r="C48" s="5"/>
      <c r="D48" s="284" t="str">
        <f>D33</f>
        <v>Average LCC Results</v>
      </c>
      <c r="E48" s="284"/>
      <c r="F48" s="284"/>
      <c r="G48" s="284"/>
      <c r="H48" s="284"/>
      <c r="I48" s="284"/>
      <c r="J48" s="285"/>
      <c r="K48" s="6" t="str">
        <f>K33</f>
        <v>Payback Results</v>
      </c>
      <c r="L48" s="7"/>
      <c r="Q48" s="4"/>
      <c r="R48" s="5"/>
      <c r="S48" s="284" t="str">
        <f>S33</f>
        <v>Average LCC Results</v>
      </c>
      <c r="T48" s="284"/>
      <c r="U48" s="284"/>
      <c r="V48" s="284"/>
      <c r="W48" s="284"/>
      <c r="X48" s="284"/>
      <c r="Y48" s="285"/>
      <c r="Z48" s="6" t="str">
        <f>Z33</f>
        <v>Payback Results</v>
      </c>
      <c r="AA48" s="7"/>
      <c r="AF48" s="4"/>
      <c r="AG48" s="5"/>
      <c r="AH48" s="284" t="str">
        <f>AH33</f>
        <v>Average LCC Results</v>
      </c>
      <c r="AI48" s="284"/>
      <c r="AJ48" s="284"/>
      <c r="AK48" s="284"/>
      <c r="AL48" s="284"/>
      <c r="AM48" s="284"/>
      <c r="AN48" s="285"/>
      <c r="AO48" s="6" t="str">
        <f>AO33</f>
        <v>Payback Results</v>
      </c>
      <c r="AP48" s="7"/>
    </row>
    <row r="49" spans="2:42" x14ac:dyDescent="0.25">
      <c r="B49" s="8"/>
      <c r="C49" s="9"/>
      <c r="D49" s="5" t="str">
        <f>D34</f>
        <v>Installed</v>
      </c>
      <c r="E49" s="10" t="str">
        <f t="shared" ref="E49:I50" si="0">E34</f>
        <v xml:space="preserve">Lifetime </v>
      </c>
      <c r="F49" s="5"/>
      <c r="G49" s="10" t="str">
        <f t="shared" si="0"/>
        <v>LCC</v>
      </c>
      <c r="H49" s="47" t="str">
        <f t="shared" si="0"/>
        <v>Net</v>
      </c>
      <c r="I49" s="48" t="str">
        <f t="shared" si="0"/>
        <v>No</v>
      </c>
      <c r="J49" s="47" t="str">
        <f>J34</f>
        <v>Net</v>
      </c>
      <c r="K49" s="11"/>
      <c r="L49" s="9"/>
      <c r="Q49" s="8"/>
      <c r="R49" s="9"/>
      <c r="S49" s="5" t="str">
        <f>S34</f>
        <v>Installed</v>
      </c>
      <c r="T49" s="10" t="str">
        <f>T34</f>
        <v xml:space="preserve">Lifetime </v>
      </c>
      <c r="U49" s="5"/>
      <c r="V49" s="10" t="str">
        <f t="shared" ref="V49:X50" si="1">V34</f>
        <v>LCC</v>
      </c>
      <c r="W49" s="47" t="str">
        <f t="shared" si="1"/>
        <v>Net</v>
      </c>
      <c r="X49" s="48" t="str">
        <f t="shared" si="1"/>
        <v>No</v>
      </c>
      <c r="Y49" s="47" t="str">
        <f>Y34</f>
        <v>Net</v>
      </c>
      <c r="Z49" s="11"/>
      <c r="AA49" s="9"/>
      <c r="AF49" s="8"/>
      <c r="AG49" s="9"/>
      <c r="AH49" s="5" t="str">
        <f>AH34</f>
        <v>Installed</v>
      </c>
      <c r="AI49" s="10" t="str">
        <f>AI34</f>
        <v xml:space="preserve">Lifetime </v>
      </c>
      <c r="AJ49" s="5"/>
      <c r="AK49" s="10" t="str">
        <f t="shared" ref="AK49:AM50" si="2">AK34</f>
        <v>LCC</v>
      </c>
      <c r="AL49" s="47" t="str">
        <f t="shared" si="2"/>
        <v>Net</v>
      </c>
      <c r="AM49" s="48" t="str">
        <f t="shared" si="2"/>
        <v>No</v>
      </c>
      <c r="AN49" s="47" t="str">
        <f>AN34</f>
        <v>Net</v>
      </c>
      <c r="AO49" s="11"/>
      <c r="AP49" s="9"/>
    </row>
    <row r="50" spans="2:42" ht="15" customHeight="1" x14ac:dyDescent="0.25">
      <c r="B50" s="12" t="str">
        <f>B35</f>
        <v>Level</v>
      </c>
      <c r="C50" s="13" t="str">
        <f>C35</f>
        <v>Description</v>
      </c>
      <c r="D50" s="14" t="str">
        <f>D35</f>
        <v>Price</v>
      </c>
      <c r="E50" s="15" t="str">
        <f>E35</f>
        <v>Oper. Cost*</v>
      </c>
      <c r="F50" s="14" t="str">
        <f>F35</f>
        <v>LCC</v>
      </c>
      <c r="G50" s="15" t="str">
        <f>G35</f>
        <v>Savings</v>
      </c>
      <c r="H50" s="49" t="str">
        <f t="shared" si="0"/>
        <v>Cost</v>
      </c>
      <c r="I50" s="49" t="str">
        <f t="shared" si="0"/>
        <v>Impact</v>
      </c>
      <c r="J50" s="49" t="str">
        <f>J35</f>
        <v>Benefit</v>
      </c>
      <c r="K50" s="14" t="str">
        <f>K35</f>
        <v>Average</v>
      </c>
      <c r="L50" s="16" t="str">
        <f>L35</f>
        <v>Median</v>
      </c>
      <c r="Q50" s="12" t="str">
        <f>Q35</f>
        <v>Level</v>
      </c>
      <c r="R50" s="13" t="str">
        <f>R35</f>
        <v>Description</v>
      </c>
      <c r="S50" s="14" t="str">
        <f>S35</f>
        <v>Price</v>
      </c>
      <c r="T50" s="15" t="str">
        <f>T35</f>
        <v>Oper. Cost*</v>
      </c>
      <c r="U50" s="14" t="str">
        <f>U35</f>
        <v>LCC</v>
      </c>
      <c r="V50" s="15" t="str">
        <f>V35</f>
        <v>Savings</v>
      </c>
      <c r="W50" s="49" t="str">
        <f t="shared" si="1"/>
        <v>Cost</v>
      </c>
      <c r="X50" s="49" t="str">
        <f t="shared" si="1"/>
        <v>Impact</v>
      </c>
      <c r="Y50" s="49" t="str">
        <f>Y35</f>
        <v>Benefit</v>
      </c>
      <c r="Z50" s="14" t="str">
        <f>Z35</f>
        <v>Average</v>
      </c>
      <c r="AA50" s="16" t="str">
        <f>AA35</f>
        <v>Median</v>
      </c>
      <c r="AF50" s="12" t="str">
        <f>AF35</f>
        <v>Level</v>
      </c>
      <c r="AG50" s="13" t="str">
        <f>AG35</f>
        <v>Description</v>
      </c>
      <c r="AH50" s="14" t="str">
        <f>AH35</f>
        <v>Price</v>
      </c>
      <c r="AI50" s="15" t="str">
        <f>AI35</f>
        <v>Oper. Cost*</v>
      </c>
      <c r="AJ50" s="14" t="str">
        <f>AJ35</f>
        <v>LCC</v>
      </c>
      <c r="AK50" s="15" t="str">
        <f>AK35</f>
        <v>Savings</v>
      </c>
      <c r="AL50" s="49" t="str">
        <f t="shared" si="2"/>
        <v>Cost</v>
      </c>
      <c r="AM50" s="49" t="str">
        <f t="shared" si="2"/>
        <v>Impact</v>
      </c>
      <c r="AN50" s="49" t="str">
        <f>AN35</f>
        <v>Benefit</v>
      </c>
      <c r="AO50" s="14" t="str">
        <f>AO35</f>
        <v>Average</v>
      </c>
      <c r="AP50" s="16" t="str">
        <f>AP35</f>
        <v>Median</v>
      </c>
    </row>
    <row r="51" spans="2:42" x14ac:dyDescent="0.25">
      <c r="B51" s="17" t="str">
        <f t="shared" ref="B51:C56" si="3">B36</f>
        <v>NWGF</v>
      </c>
      <c r="C51" s="18"/>
      <c r="D51" s="5"/>
      <c r="E51" s="10"/>
      <c r="F51" s="5"/>
      <c r="G51" s="10"/>
      <c r="H51" s="47"/>
      <c r="I51" s="47"/>
      <c r="J51" s="47"/>
      <c r="K51" s="5"/>
      <c r="L51" s="19"/>
      <c r="Q51" s="17" t="str">
        <f t="shared" ref="Q51:R56" si="4">Q36</f>
        <v>NWGF</v>
      </c>
      <c r="R51" s="18"/>
      <c r="S51" s="5"/>
      <c r="T51" s="10"/>
      <c r="U51" s="5"/>
      <c r="V51" s="10"/>
      <c r="W51" s="47"/>
      <c r="X51" s="47"/>
      <c r="Y51" s="47"/>
      <c r="Z51" s="5"/>
      <c r="AA51" s="19"/>
      <c r="AF51" s="17" t="str">
        <f t="shared" ref="AF51:AG56" si="5">AF36</f>
        <v>NWGF</v>
      </c>
      <c r="AG51" s="18"/>
      <c r="AH51" s="5"/>
      <c r="AI51" s="10"/>
      <c r="AJ51" s="5"/>
      <c r="AK51" s="10"/>
      <c r="AL51" s="47"/>
      <c r="AM51" s="47"/>
      <c r="AN51" s="47"/>
      <c r="AO51" s="5"/>
      <c r="AP51" s="19"/>
    </row>
    <row r="52" spans="2:42" x14ac:dyDescent="0.25">
      <c r="B52" s="20">
        <f t="shared" si="3"/>
        <v>0</v>
      </c>
      <c r="C52" s="53" t="str">
        <f>C37</f>
        <v>NWGF 80%</v>
      </c>
      <c r="D52" s="22">
        <v>2093.5651923491587</v>
      </c>
      <c r="E52" s="23">
        <v>11627.94498472042</v>
      </c>
      <c r="F52" s="23">
        <v>13721.510177069564</v>
      </c>
      <c r="G52" s="24"/>
      <c r="H52" s="50"/>
      <c r="I52" s="50"/>
      <c r="J52" s="50"/>
      <c r="K52" s="25"/>
      <c r="L52" s="26"/>
      <c r="Q52" s="20">
        <f t="shared" si="4"/>
        <v>0</v>
      </c>
      <c r="R52" s="21" t="str">
        <f>R37</f>
        <v>NWGF 80%</v>
      </c>
      <c r="S52" s="22">
        <v>2200.7599004646399</v>
      </c>
      <c r="T52" s="23">
        <v>14714.853524885757</v>
      </c>
      <c r="U52" s="23">
        <v>16915.613425350388</v>
      </c>
      <c r="V52" s="24"/>
      <c r="W52" s="50"/>
      <c r="X52" s="50"/>
      <c r="Y52" s="50"/>
      <c r="Z52" s="25"/>
      <c r="AA52" s="26"/>
      <c r="AF52" s="20">
        <f t="shared" si="5"/>
        <v>0</v>
      </c>
      <c r="AG52" s="21" t="str">
        <f>AG37</f>
        <v>NWGF 80%</v>
      </c>
      <c r="AH52" s="22">
        <v>1964.8018062013484</v>
      </c>
      <c r="AI52" s="23">
        <v>7919.9186898773241</v>
      </c>
      <c r="AJ52" s="23">
        <v>9884.7204960786712</v>
      </c>
      <c r="AK52" s="24"/>
      <c r="AL52" s="50"/>
      <c r="AM52" s="50"/>
      <c r="AN52" s="50"/>
      <c r="AO52" s="25"/>
      <c r="AP52" s="26"/>
    </row>
    <row r="53" spans="2:42" x14ac:dyDescent="0.25">
      <c r="B53" s="40">
        <f t="shared" si="3"/>
        <v>1</v>
      </c>
      <c r="C53" s="54" t="str">
        <f t="shared" si="3"/>
        <v>NWGF 90%</v>
      </c>
      <c r="D53" s="27">
        <v>2581.6230210656649</v>
      </c>
      <c r="E53" s="28">
        <v>10575.644583236575</v>
      </c>
      <c r="F53" s="28">
        <v>13157.267604302215</v>
      </c>
      <c r="G53" s="29">
        <v>-31.976729612191019</v>
      </c>
      <c r="H53" s="51">
        <v>0.24948453608247423</v>
      </c>
      <c r="I53" s="51">
        <v>0.61443298969072169</v>
      </c>
      <c r="J53" s="51">
        <v>0.13608247422680411</v>
      </c>
      <c r="K53" s="45">
        <v>27.227974205989188</v>
      </c>
      <c r="L53" s="46">
        <v>20.248953854838746</v>
      </c>
      <c r="Q53" s="40">
        <f t="shared" si="4"/>
        <v>1</v>
      </c>
      <c r="R53" s="41" t="str">
        <f t="shared" si="4"/>
        <v>NWGF 90%</v>
      </c>
      <c r="S53" s="42">
        <v>2840.412566537404</v>
      </c>
      <c r="T53" s="43">
        <v>13379.090142549203</v>
      </c>
      <c r="U53" s="43">
        <v>16219.502709086593</v>
      </c>
      <c r="V53" s="44">
        <v>-50.469089124321016</v>
      </c>
      <c r="W53" s="51">
        <v>0.15113350125944586</v>
      </c>
      <c r="X53" s="51">
        <v>0.77581863979848864</v>
      </c>
      <c r="Y53" s="51">
        <v>7.3047858942065488E-2</v>
      </c>
      <c r="Z53" s="45">
        <v>28.4845386372617</v>
      </c>
      <c r="AA53" s="46">
        <v>23.110257737829883</v>
      </c>
      <c r="AF53" s="40">
        <f t="shared" si="5"/>
        <v>1</v>
      </c>
      <c r="AG53" s="41" t="str">
        <f t="shared" si="5"/>
        <v>NWGF 90%</v>
      </c>
      <c r="AH53" s="42">
        <v>2270.7623567622359</v>
      </c>
      <c r="AI53" s="43">
        <v>7208.1169371030628</v>
      </c>
      <c r="AJ53" s="43">
        <v>9478.879293865306</v>
      </c>
      <c r="AK53" s="44">
        <v>-9.7635171271210037</v>
      </c>
      <c r="AL53" s="51">
        <v>0.36762481089258697</v>
      </c>
      <c r="AM53" s="51">
        <v>0.42057488653555219</v>
      </c>
      <c r="AN53" s="51">
        <v>0.2118003025718608</v>
      </c>
      <c r="AO53" s="45">
        <v>26.61972417693848</v>
      </c>
      <c r="AP53" s="46">
        <v>19.252787629102645</v>
      </c>
    </row>
    <row r="54" spans="2:42" x14ac:dyDescent="0.25">
      <c r="B54" s="40">
        <f t="shared" si="3"/>
        <v>2</v>
      </c>
      <c r="C54" s="54" t="str">
        <f t="shared" si="3"/>
        <v>NWGF 92%</v>
      </c>
      <c r="D54" s="27">
        <v>2597.8770133460039</v>
      </c>
      <c r="E54" s="28">
        <v>10384.089169887671</v>
      </c>
      <c r="F54" s="28">
        <v>12981.966183233659</v>
      </c>
      <c r="G54" s="29">
        <v>24.780462522931025</v>
      </c>
      <c r="H54" s="51">
        <v>0.22199312714776631</v>
      </c>
      <c r="I54" s="51">
        <v>0.56494845360824741</v>
      </c>
      <c r="J54" s="51">
        <v>0.21305841924398625</v>
      </c>
      <c r="K54" s="45">
        <v>20.07862602447987</v>
      </c>
      <c r="L54" s="46">
        <v>15.77817461767075</v>
      </c>
      <c r="Q54" s="40">
        <f t="shared" si="4"/>
        <v>2</v>
      </c>
      <c r="R54" s="41" t="str">
        <f t="shared" si="4"/>
        <v>NWGF 92%</v>
      </c>
      <c r="S54" s="42">
        <v>2854.0057070680132</v>
      </c>
      <c r="T54" s="43">
        <v>13129.26546342091</v>
      </c>
      <c r="U54" s="43">
        <v>15983.27117048893</v>
      </c>
      <c r="V54" s="44">
        <v>6.2665044086711017</v>
      </c>
      <c r="W54" s="51">
        <v>0.13602015113350127</v>
      </c>
      <c r="X54" s="51">
        <v>0.7153652392947103</v>
      </c>
      <c r="Y54" s="51">
        <v>0.1486146095717884</v>
      </c>
      <c r="Z54" s="45">
        <v>18.538193814921001</v>
      </c>
      <c r="AA54" s="46">
        <v>15.090931857261083</v>
      </c>
      <c r="AF54" s="40">
        <f t="shared" si="5"/>
        <v>2</v>
      </c>
      <c r="AG54" s="41" t="str">
        <f t="shared" si="5"/>
        <v>NWGF 92%</v>
      </c>
      <c r="AH54" s="42">
        <v>2290.2125915377246</v>
      </c>
      <c r="AI54" s="43">
        <v>7086.5551652501499</v>
      </c>
      <c r="AJ54" s="43">
        <v>9376.7677567878818</v>
      </c>
      <c r="AK54" s="44">
        <v>47.019619471073824</v>
      </c>
      <c r="AL54" s="51">
        <v>0.32526475037821484</v>
      </c>
      <c r="AM54" s="51">
        <v>0.38426626323751889</v>
      </c>
      <c r="AN54" s="51">
        <v>0.29046898638426627</v>
      </c>
      <c r="AO54" s="45">
        <v>20.980342439831421</v>
      </c>
      <c r="AP54" s="46">
        <v>16.213517860158014</v>
      </c>
    </row>
    <row r="55" spans="2:42" x14ac:dyDescent="0.25">
      <c r="B55" s="20">
        <f t="shared" si="3"/>
        <v>3</v>
      </c>
      <c r="C55" s="53" t="str">
        <f t="shared" si="3"/>
        <v>NWGF 95%</v>
      </c>
      <c r="D55" s="27">
        <v>2710.2502059499675</v>
      </c>
      <c r="E55" s="28">
        <v>10120.980095139359</v>
      </c>
      <c r="F55" s="28">
        <v>12831.23030108931</v>
      </c>
      <c r="G55" s="29">
        <v>66.988157698607097</v>
      </c>
      <c r="H55" s="51">
        <v>0.24536082474226803</v>
      </c>
      <c r="I55" s="51">
        <v>0.43573883161512028</v>
      </c>
      <c r="J55" s="51">
        <v>0.31890034364261166</v>
      </c>
      <c r="K55" s="45">
        <v>16.314626356000836</v>
      </c>
      <c r="L55" s="46">
        <v>12.800545383438926</v>
      </c>
      <c r="Q55" s="20">
        <f t="shared" si="4"/>
        <v>3</v>
      </c>
      <c r="R55" s="21" t="str">
        <f t="shared" si="4"/>
        <v>NWGF 95%</v>
      </c>
      <c r="S55" s="42">
        <v>2976.9946402513015</v>
      </c>
      <c r="T55" s="43">
        <v>12796.324644008293</v>
      </c>
      <c r="U55" s="43">
        <v>15773.319284259602</v>
      </c>
      <c r="V55" s="44">
        <v>40.461714117678888</v>
      </c>
      <c r="W55" s="51">
        <v>0.16246851385390429</v>
      </c>
      <c r="X55" s="51">
        <v>0.5642317380352645</v>
      </c>
      <c r="Y55" s="51">
        <v>0.27329974811083124</v>
      </c>
      <c r="Z55" s="45">
        <v>14.860244859626153</v>
      </c>
      <c r="AA55" s="46">
        <v>11.445569908189555</v>
      </c>
      <c r="AF55" s="20">
        <f t="shared" si="5"/>
        <v>3</v>
      </c>
      <c r="AG55" s="21" t="str">
        <f t="shared" si="5"/>
        <v>NWGF 95%</v>
      </c>
      <c r="AH55" s="42">
        <v>2389.8340473489679</v>
      </c>
      <c r="AI55" s="43">
        <v>6907.3287005827278</v>
      </c>
      <c r="AJ55" s="43">
        <v>9297.1627479316885</v>
      </c>
      <c r="AK55" s="44">
        <v>98.851994617301571</v>
      </c>
      <c r="AL55" s="51">
        <v>0.34493192133131617</v>
      </c>
      <c r="AM55" s="51">
        <v>0.28139183055975792</v>
      </c>
      <c r="AN55" s="51">
        <v>0.37367624810892586</v>
      </c>
      <c r="AO55" s="45">
        <v>17.441687654815517</v>
      </c>
      <c r="AP55" s="46">
        <v>13.833463772403372</v>
      </c>
    </row>
    <row r="56" spans="2:42" x14ac:dyDescent="0.25">
      <c r="B56" s="32">
        <f t="shared" si="3"/>
        <v>4</v>
      </c>
      <c r="C56" s="55" t="str">
        <f t="shared" si="3"/>
        <v>NWGF 98%</v>
      </c>
      <c r="D56" s="34">
        <v>2872.3429920861281</v>
      </c>
      <c r="E56" s="35">
        <v>9876.1142762067575</v>
      </c>
      <c r="F56" s="35">
        <v>12748.457268292874</v>
      </c>
      <c r="G56" s="36">
        <v>124.76878031396397</v>
      </c>
      <c r="H56" s="52">
        <v>0.32989690721649484</v>
      </c>
      <c r="I56" s="52">
        <v>0.20962199312714777</v>
      </c>
      <c r="J56" s="52">
        <v>0.46048109965635736</v>
      </c>
      <c r="K56" s="56">
        <v>16.274616730904611</v>
      </c>
      <c r="L56" s="57">
        <v>12.716164905231349</v>
      </c>
      <c r="Q56" s="32">
        <f t="shared" si="4"/>
        <v>4</v>
      </c>
      <c r="R56" s="33" t="str">
        <f t="shared" si="4"/>
        <v>NWGF 98%</v>
      </c>
      <c r="S56" s="58">
        <v>3154.0972334402377</v>
      </c>
      <c r="T56" s="59">
        <v>12492.355304945768</v>
      </c>
      <c r="U56" s="59">
        <v>15646.452538386027</v>
      </c>
      <c r="V56" s="60">
        <v>94.428347821757697</v>
      </c>
      <c r="W56" s="52">
        <v>0.29848866498740556</v>
      </c>
      <c r="X56" s="52">
        <v>0.19269521410579346</v>
      </c>
      <c r="Y56" s="52">
        <v>0.50881612090680106</v>
      </c>
      <c r="Z56" s="56">
        <v>14.577216129380817</v>
      </c>
      <c r="AA56" s="57">
        <v>12.305572910293833</v>
      </c>
      <c r="AF56" s="32">
        <f t="shared" si="5"/>
        <v>4</v>
      </c>
      <c r="AG56" s="33" t="str">
        <f t="shared" si="5"/>
        <v>NWGF 98%</v>
      </c>
      <c r="AH56" s="58">
        <v>2533.8968988407887</v>
      </c>
      <c r="AI56" s="59">
        <v>6733.4586380542833</v>
      </c>
      <c r="AJ56" s="59">
        <v>9267.3555368950765</v>
      </c>
      <c r="AK56" s="60">
        <v>161.21401994907984</v>
      </c>
      <c r="AL56" s="52">
        <v>0.36762481089258697</v>
      </c>
      <c r="AM56" s="52">
        <v>0.22995461422087746</v>
      </c>
      <c r="AN56" s="52">
        <v>0.40242057488653554</v>
      </c>
      <c r="AO56" s="56">
        <v>18.578495978724565</v>
      </c>
      <c r="AP56" s="57">
        <v>13.971670624418147</v>
      </c>
    </row>
    <row r="62" spans="2:42" x14ac:dyDescent="0.25">
      <c r="B62" s="1" t="s">
        <v>21</v>
      </c>
      <c r="C62" s="2"/>
      <c r="D62" s="2"/>
      <c r="E62" s="2"/>
      <c r="F62" s="2"/>
      <c r="G62" s="39" t="s">
        <v>31</v>
      </c>
      <c r="H62" s="2"/>
      <c r="I62" s="2"/>
      <c r="J62" s="2"/>
      <c r="K62" s="2"/>
      <c r="L62" s="3"/>
      <c r="Q62" s="1" t="s">
        <v>24</v>
      </c>
      <c r="R62" s="2"/>
      <c r="S62" s="2"/>
      <c r="T62" s="2"/>
      <c r="U62" s="2"/>
      <c r="V62" s="39" t="s">
        <v>31</v>
      </c>
      <c r="W62" s="2"/>
      <c r="X62" s="2"/>
      <c r="Y62" s="2"/>
      <c r="Z62" s="2"/>
      <c r="AA62" s="3"/>
      <c r="AF62" s="1" t="s">
        <v>25</v>
      </c>
      <c r="AG62" s="2"/>
      <c r="AH62" s="2"/>
      <c r="AI62" s="2"/>
      <c r="AJ62" s="2"/>
      <c r="AK62" s="39" t="s">
        <v>31</v>
      </c>
      <c r="AL62" s="2"/>
      <c r="AM62" s="2"/>
      <c r="AN62" s="2"/>
      <c r="AO62" s="2"/>
      <c r="AP62" s="3"/>
    </row>
    <row r="63" spans="2:42" x14ac:dyDescent="0.25">
      <c r="B63" s="4"/>
      <c r="C63" s="5"/>
      <c r="D63" s="284" t="str">
        <f>D48</f>
        <v>Average LCC Results</v>
      </c>
      <c r="E63" s="284"/>
      <c r="F63" s="284"/>
      <c r="G63" s="284"/>
      <c r="H63" s="284"/>
      <c r="I63" s="284"/>
      <c r="J63" s="285"/>
      <c r="K63" s="6" t="str">
        <f>K48</f>
        <v>Payback Results</v>
      </c>
      <c r="L63" s="7"/>
      <c r="Q63" s="4"/>
      <c r="R63" s="5"/>
      <c r="S63" s="284" t="str">
        <f>S48</f>
        <v>Average LCC Results</v>
      </c>
      <c r="T63" s="284"/>
      <c r="U63" s="284"/>
      <c r="V63" s="284"/>
      <c r="W63" s="284"/>
      <c r="X63" s="284"/>
      <c r="Y63" s="285"/>
      <c r="Z63" s="6" t="str">
        <f>Z48</f>
        <v>Payback Results</v>
      </c>
      <c r="AA63" s="7"/>
      <c r="AF63" s="4"/>
      <c r="AG63" s="5"/>
      <c r="AH63" s="284" t="str">
        <f>AH48</f>
        <v>Average LCC Results</v>
      </c>
      <c r="AI63" s="284"/>
      <c r="AJ63" s="284"/>
      <c r="AK63" s="284"/>
      <c r="AL63" s="284"/>
      <c r="AM63" s="284"/>
      <c r="AN63" s="285"/>
      <c r="AO63" s="6" t="str">
        <f>AO48</f>
        <v>Payback Results</v>
      </c>
      <c r="AP63" s="7"/>
    </row>
    <row r="64" spans="2:42" x14ac:dyDescent="0.25">
      <c r="B64" s="8"/>
      <c r="C64" s="9"/>
      <c r="D64" s="5" t="str">
        <f>D49</f>
        <v>Installed</v>
      </c>
      <c r="E64" s="10" t="str">
        <f>E49</f>
        <v xml:space="preserve">Lifetime </v>
      </c>
      <c r="F64" s="5"/>
      <c r="G64" s="10" t="str">
        <f t="shared" ref="G64:I65" si="6">G49</f>
        <v>LCC</v>
      </c>
      <c r="H64" s="47" t="str">
        <f t="shared" si="6"/>
        <v>Net</v>
      </c>
      <c r="I64" s="48" t="str">
        <f t="shared" si="6"/>
        <v>No</v>
      </c>
      <c r="J64" s="47" t="str">
        <f>J49</f>
        <v>Net</v>
      </c>
      <c r="K64" s="11"/>
      <c r="L64" s="9"/>
      <c r="Q64" s="8"/>
      <c r="R64" s="9"/>
      <c r="S64" s="5" t="str">
        <f>S49</f>
        <v>Installed</v>
      </c>
      <c r="T64" s="10" t="str">
        <f>T49</f>
        <v xml:space="preserve">Lifetime </v>
      </c>
      <c r="U64" s="5"/>
      <c r="V64" s="10" t="str">
        <f t="shared" ref="V64:X65" si="7">V49</f>
        <v>LCC</v>
      </c>
      <c r="W64" s="47" t="str">
        <f t="shared" si="7"/>
        <v>Net</v>
      </c>
      <c r="X64" s="48" t="str">
        <f t="shared" si="7"/>
        <v>No</v>
      </c>
      <c r="Y64" s="47" t="str">
        <f>Y49</f>
        <v>Net</v>
      </c>
      <c r="Z64" s="11"/>
      <c r="AA64" s="9"/>
      <c r="AF64" s="8"/>
      <c r="AG64" s="9"/>
      <c r="AH64" s="5" t="str">
        <f>AH49</f>
        <v>Installed</v>
      </c>
      <c r="AI64" s="10" t="str">
        <f>AI49</f>
        <v xml:space="preserve">Lifetime </v>
      </c>
      <c r="AJ64" s="5"/>
      <c r="AK64" s="10" t="str">
        <f t="shared" ref="AK64:AM65" si="8">AK49</f>
        <v>LCC</v>
      </c>
      <c r="AL64" s="47" t="str">
        <f t="shared" si="8"/>
        <v>Net</v>
      </c>
      <c r="AM64" s="48" t="str">
        <f t="shared" si="8"/>
        <v>No</v>
      </c>
      <c r="AN64" s="47" t="str">
        <f>AN49</f>
        <v>Net</v>
      </c>
      <c r="AO64" s="11"/>
      <c r="AP64" s="9"/>
    </row>
    <row r="65" spans="2:42" x14ac:dyDescent="0.25">
      <c r="B65" s="12" t="str">
        <f>B50</f>
        <v>Level</v>
      </c>
      <c r="C65" s="13" t="str">
        <f>C50</f>
        <v>Description</v>
      </c>
      <c r="D65" s="14" t="str">
        <f>D50</f>
        <v>Price</v>
      </c>
      <c r="E65" s="15" t="str">
        <f>E50</f>
        <v>Oper. Cost*</v>
      </c>
      <c r="F65" s="14" t="str">
        <f>F50</f>
        <v>LCC</v>
      </c>
      <c r="G65" s="15" t="str">
        <f>G50</f>
        <v>Savings</v>
      </c>
      <c r="H65" s="49" t="str">
        <f t="shared" si="6"/>
        <v>Cost</v>
      </c>
      <c r="I65" s="49" t="str">
        <f t="shared" si="6"/>
        <v>Impact</v>
      </c>
      <c r="J65" s="49" t="str">
        <f>J50</f>
        <v>Benefit</v>
      </c>
      <c r="K65" s="14" t="str">
        <f>K50</f>
        <v>Average</v>
      </c>
      <c r="L65" s="16" t="str">
        <f>L50</f>
        <v>Median</v>
      </c>
      <c r="Q65" s="12" t="str">
        <f>Q50</f>
        <v>Level</v>
      </c>
      <c r="R65" s="13" t="str">
        <f>R50</f>
        <v>Description</v>
      </c>
      <c r="S65" s="14" t="str">
        <f>S50</f>
        <v>Price</v>
      </c>
      <c r="T65" s="15" t="str">
        <f>T50</f>
        <v>Oper. Cost*</v>
      </c>
      <c r="U65" s="14" t="str">
        <f>U50</f>
        <v>LCC</v>
      </c>
      <c r="V65" s="15" t="str">
        <f>V50</f>
        <v>Savings</v>
      </c>
      <c r="W65" s="49" t="str">
        <f t="shared" si="7"/>
        <v>Cost</v>
      </c>
      <c r="X65" s="49" t="str">
        <f t="shared" si="7"/>
        <v>Impact</v>
      </c>
      <c r="Y65" s="49" t="str">
        <f>Y50</f>
        <v>Benefit</v>
      </c>
      <c r="Z65" s="14" t="str">
        <f>Z50</f>
        <v>Average</v>
      </c>
      <c r="AA65" s="16" t="str">
        <f>AA50</f>
        <v>Median</v>
      </c>
      <c r="AF65" s="12" t="str">
        <f>AF50</f>
        <v>Level</v>
      </c>
      <c r="AG65" s="13" t="str">
        <f>AG50</f>
        <v>Description</v>
      </c>
      <c r="AH65" s="14" t="str">
        <f>AH50</f>
        <v>Price</v>
      </c>
      <c r="AI65" s="15" t="str">
        <f>AI50</f>
        <v>Oper. Cost*</v>
      </c>
      <c r="AJ65" s="14" t="str">
        <f>AJ50</f>
        <v>LCC</v>
      </c>
      <c r="AK65" s="15" t="str">
        <f>AK50</f>
        <v>Savings</v>
      </c>
      <c r="AL65" s="49" t="str">
        <f t="shared" si="8"/>
        <v>Cost</v>
      </c>
      <c r="AM65" s="49" t="str">
        <f t="shared" si="8"/>
        <v>Impact</v>
      </c>
      <c r="AN65" s="49" t="str">
        <f>AN50</f>
        <v>Benefit</v>
      </c>
      <c r="AO65" s="14" t="str">
        <f>AO50</f>
        <v>Average</v>
      </c>
      <c r="AP65" s="16" t="str">
        <f>AP50</f>
        <v>Median</v>
      </c>
    </row>
    <row r="66" spans="2:42" x14ac:dyDescent="0.25">
      <c r="B66" s="17" t="str">
        <f t="shared" ref="B66:C71" si="9">B51</f>
        <v>NWGF</v>
      </c>
      <c r="C66" s="18"/>
      <c r="D66" s="5"/>
      <c r="E66" s="10"/>
      <c r="F66" s="5"/>
      <c r="G66" s="10"/>
      <c r="H66" s="47"/>
      <c r="I66" s="47"/>
      <c r="J66" s="47"/>
      <c r="K66" s="5"/>
      <c r="L66" s="19"/>
      <c r="Q66" s="17" t="str">
        <f t="shared" ref="Q66:R71" si="10">Q51</f>
        <v>NWGF</v>
      </c>
      <c r="R66" s="18"/>
      <c r="S66" s="5"/>
      <c r="T66" s="10"/>
      <c r="U66" s="5"/>
      <c r="V66" s="10"/>
      <c r="W66" s="47"/>
      <c r="X66" s="47"/>
      <c r="Y66" s="47"/>
      <c r="Z66" s="5"/>
      <c r="AA66" s="19"/>
      <c r="AF66" s="17" t="str">
        <f t="shared" ref="AF66:AG71" si="11">AF51</f>
        <v>NWGF</v>
      </c>
      <c r="AG66" s="18"/>
      <c r="AH66" s="5"/>
      <c r="AI66" s="10"/>
      <c r="AJ66" s="5"/>
      <c r="AK66" s="10"/>
      <c r="AL66" s="47"/>
      <c r="AM66" s="47"/>
      <c r="AN66" s="47"/>
      <c r="AO66" s="5"/>
      <c r="AP66" s="19"/>
    </row>
    <row r="67" spans="2:42" x14ac:dyDescent="0.25">
      <c r="B67" s="20">
        <f t="shared" si="9"/>
        <v>0</v>
      </c>
      <c r="C67" s="21" t="str">
        <f>C52</f>
        <v>NWGF 80%</v>
      </c>
      <c r="D67" s="22">
        <v>1974.6541186170311</v>
      </c>
      <c r="E67" s="23">
        <v>10769.851321441993</v>
      </c>
      <c r="F67" s="23">
        <v>12744.505440059014</v>
      </c>
      <c r="G67" s="24"/>
      <c r="H67" s="50"/>
      <c r="I67" s="50"/>
      <c r="J67" s="50"/>
      <c r="K67" s="25"/>
      <c r="L67" s="26"/>
      <c r="Q67" s="20">
        <f t="shared" si="10"/>
        <v>0</v>
      </c>
      <c r="R67" s="21" t="str">
        <f>R52</f>
        <v>NWGF 80%</v>
      </c>
      <c r="S67" s="22">
        <v>2170.4499718816523</v>
      </c>
      <c r="T67" s="23">
        <v>14251.041250833749</v>
      </c>
      <c r="U67" s="23">
        <v>16421.491222715427</v>
      </c>
      <c r="V67" s="24"/>
      <c r="W67" s="50"/>
      <c r="X67" s="50"/>
      <c r="Y67" s="50"/>
      <c r="Z67" s="25"/>
      <c r="AA67" s="26"/>
      <c r="AF67" s="20">
        <f t="shared" si="11"/>
        <v>0</v>
      </c>
      <c r="AG67" s="21" t="str">
        <f>AG52</f>
        <v>NWGF 80%</v>
      </c>
      <c r="AH67" s="22">
        <v>1743.7825376285523</v>
      </c>
      <c r="AI67" s="23">
        <v>6665.0257629880552</v>
      </c>
      <c r="AJ67" s="23">
        <v>8408.808300616598</v>
      </c>
      <c r="AK67" s="24"/>
      <c r="AL67" s="50"/>
      <c r="AM67" s="50"/>
      <c r="AN67" s="50"/>
      <c r="AO67" s="25"/>
      <c r="AP67" s="26"/>
    </row>
    <row r="68" spans="2:42" x14ac:dyDescent="0.25">
      <c r="B68" s="40">
        <f t="shared" si="9"/>
        <v>1</v>
      </c>
      <c r="C68" s="41" t="str">
        <f t="shared" si="9"/>
        <v>NWGF 90%</v>
      </c>
      <c r="D68" s="42">
        <v>2492.7232413689844</v>
      </c>
      <c r="E68" s="43">
        <v>9844.0673190967627</v>
      </c>
      <c r="F68" s="43">
        <v>12336.790560465746</v>
      </c>
      <c r="G68" s="44">
        <v>-56.071787658238229</v>
      </c>
      <c r="H68" s="51">
        <v>0.30552147239263805</v>
      </c>
      <c r="I68" s="51">
        <v>0.53742331288343559</v>
      </c>
      <c r="J68" s="51">
        <v>0.15705521472392639</v>
      </c>
      <c r="K68" s="45">
        <v>27.624806465515732</v>
      </c>
      <c r="L68" s="46">
        <v>21.339516834199372</v>
      </c>
      <c r="Q68" s="40">
        <f t="shared" si="10"/>
        <v>1</v>
      </c>
      <c r="R68" s="41" t="str">
        <f t="shared" si="10"/>
        <v>NWGF 90%</v>
      </c>
      <c r="S68" s="42">
        <v>2820.7621961665895</v>
      </c>
      <c r="T68" s="43">
        <v>13059.811912916966</v>
      </c>
      <c r="U68" s="43">
        <v>15880.574109083545</v>
      </c>
      <c r="V68" s="44">
        <v>-101.76027039801274</v>
      </c>
      <c r="W68" s="51">
        <v>0.19727891156462585</v>
      </c>
      <c r="X68" s="51">
        <v>0.73242630385487528</v>
      </c>
      <c r="Y68" s="51">
        <v>7.029478458049887E-2</v>
      </c>
      <c r="Z68" s="45">
        <v>27.558708317340564</v>
      </c>
      <c r="AA68" s="46">
        <v>24.746796998834785</v>
      </c>
      <c r="AF68" s="40">
        <f t="shared" si="11"/>
        <v>1</v>
      </c>
      <c r="AG68" s="41" t="str">
        <f t="shared" si="11"/>
        <v>NWGF 90%</v>
      </c>
      <c r="AH68" s="42">
        <v>2103.9231041120393</v>
      </c>
      <c r="AI68" s="43">
        <v>6062.9425417894818</v>
      </c>
      <c r="AJ68" s="43">
        <v>8166.8656459015237</v>
      </c>
      <c r="AK68" s="44">
        <v>-4.4609647603810432</v>
      </c>
      <c r="AL68" s="51">
        <v>0.45187165775401067</v>
      </c>
      <c r="AM68" s="51">
        <v>0.28609625668449196</v>
      </c>
      <c r="AN68" s="51">
        <v>0.26203208556149732</v>
      </c>
      <c r="AO68" s="45">
        <v>27.317314640016232</v>
      </c>
      <c r="AP68" s="46">
        <v>19.313209390641827</v>
      </c>
    </row>
    <row r="69" spans="2:42" x14ac:dyDescent="0.25">
      <c r="B69" s="20">
        <f t="shared" si="9"/>
        <v>2</v>
      </c>
      <c r="C69" s="21" t="str">
        <f t="shared" si="9"/>
        <v>NWGF 92%</v>
      </c>
      <c r="D69" s="42">
        <v>2505.2035648401234</v>
      </c>
      <c r="E69" s="43">
        <v>9686.3112409201003</v>
      </c>
      <c r="F69" s="43">
        <v>12191.514805760218</v>
      </c>
      <c r="G69" s="44">
        <v>-12.737187753838096</v>
      </c>
      <c r="H69" s="51">
        <v>0.29079754601226993</v>
      </c>
      <c r="I69" s="51">
        <v>0.50061349693251533</v>
      </c>
      <c r="J69" s="51">
        <v>0.20858895705521471</v>
      </c>
      <c r="K69" s="45">
        <v>21.78184603187329</v>
      </c>
      <c r="L69" s="46">
        <v>17.35886644737311</v>
      </c>
      <c r="Q69" s="20">
        <f t="shared" si="10"/>
        <v>2</v>
      </c>
      <c r="R69" s="21" t="str">
        <f t="shared" si="10"/>
        <v>NWGF 92%</v>
      </c>
      <c r="S69" s="42">
        <v>2836.3498545632697</v>
      </c>
      <c r="T69" s="43">
        <v>12839.144004466061</v>
      </c>
      <c r="U69" s="43">
        <v>15675.493859029339</v>
      </c>
      <c r="V69" s="44">
        <v>-62.125797674842786</v>
      </c>
      <c r="W69" s="51">
        <v>0.18367346938775511</v>
      </c>
      <c r="X69" s="51">
        <v>0.69387755102040816</v>
      </c>
      <c r="Y69" s="51">
        <v>0.12244897959183673</v>
      </c>
      <c r="Z69" s="45">
        <v>20.715462763605785</v>
      </c>
      <c r="AA69" s="46">
        <v>19.088305460479518</v>
      </c>
      <c r="AF69" s="20">
        <f t="shared" si="11"/>
        <v>2</v>
      </c>
      <c r="AG69" s="21" t="str">
        <f t="shared" si="11"/>
        <v>NWGF 92%</v>
      </c>
      <c r="AH69" s="42">
        <v>2114.7342766906359</v>
      </c>
      <c r="AI69" s="43">
        <v>5968.6661908565502</v>
      </c>
      <c r="AJ69" s="43">
        <v>8083.4004675471797</v>
      </c>
      <c r="AK69" s="44">
        <v>45.499114318790468</v>
      </c>
      <c r="AL69" s="51">
        <v>0.41711229946524064</v>
      </c>
      <c r="AM69" s="51">
        <v>0.27272727272727271</v>
      </c>
      <c r="AN69" s="51">
        <v>0.31016042780748665</v>
      </c>
      <c r="AO69" s="45">
        <v>22.361115955376633</v>
      </c>
      <c r="AP69" s="46">
        <v>16.555082455420276</v>
      </c>
    </row>
    <row r="70" spans="2:42" x14ac:dyDescent="0.25">
      <c r="B70" s="20">
        <f t="shared" si="9"/>
        <v>3</v>
      </c>
      <c r="C70" s="21" t="str">
        <f t="shared" si="9"/>
        <v>NWGF 95%</v>
      </c>
      <c r="D70" s="42">
        <v>2612.8692328424595</v>
      </c>
      <c r="E70" s="43">
        <v>9456.8942005589706</v>
      </c>
      <c r="F70" s="43">
        <v>12069.763433401415</v>
      </c>
      <c r="G70" s="44">
        <v>40.693245792683989</v>
      </c>
      <c r="H70" s="51">
        <v>0.29570552147239265</v>
      </c>
      <c r="I70" s="51">
        <v>0.3754601226993865</v>
      </c>
      <c r="J70" s="51">
        <v>0.32883435582822085</v>
      </c>
      <c r="K70" s="45">
        <v>17.496482175772645</v>
      </c>
      <c r="L70" s="46">
        <v>13.662289444559907</v>
      </c>
      <c r="Q70" s="20">
        <f t="shared" si="10"/>
        <v>3</v>
      </c>
      <c r="R70" s="21" t="str">
        <f t="shared" si="10"/>
        <v>NWGF 95%</v>
      </c>
      <c r="S70" s="42">
        <v>2962.0918185377477</v>
      </c>
      <c r="T70" s="43">
        <v>12515.307048222543</v>
      </c>
      <c r="U70" s="43">
        <v>15477.398866760306</v>
      </c>
      <c r="V70" s="44">
        <v>6.1171106940942233</v>
      </c>
      <c r="W70" s="51">
        <v>0.19047619047619047</v>
      </c>
      <c r="X70" s="51">
        <v>0.5374149659863946</v>
      </c>
      <c r="Y70" s="51">
        <v>0.27210884353741499</v>
      </c>
      <c r="Z70" s="45">
        <v>16.577989703347153</v>
      </c>
      <c r="AA70" s="46">
        <v>14.070893540861562</v>
      </c>
      <c r="AF70" s="20">
        <f t="shared" si="11"/>
        <v>3</v>
      </c>
      <c r="AG70" s="21" t="str">
        <f t="shared" si="11"/>
        <v>NWGF 95%</v>
      </c>
      <c r="AH70" s="42">
        <v>2201.0853817953466</v>
      </c>
      <c r="AI70" s="43">
        <v>5850.5838641428145</v>
      </c>
      <c r="AJ70" s="43">
        <v>8051.669245938162</v>
      </c>
      <c r="AK70" s="44">
        <v>81.463501350112026</v>
      </c>
      <c r="AL70" s="51">
        <v>0.4197860962566845</v>
      </c>
      <c r="AM70" s="51">
        <v>0.18449197860962566</v>
      </c>
      <c r="AN70" s="51">
        <v>0.39572192513368987</v>
      </c>
      <c r="AO70" s="45">
        <v>18.179376207315748</v>
      </c>
      <c r="AP70" s="46">
        <v>13.47563621487541</v>
      </c>
    </row>
    <row r="71" spans="2:42" x14ac:dyDescent="0.25">
      <c r="B71" s="32">
        <f t="shared" si="9"/>
        <v>4</v>
      </c>
      <c r="C71" s="33" t="str">
        <f t="shared" si="9"/>
        <v>NWGF 98%</v>
      </c>
      <c r="D71" s="58">
        <v>2769.3737460073271</v>
      </c>
      <c r="E71" s="59">
        <v>9152.3739708893954</v>
      </c>
      <c r="F71" s="59">
        <v>11921.747716896747</v>
      </c>
      <c r="G71" s="60">
        <v>94.256532399758143</v>
      </c>
      <c r="H71" s="52">
        <v>0.4085889570552147</v>
      </c>
      <c r="I71" s="52">
        <v>0.1460122699386503</v>
      </c>
      <c r="J71" s="52">
        <v>0.44539877300613495</v>
      </c>
      <c r="K71" s="56">
        <v>18.645499060991447</v>
      </c>
      <c r="L71" s="57">
        <v>14.106797127235593</v>
      </c>
      <c r="Q71" s="32">
        <f t="shared" si="10"/>
        <v>4</v>
      </c>
      <c r="R71" s="33" t="str">
        <f t="shared" si="10"/>
        <v>NWGF 98%</v>
      </c>
      <c r="S71" s="58">
        <v>3147.3235709676555</v>
      </c>
      <c r="T71" s="59">
        <v>12051.651596561283</v>
      </c>
      <c r="U71" s="59">
        <v>15198.975167528937</v>
      </c>
      <c r="V71" s="60">
        <v>67.229241955963417</v>
      </c>
      <c r="W71" s="52">
        <v>0.36281179138321995</v>
      </c>
      <c r="X71" s="52">
        <v>0.14285714285714285</v>
      </c>
      <c r="Y71" s="52">
        <v>0.4943310657596372</v>
      </c>
      <c r="Z71" s="56">
        <v>16.998948019037083</v>
      </c>
      <c r="AA71" s="57">
        <v>13.904316554597111</v>
      </c>
      <c r="AF71" s="32">
        <f t="shared" si="11"/>
        <v>4</v>
      </c>
      <c r="AG71" s="33" t="str">
        <f t="shared" si="11"/>
        <v>NWGF 98%</v>
      </c>
      <c r="AH71" s="58">
        <v>2323.7163320835225</v>
      </c>
      <c r="AI71" s="59">
        <v>5733.7070379447687</v>
      </c>
      <c r="AJ71" s="59">
        <v>8057.4233700282957</v>
      </c>
      <c r="AK71" s="60">
        <v>126.12561016904553</v>
      </c>
      <c r="AL71" s="52">
        <v>0.46256684491978611</v>
      </c>
      <c r="AM71" s="52">
        <v>0.1497326203208556</v>
      </c>
      <c r="AN71" s="52">
        <v>0.38770053475935828</v>
      </c>
      <c r="AO71" s="56">
        <v>20.891346254245338</v>
      </c>
      <c r="AP71" s="57">
        <v>14.920085465661259</v>
      </c>
    </row>
  </sheetData>
  <mergeCells count="21">
    <mergeCell ref="D18:J18"/>
    <mergeCell ref="S18:Y18"/>
    <mergeCell ref="AH18:AN18"/>
    <mergeCell ref="AW18:BC18"/>
    <mergeCell ref="BL18:BR18"/>
    <mergeCell ref="D3:J3"/>
    <mergeCell ref="S3:Y3"/>
    <mergeCell ref="AH3:AN3"/>
    <mergeCell ref="AW3:BC3"/>
    <mergeCell ref="BL3:BR3"/>
    <mergeCell ref="AW33:BC33"/>
    <mergeCell ref="BL33:BR33"/>
    <mergeCell ref="D48:J48"/>
    <mergeCell ref="S48:Y48"/>
    <mergeCell ref="AH48:AN48"/>
    <mergeCell ref="D63:J63"/>
    <mergeCell ref="S63:Y63"/>
    <mergeCell ref="AH63:AN63"/>
    <mergeCell ref="D33:J33"/>
    <mergeCell ref="S33:Y33"/>
    <mergeCell ref="AH33:AN3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BT71"/>
  <sheetViews>
    <sheetView topLeftCell="A10" workbookViewId="0">
      <selection activeCell="N29" sqref="N29"/>
    </sheetView>
  </sheetViews>
  <sheetFormatPr defaultRowHeight="15" x14ac:dyDescent="0.25"/>
  <cols>
    <col min="3" max="3" width="12.42578125" customWidth="1"/>
    <col min="13" max="16" width="3.140625" customWidth="1"/>
    <col min="18" max="18" width="10.140625" customWidth="1"/>
    <col min="28" max="31" width="3.140625" customWidth="1"/>
    <col min="33" max="33" width="9.85546875" customWidth="1"/>
    <col min="43" max="46" width="3.140625" customWidth="1"/>
    <col min="48" max="48" width="9.85546875" customWidth="1"/>
    <col min="58" max="61" width="3.140625" customWidth="1"/>
    <col min="63" max="63" width="9.7109375" customWidth="1"/>
  </cols>
  <sheetData>
    <row r="2" spans="2:72" x14ac:dyDescent="0.25">
      <c r="B2" s="1" t="s">
        <v>17</v>
      </c>
      <c r="C2" s="2"/>
      <c r="D2" s="2"/>
      <c r="E2" s="2"/>
      <c r="F2" s="2"/>
      <c r="G2" s="39" t="s">
        <v>32</v>
      </c>
      <c r="H2" s="2"/>
      <c r="I2" s="2"/>
      <c r="J2" s="2"/>
      <c r="K2" s="2"/>
      <c r="L2" s="3"/>
      <c r="Q2" s="1" t="s">
        <v>275</v>
      </c>
      <c r="R2" s="2"/>
      <c r="S2" s="2"/>
      <c r="T2" s="2"/>
      <c r="U2" s="2"/>
      <c r="V2" s="39" t="s">
        <v>32</v>
      </c>
      <c r="W2" s="2"/>
      <c r="X2" s="2"/>
      <c r="Y2" s="2"/>
      <c r="Z2" s="2"/>
      <c r="AA2" s="3"/>
      <c r="AF2" s="1" t="s">
        <v>276</v>
      </c>
      <c r="AG2" s="2"/>
      <c r="AH2" s="2"/>
      <c r="AI2" s="2"/>
      <c r="AJ2" s="2"/>
      <c r="AK2" s="39" t="s">
        <v>32</v>
      </c>
      <c r="AL2" s="2"/>
      <c r="AM2" s="2"/>
      <c r="AN2" s="2"/>
      <c r="AO2" s="2"/>
      <c r="AP2" s="3"/>
      <c r="AU2" s="1" t="s">
        <v>277</v>
      </c>
      <c r="AV2" s="2"/>
      <c r="AW2" s="2"/>
      <c r="AX2" s="2"/>
      <c r="AY2" s="2"/>
      <c r="AZ2" s="39" t="s">
        <v>32</v>
      </c>
      <c r="BA2" s="2"/>
      <c r="BB2" s="2"/>
      <c r="BC2" s="2"/>
      <c r="BD2" s="2"/>
      <c r="BE2" s="3"/>
      <c r="BJ2" s="1" t="s">
        <v>278</v>
      </c>
      <c r="BK2" s="2"/>
      <c r="BL2" s="2"/>
      <c r="BM2" s="2"/>
      <c r="BN2" s="2"/>
      <c r="BO2" s="39" t="s">
        <v>32</v>
      </c>
      <c r="BP2" s="2"/>
      <c r="BQ2" s="2"/>
      <c r="BR2" s="2"/>
      <c r="BS2" s="2"/>
      <c r="BT2" s="3"/>
    </row>
    <row r="3" spans="2:72" x14ac:dyDescent="0.25">
      <c r="B3" s="4"/>
      <c r="C3" s="5"/>
      <c r="D3" s="284" t="s">
        <v>0</v>
      </c>
      <c r="E3" s="284"/>
      <c r="F3" s="284"/>
      <c r="G3" s="284"/>
      <c r="H3" s="284"/>
      <c r="I3" s="284"/>
      <c r="J3" s="285"/>
      <c r="K3" s="6" t="s">
        <v>1</v>
      </c>
      <c r="L3" s="7"/>
      <c r="Q3" s="4"/>
      <c r="R3" s="5"/>
      <c r="S3" s="284" t="s">
        <v>0</v>
      </c>
      <c r="T3" s="284"/>
      <c r="U3" s="284"/>
      <c r="V3" s="284"/>
      <c r="W3" s="284"/>
      <c r="X3" s="284"/>
      <c r="Y3" s="285"/>
      <c r="Z3" s="6" t="s">
        <v>1</v>
      </c>
      <c r="AA3" s="7"/>
      <c r="AF3" s="4"/>
      <c r="AG3" s="5"/>
      <c r="AH3" s="284" t="s">
        <v>0</v>
      </c>
      <c r="AI3" s="284"/>
      <c r="AJ3" s="284"/>
      <c r="AK3" s="284"/>
      <c r="AL3" s="284"/>
      <c r="AM3" s="284"/>
      <c r="AN3" s="285"/>
      <c r="AO3" s="6" t="s">
        <v>1</v>
      </c>
      <c r="AP3" s="7"/>
      <c r="AU3" s="4"/>
      <c r="AV3" s="5"/>
      <c r="AW3" s="284" t="s">
        <v>0</v>
      </c>
      <c r="AX3" s="284"/>
      <c r="AY3" s="284"/>
      <c r="AZ3" s="284"/>
      <c r="BA3" s="284"/>
      <c r="BB3" s="284"/>
      <c r="BC3" s="285"/>
      <c r="BD3" s="6" t="s">
        <v>1</v>
      </c>
      <c r="BE3" s="7"/>
      <c r="BJ3" s="4"/>
      <c r="BK3" s="5"/>
      <c r="BL3" s="284" t="s">
        <v>0</v>
      </c>
      <c r="BM3" s="284"/>
      <c r="BN3" s="284"/>
      <c r="BO3" s="284"/>
      <c r="BP3" s="284"/>
      <c r="BQ3" s="284"/>
      <c r="BR3" s="285"/>
      <c r="BS3" s="6" t="s">
        <v>1</v>
      </c>
      <c r="BT3" s="7"/>
    </row>
    <row r="4" spans="2:72" x14ac:dyDescent="0.25">
      <c r="B4" s="8"/>
      <c r="C4" s="9"/>
      <c r="D4" s="5" t="s">
        <v>2</v>
      </c>
      <c r="E4" s="10" t="s">
        <v>3</v>
      </c>
      <c r="F4" s="5"/>
      <c r="G4" s="10" t="s">
        <v>4</v>
      </c>
      <c r="H4" s="47" t="s">
        <v>5</v>
      </c>
      <c r="I4" s="48" t="s">
        <v>6</v>
      </c>
      <c r="J4" s="47" t="s">
        <v>5</v>
      </c>
      <c r="K4" s="11"/>
      <c r="L4" s="9"/>
      <c r="Q4" s="8"/>
      <c r="R4" s="9"/>
      <c r="S4" s="5" t="s">
        <v>2</v>
      </c>
      <c r="T4" s="10" t="s">
        <v>3</v>
      </c>
      <c r="U4" s="5"/>
      <c r="V4" s="10" t="s">
        <v>4</v>
      </c>
      <c r="W4" s="47" t="s">
        <v>5</v>
      </c>
      <c r="X4" s="48" t="s">
        <v>6</v>
      </c>
      <c r="Y4" s="47" t="s">
        <v>5</v>
      </c>
      <c r="Z4" s="11"/>
      <c r="AA4" s="9"/>
      <c r="AF4" s="8"/>
      <c r="AG4" s="9"/>
      <c r="AH4" s="5" t="s">
        <v>2</v>
      </c>
      <c r="AI4" s="10" t="s">
        <v>3</v>
      </c>
      <c r="AJ4" s="5"/>
      <c r="AK4" s="10" t="s">
        <v>4</v>
      </c>
      <c r="AL4" s="47" t="s">
        <v>5</v>
      </c>
      <c r="AM4" s="48" t="s">
        <v>6</v>
      </c>
      <c r="AN4" s="47" t="s">
        <v>5</v>
      </c>
      <c r="AO4" s="11"/>
      <c r="AP4" s="9"/>
      <c r="AU4" s="8"/>
      <c r="AV4" s="9"/>
      <c r="AW4" s="5" t="s">
        <v>2</v>
      </c>
      <c r="AX4" s="10" t="s">
        <v>3</v>
      </c>
      <c r="AY4" s="5"/>
      <c r="AZ4" s="10" t="s">
        <v>4</v>
      </c>
      <c r="BA4" s="47" t="s">
        <v>5</v>
      </c>
      <c r="BB4" s="48" t="s">
        <v>6</v>
      </c>
      <c r="BC4" s="47" t="s">
        <v>5</v>
      </c>
      <c r="BD4" s="11"/>
      <c r="BE4" s="9"/>
      <c r="BJ4" s="8"/>
      <c r="BK4" s="9"/>
      <c r="BL4" s="5" t="s">
        <v>2</v>
      </c>
      <c r="BM4" s="10" t="s">
        <v>3</v>
      </c>
      <c r="BN4" s="5"/>
      <c r="BO4" s="10" t="s">
        <v>4</v>
      </c>
      <c r="BP4" s="47" t="s">
        <v>5</v>
      </c>
      <c r="BQ4" s="48" t="s">
        <v>6</v>
      </c>
      <c r="BR4" s="47" t="s">
        <v>5</v>
      </c>
      <c r="BS4" s="11"/>
      <c r="BT4" s="9"/>
    </row>
    <row r="5" spans="2:72" x14ac:dyDescent="0.25">
      <c r="B5" s="12" t="s">
        <v>7</v>
      </c>
      <c r="C5" s="13" t="s">
        <v>19</v>
      </c>
      <c r="D5" s="14" t="s">
        <v>8</v>
      </c>
      <c r="E5" s="15" t="s">
        <v>9</v>
      </c>
      <c r="F5" s="14" t="s">
        <v>4</v>
      </c>
      <c r="G5" s="15" t="s">
        <v>10</v>
      </c>
      <c r="H5" s="49" t="s">
        <v>11</v>
      </c>
      <c r="I5" s="49" t="s">
        <v>12</v>
      </c>
      <c r="J5" s="49" t="s">
        <v>13</v>
      </c>
      <c r="K5" s="14" t="s">
        <v>15</v>
      </c>
      <c r="L5" s="16" t="s">
        <v>14</v>
      </c>
      <c r="Q5" s="12" t="s">
        <v>7</v>
      </c>
      <c r="R5" s="13" t="s">
        <v>19</v>
      </c>
      <c r="S5" s="14" t="s">
        <v>8</v>
      </c>
      <c r="T5" s="15" t="s">
        <v>9</v>
      </c>
      <c r="U5" s="14" t="s">
        <v>4</v>
      </c>
      <c r="V5" s="15" t="s">
        <v>10</v>
      </c>
      <c r="W5" s="49" t="s">
        <v>11</v>
      </c>
      <c r="X5" s="49" t="s">
        <v>12</v>
      </c>
      <c r="Y5" s="49" t="s">
        <v>13</v>
      </c>
      <c r="Z5" s="14" t="s">
        <v>15</v>
      </c>
      <c r="AA5" s="16" t="s">
        <v>14</v>
      </c>
      <c r="AF5" s="12" t="s">
        <v>7</v>
      </c>
      <c r="AG5" s="13" t="s">
        <v>19</v>
      </c>
      <c r="AH5" s="14" t="s">
        <v>8</v>
      </c>
      <c r="AI5" s="15" t="s">
        <v>9</v>
      </c>
      <c r="AJ5" s="14" t="s">
        <v>4</v>
      </c>
      <c r="AK5" s="15" t="s">
        <v>10</v>
      </c>
      <c r="AL5" s="49" t="s">
        <v>11</v>
      </c>
      <c r="AM5" s="49" t="s">
        <v>12</v>
      </c>
      <c r="AN5" s="49" t="s">
        <v>13</v>
      </c>
      <c r="AO5" s="14" t="s">
        <v>15</v>
      </c>
      <c r="AP5" s="16" t="s">
        <v>14</v>
      </c>
      <c r="AU5" s="12" t="s">
        <v>7</v>
      </c>
      <c r="AV5" s="13" t="s">
        <v>19</v>
      </c>
      <c r="AW5" s="14" t="s">
        <v>8</v>
      </c>
      <c r="AX5" s="15" t="s">
        <v>9</v>
      </c>
      <c r="AY5" s="14" t="s">
        <v>4</v>
      </c>
      <c r="AZ5" s="15" t="s">
        <v>10</v>
      </c>
      <c r="BA5" s="49" t="s">
        <v>11</v>
      </c>
      <c r="BB5" s="49" t="s">
        <v>12</v>
      </c>
      <c r="BC5" s="49" t="s">
        <v>13</v>
      </c>
      <c r="BD5" s="14" t="s">
        <v>15</v>
      </c>
      <c r="BE5" s="16" t="s">
        <v>14</v>
      </c>
      <c r="BJ5" s="12" t="s">
        <v>7</v>
      </c>
      <c r="BK5" s="13" t="s">
        <v>19</v>
      </c>
      <c r="BL5" s="14" t="s">
        <v>8</v>
      </c>
      <c r="BM5" s="15" t="s">
        <v>9</v>
      </c>
      <c r="BN5" s="14" t="s">
        <v>4</v>
      </c>
      <c r="BO5" s="15" t="s">
        <v>10</v>
      </c>
      <c r="BP5" s="49" t="s">
        <v>11</v>
      </c>
      <c r="BQ5" s="49" t="s">
        <v>12</v>
      </c>
      <c r="BR5" s="49" t="s">
        <v>13</v>
      </c>
      <c r="BS5" s="14" t="s">
        <v>15</v>
      </c>
      <c r="BT5" s="16" t="s">
        <v>14</v>
      </c>
    </row>
    <row r="6" spans="2:72" x14ac:dyDescent="0.25">
      <c r="B6" s="17" t="s">
        <v>16</v>
      </c>
      <c r="C6" s="18"/>
      <c r="D6" s="5"/>
      <c r="E6" s="10"/>
      <c r="F6" s="5"/>
      <c r="G6" s="10"/>
      <c r="H6" s="47"/>
      <c r="I6" s="47"/>
      <c r="J6" s="47"/>
      <c r="K6" s="5"/>
      <c r="L6" s="19"/>
      <c r="Q6" s="17" t="s">
        <v>16</v>
      </c>
      <c r="R6" s="18"/>
      <c r="S6" s="5"/>
      <c r="T6" s="10"/>
      <c r="U6" s="5"/>
      <c r="V6" s="10"/>
      <c r="W6" s="47"/>
      <c r="X6" s="47"/>
      <c r="Y6" s="47"/>
      <c r="Z6" s="5"/>
      <c r="AA6" s="19"/>
      <c r="AF6" s="17" t="s">
        <v>16</v>
      </c>
      <c r="AG6" s="18"/>
      <c r="AH6" s="5"/>
      <c r="AI6" s="10"/>
      <c r="AJ6" s="5"/>
      <c r="AK6" s="10"/>
      <c r="AL6" s="47"/>
      <c r="AM6" s="47"/>
      <c r="AN6" s="47"/>
      <c r="AO6" s="5"/>
      <c r="AP6" s="19"/>
      <c r="AU6" s="17" t="s">
        <v>16</v>
      </c>
      <c r="AV6" s="18"/>
      <c r="AW6" s="5"/>
      <c r="AX6" s="10"/>
      <c r="AY6" s="5"/>
      <c r="AZ6" s="10"/>
      <c r="BA6" s="47"/>
      <c r="BB6" s="47"/>
      <c r="BC6" s="47"/>
      <c r="BD6" s="5"/>
      <c r="BE6" s="19"/>
      <c r="BJ6" s="17" t="s">
        <v>16</v>
      </c>
      <c r="BK6" s="18"/>
      <c r="BL6" s="5"/>
      <c r="BM6" s="10"/>
      <c r="BN6" s="5"/>
      <c r="BO6" s="10"/>
      <c r="BP6" s="47"/>
      <c r="BQ6" s="47"/>
      <c r="BR6" s="47"/>
      <c r="BS6" s="5"/>
      <c r="BT6" s="19"/>
    </row>
    <row r="7" spans="2:72" x14ac:dyDescent="0.25">
      <c r="B7" s="20">
        <v>0</v>
      </c>
      <c r="C7" s="21" t="s">
        <v>274</v>
      </c>
      <c r="D7" s="22">
        <v>2218.0841620821402</v>
      </c>
      <c r="E7" s="23">
        <v>10478.067495589188</v>
      </c>
      <c r="F7" s="23">
        <v>12696.151657671304</v>
      </c>
      <c r="G7" s="24"/>
      <c r="H7" s="50"/>
      <c r="I7" s="50"/>
      <c r="J7" s="50"/>
      <c r="K7" s="25"/>
      <c r="L7" s="26"/>
      <c r="Q7" s="20">
        <v>0</v>
      </c>
      <c r="R7" s="21" t="s">
        <v>274</v>
      </c>
      <c r="S7" s="22">
        <v>1847.9454792867448</v>
      </c>
      <c r="T7" s="23">
        <v>10392.86741415649</v>
      </c>
      <c r="U7" s="23">
        <v>12240.81289344323</v>
      </c>
      <c r="V7" s="24"/>
      <c r="W7" s="50"/>
      <c r="X7" s="50"/>
      <c r="Y7" s="50"/>
      <c r="Z7" s="25"/>
      <c r="AA7" s="26"/>
      <c r="AF7" s="20">
        <v>0</v>
      </c>
      <c r="AG7" s="21" t="s">
        <v>274</v>
      </c>
      <c r="AH7" s="22">
        <v>3300.7076132352709</v>
      </c>
      <c r="AI7" s="23">
        <v>10210.476142209751</v>
      </c>
      <c r="AJ7" s="23">
        <v>13511.183755445019</v>
      </c>
      <c r="AK7" s="24"/>
      <c r="AL7" s="50"/>
      <c r="AM7" s="50"/>
      <c r="AN7" s="50"/>
      <c r="AO7" s="25"/>
      <c r="AP7" s="26"/>
      <c r="AU7" s="20">
        <v>0</v>
      </c>
      <c r="AV7" s="21" t="s">
        <v>274</v>
      </c>
      <c r="AW7" s="22">
        <v>1959.6956694783737</v>
      </c>
      <c r="AX7" s="23">
        <v>15856.613298319915</v>
      </c>
      <c r="AY7" s="23">
        <v>17816.308967798293</v>
      </c>
      <c r="AZ7" s="24"/>
      <c r="BA7" s="50"/>
      <c r="BB7" s="50"/>
      <c r="BC7" s="50"/>
      <c r="BD7" s="25"/>
      <c r="BE7" s="26"/>
      <c r="BJ7" s="20">
        <v>0</v>
      </c>
      <c r="BK7" s="21" t="s">
        <v>274</v>
      </c>
      <c r="BL7" s="22">
        <v>2969.730120494969</v>
      </c>
      <c r="BM7" s="23">
        <v>12486.63438788611</v>
      </c>
      <c r="BN7" s="23">
        <v>15456.364508381081</v>
      </c>
      <c r="BO7" s="24"/>
      <c r="BP7" s="50"/>
      <c r="BQ7" s="50"/>
      <c r="BR7" s="50"/>
      <c r="BS7" s="25"/>
      <c r="BT7" s="26"/>
    </row>
    <row r="8" spans="2:72" x14ac:dyDescent="0.25">
      <c r="B8" s="40">
        <v>1</v>
      </c>
      <c r="C8" s="41" t="s">
        <v>230</v>
      </c>
      <c r="D8" s="42">
        <v>2665.6354212282322</v>
      </c>
      <c r="E8" s="43">
        <v>9553.7982681530229</v>
      </c>
      <c r="F8" s="43">
        <v>12219.433689381209</v>
      </c>
      <c r="G8" s="44">
        <v>197.87133505431655</v>
      </c>
      <c r="H8" s="51">
        <v>0.20910000000000001</v>
      </c>
      <c r="I8" s="51">
        <v>0.48099999999999998</v>
      </c>
      <c r="J8" s="51">
        <v>0.30990000000000001</v>
      </c>
      <c r="K8" s="45">
        <v>18.114592670504585</v>
      </c>
      <c r="L8" s="46">
        <v>10.904744952231962</v>
      </c>
      <c r="Q8" s="40">
        <v>1</v>
      </c>
      <c r="R8" s="41" t="s">
        <v>230</v>
      </c>
      <c r="S8" s="42">
        <v>2530.7749027072296</v>
      </c>
      <c r="T8" s="43">
        <v>9477.1530395862665</v>
      </c>
      <c r="U8" s="43">
        <v>12007.927942293498</v>
      </c>
      <c r="V8" s="44">
        <v>99.007138732512587</v>
      </c>
      <c r="W8" s="51">
        <v>0.27537632923629335</v>
      </c>
      <c r="X8" s="51">
        <v>0.45794779726557105</v>
      </c>
      <c r="Y8" s="51">
        <v>0.2666758734981356</v>
      </c>
      <c r="Z8" s="45">
        <v>21.966047566010207</v>
      </c>
      <c r="AA8" s="46">
        <v>14.901498031087078</v>
      </c>
      <c r="AF8" s="40">
        <v>1</v>
      </c>
      <c r="AG8" s="41" t="s">
        <v>230</v>
      </c>
      <c r="AH8" s="42">
        <v>3039.1112159313757</v>
      </c>
      <c r="AI8" s="43">
        <v>9303.8523634510148</v>
      </c>
      <c r="AJ8" s="43">
        <v>12342.963579382402</v>
      </c>
      <c r="AK8" s="44">
        <v>475.62697315500463</v>
      </c>
      <c r="AL8" s="51">
        <v>1.5347334410339256E-2</v>
      </c>
      <c r="AM8" s="51">
        <v>0.54806138933764137</v>
      </c>
      <c r="AN8" s="51">
        <v>0.43659127625201938</v>
      </c>
      <c r="AO8" s="45">
        <v>1.4541673243156694</v>
      </c>
      <c r="AP8" s="46">
        <v>0</v>
      </c>
      <c r="AU8" s="40">
        <v>1</v>
      </c>
      <c r="AV8" s="41" t="s">
        <v>230</v>
      </c>
      <c r="AW8" s="42">
        <v>2916.8999024487748</v>
      </c>
      <c r="AX8" s="43">
        <v>14508.250118594127</v>
      </c>
      <c r="AY8" s="43">
        <v>17425.150021042889</v>
      </c>
      <c r="AZ8" s="44">
        <v>172.52566047342737</v>
      </c>
      <c r="BA8" s="51">
        <v>0.27962085308056872</v>
      </c>
      <c r="BB8" s="51">
        <v>0.47867298578199052</v>
      </c>
      <c r="BC8" s="51">
        <v>0.24170616113744076</v>
      </c>
      <c r="BD8" s="45">
        <v>19.452256988395678</v>
      </c>
      <c r="BE8" s="46">
        <v>11.170077285901247</v>
      </c>
      <c r="BJ8" s="40">
        <v>1</v>
      </c>
      <c r="BK8" s="41" t="s">
        <v>230</v>
      </c>
      <c r="BL8" s="42">
        <v>2648.720718281611</v>
      </c>
      <c r="BM8" s="43">
        <v>11338.031874414401</v>
      </c>
      <c r="BN8" s="43">
        <v>13986.752592696015</v>
      </c>
      <c r="BO8" s="44">
        <v>663.15776512995308</v>
      </c>
      <c r="BP8" s="51">
        <v>0</v>
      </c>
      <c r="BQ8" s="51">
        <v>0.5</v>
      </c>
      <c r="BR8" s="51">
        <v>0.5</v>
      </c>
      <c r="BS8" s="45">
        <v>2.5356354815789326E-2</v>
      </c>
      <c r="BT8" s="46">
        <v>2.4053898307167001E-2</v>
      </c>
    </row>
    <row r="9" spans="2:72" x14ac:dyDescent="0.25">
      <c r="B9" s="40">
        <v>2</v>
      </c>
      <c r="C9" s="41" t="s">
        <v>231</v>
      </c>
      <c r="D9" s="42">
        <v>2681.1655099087811</v>
      </c>
      <c r="E9" s="43">
        <v>9388.9066874663586</v>
      </c>
      <c r="F9" s="43">
        <v>12070.072197375122</v>
      </c>
      <c r="G9" s="44">
        <v>266.48538591352974</v>
      </c>
      <c r="H9" s="51">
        <v>0.18640000000000001</v>
      </c>
      <c r="I9" s="51">
        <v>0.43230000000000002</v>
      </c>
      <c r="J9" s="51">
        <v>0.38129999999999997</v>
      </c>
      <c r="K9" s="45">
        <v>14.028853727766556</v>
      </c>
      <c r="L9" s="46">
        <v>8.0130622319933842</v>
      </c>
      <c r="Q9" s="40">
        <v>2</v>
      </c>
      <c r="R9" s="41" t="s">
        <v>231</v>
      </c>
      <c r="S9" s="42">
        <v>2545.8110239178641</v>
      </c>
      <c r="T9" s="43">
        <v>9314.4738179437918</v>
      </c>
      <c r="U9" s="43">
        <v>11860.284841861663</v>
      </c>
      <c r="V9" s="44">
        <v>167.96466169720139</v>
      </c>
      <c r="W9" s="51">
        <v>0.24582240022096397</v>
      </c>
      <c r="X9" s="51">
        <v>0.41886479767987844</v>
      </c>
      <c r="Y9" s="51">
        <v>0.33531280209915759</v>
      </c>
      <c r="Z9" s="45">
        <v>17.217077745756477</v>
      </c>
      <c r="AA9" s="46">
        <v>11.710217144935372</v>
      </c>
      <c r="AF9" s="40">
        <v>2</v>
      </c>
      <c r="AG9" s="41" t="s">
        <v>231</v>
      </c>
      <c r="AH9" s="42">
        <v>3056.5621060070025</v>
      </c>
      <c r="AI9" s="43">
        <v>9141.9012692729102</v>
      </c>
      <c r="AJ9" s="43">
        <v>12198.463375279915</v>
      </c>
      <c r="AK9" s="44">
        <v>537.24251002061067</v>
      </c>
      <c r="AL9" s="51">
        <v>1.2520193861066236E-2</v>
      </c>
      <c r="AM9" s="51">
        <v>0.47132471728594505</v>
      </c>
      <c r="AN9" s="51">
        <v>0.51615508885298866</v>
      </c>
      <c r="AO9" s="45">
        <v>1.3742446680759488</v>
      </c>
      <c r="AP9" s="46">
        <v>0.24984250764847074</v>
      </c>
      <c r="AU9" s="40">
        <v>2</v>
      </c>
      <c r="AV9" s="41" t="s">
        <v>231</v>
      </c>
      <c r="AW9" s="42">
        <v>2927.9457231414144</v>
      </c>
      <c r="AX9" s="43">
        <v>14246.873519994575</v>
      </c>
      <c r="AY9" s="43">
        <v>17174.819243135989</v>
      </c>
      <c r="AZ9" s="44">
        <v>300.9889811348819</v>
      </c>
      <c r="BA9" s="51">
        <v>0.25118483412322273</v>
      </c>
      <c r="BB9" s="51">
        <v>0.44075829383886256</v>
      </c>
      <c r="BC9" s="51">
        <v>0.30805687203791471</v>
      </c>
      <c r="BD9" s="45">
        <v>15.161001255413661</v>
      </c>
      <c r="BE9" s="46">
        <v>8.6938506395647508</v>
      </c>
      <c r="BJ9" s="40">
        <v>2</v>
      </c>
      <c r="BK9" s="41" t="s">
        <v>231</v>
      </c>
      <c r="BL9" s="42">
        <v>2661.0160117034557</v>
      </c>
      <c r="BM9" s="43">
        <v>11132.279215190285</v>
      </c>
      <c r="BN9" s="43">
        <v>13793.295226893741</v>
      </c>
      <c r="BO9" s="44">
        <v>762.50852715781298</v>
      </c>
      <c r="BP9" s="51">
        <v>0</v>
      </c>
      <c r="BQ9" s="51">
        <v>0.41666666666666669</v>
      </c>
      <c r="BR9" s="51">
        <v>0.58333333333333337</v>
      </c>
      <c r="BS9" s="45">
        <v>0.2646682486093388</v>
      </c>
      <c r="BT9" s="46">
        <v>0.2605849153083773</v>
      </c>
    </row>
    <row r="10" spans="2:72" x14ac:dyDescent="0.25">
      <c r="B10" s="20">
        <v>3</v>
      </c>
      <c r="C10" s="21" t="s">
        <v>232</v>
      </c>
      <c r="D10" s="27">
        <v>2802.0216797961393</v>
      </c>
      <c r="E10" s="28">
        <v>9148.3084294829459</v>
      </c>
      <c r="F10" s="28">
        <v>11950.330109279068</v>
      </c>
      <c r="G10" s="29">
        <v>335.34206193833717</v>
      </c>
      <c r="H10" s="51">
        <v>0.23119999999999999</v>
      </c>
      <c r="I10" s="51">
        <v>0.24829999999999999</v>
      </c>
      <c r="J10" s="51">
        <v>0.52049999999999996</v>
      </c>
      <c r="K10" s="30">
        <v>12.873357325631241</v>
      </c>
      <c r="L10" s="31">
        <v>8.8567587711647224</v>
      </c>
      <c r="Q10" s="20">
        <v>3</v>
      </c>
      <c r="R10" s="21" t="s">
        <v>232</v>
      </c>
      <c r="S10" s="27">
        <v>2657.0305487754672</v>
      </c>
      <c r="T10" s="28">
        <v>9076.5042138886038</v>
      </c>
      <c r="U10" s="28">
        <v>11733.534762664069</v>
      </c>
      <c r="V10" s="29">
        <v>243.75822801024214</v>
      </c>
      <c r="W10" s="51">
        <v>0.27026653777102611</v>
      </c>
      <c r="X10" s="51">
        <v>0.26750448833034113</v>
      </c>
      <c r="Y10" s="51">
        <v>0.46222897389863277</v>
      </c>
      <c r="Z10" s="30">
        <v>14.818241026855272</v>
      </c>
      <c r="AA10" s="31">
        <v>10.496510506810564</v>
      </c>
      <c r="AF10" s="20">
        <v>3</v>
      </c>
      <c r="AG10" s="21" t="s">
        <v>232</v>
      </c>
      <c r="AH10" s="27">
        <v>3203.9545149990026</v>
      </c>
      <c r="AI10" s="28">
        <v>8907.2012477257867</v>
      </c>
      <c r="AJ10" s="28">
        <v>12111.155762724782</v>
      </c>
      <c r="AK10" s="29">
        <v>575.88529450894202</v>
      </c>
      <c r="AL10" s="51">
        <v>0.1167205169628433</v>
      </c>
      <c r="AM10" s="51">
        <v>0.19224555735056542</v>
      </c>
      <c r="AN10" s="51">
        <v>0.69103392568659128</v>
      </c>
      <c r="AO10" s="30">
        <v>6.3449383842119005</v>
      </c>
      <c r="AP10" s="31">
        <v>3.2569747015156807</v>
      </c>
      <c r="AU10" s="20">
        <v>3</v>
      </c>
      <c r="AV10" s="21" t="s">
        <v>232</v>
      </c>
      <c r="AW10" s="27">
        <v>3059.1975670881434</v>
      </c>
      <c r="AX10" s="28">
        <v>13866.491555560615</v>
      </c>
      <c r="AY10" s="28">
        <v>16925.689122648757</v>
      </c>
      <c r="AZ10" s="29">
        <v>468.47572881741252</v>
      </c>
      <c r="BA10" s="51">
        <v>0.28436018957345971</v>
      </c>
      <c r="BB10" s="51">
        <v>0.2890995260663507</v>
      </c>
      <c r="BC10" s="51">
        <v>0.42654028436018959</v>
      </c>
      <c r="BD10" s="30">
        <v>13.128097144642418</v>
      </c>
      <c r="BE10" s="31">
        <v>8.4308020346304868</v>
      </c>
      <c r="BJ10" s="20">
        <v>3</v>
      </c>
      <c r="BK10" s="21" t="s">
        <v>232</v>
      </c>
      <c r="BL10" s="27">
        <v>2808.0073400734909</v>
      </c>
      <c r="BM10" s="28">
        <v>10834.128812075653</v>
      </c>
      <c r="BN10" s="28">
        <v>13642.13615214914</v>
      </c>
      <c r="BO10" s="29">
        <v>883.7072552303016</v>
      </c>
      <c r="BP10" s="51">
        <v>8.3333333333333329E-2</v>
      </c>
      <c r="BQ10" s="51">
        <v>0.125</v>
      </c>
      <c r="BR10" s="51">
        <v>0.79166666666666663</v>
      </c>
      <c r="BS10" s="30">
        <v>3.3493801172420015</v>
      </c>
      <c r="BT10" s="31">
        <v>2.4351582675276564</v>
      </c>
    </row>
    <row r="11" spans="2:72" x14ac:dyDescent="0.25">
      <c r="B11" s="32">
        <v>4</v>
      </c>
      <c r="C11" s="33" t="s">
        <v>233</v>
      </c>
      <c r="D11" s="34">
        <v>2968.2520601997012</v>
      </c>
      <c r="E11" s="35">
        <v>8925.3868768452012</v>
      </c>
      <c r="F11" s="35">
        <v>11893.638937044949</v>
      </c>
      <c r="G11" s="36">
        <v>386.90424743938019</v>
      </c>
      <c r="H11" s="52">
        <v>0.38740000000000002</v>
      </c>
      <c r="I11" s="52">
        <v>2.7400000000000001E-2</v>
      </c>
      <c r="J11" s="52">
        <v>0.58520000000000005</v>
      </c>
      <c r="K11" s="37">
        <v>16.800189306037321</v>
      </c>
      <c r="L11" s="38">
        <v>12.224682201627063</v>
      </c>
      <c r="Q11" s="32">
        <v>4</v>
      </c>
      <c r="R11" s="33" t="s">
        <v>233</v>
      </c>
      <c r="S11" s="34">
        <v>2812.4679268069917</v>
      </c>
      <c r="T11" s="35">
        <v>8852.8466113049926</v>
      </c>
      <c r="U11" s="35">
        <v>11665.314538111976</v>
      </c>
      <c r="V11" s="36">
        <v>312.13548570261264</v>
      </c>
      <c r="W11" s="52">
        <v>0.43336555724347464</v>
      </c>
      <c r="X11" s="52">
        <v>1.5191271923767435E-2</v>
      </c>
      <c r="Y11" s="52">
        <v>0.55144317083275796</v>
      </c>
      <c r="Z11" s="37">
        <v>18.898185060216246</v>
      </c>
      <c r="AA11" s="38">
        <v>13.683598337598834</v>
      </c>
      <c r="AF11" s="32">
        <v>4</v>
      </c>
      <c r="AG11" s="33" t="s">
        <v>233</v>
      </c>
      <c r="AH11" s="34">
        <v>3402.0418409492499</v>
      </c>
      <c r="AI11" s="35">
        <v>8702.9474170549129</v>
      </c>
      <c r="AJ11" s="35">
        <v>12104.98925800416</v>
      </c>
      <c r="AK11" s="36">
        <v>561.22664183031497</v>
      </c>
      <c r="AL11" s="52">
        <v>0.25848142164781907</v>
      </c>
      <c r="AM11" s="52">
        <v>6.5428109854604205E-2</v>
      </c>
      <c r="AN11" s="52">
        <v>0.6760904684975767</v>
      </c>
      <c r="AO11" s="37">
        <v>11.256986828287106</v>
      </c>
      <c r="AP11" s="38">
        <v>7.5056871191950636</v>
      </c>
      <c r="AU11" s="32">
        <v>4</v>
      </c>
      <c r="AV11" s="33" t="s">
        <v>233</v>
      </c>
      <c r="AW11" s="34">
        <v>3214.8175643569816</v>
      </c>
      <c r="AX11" s="35">
        <v>13467.504977401875</v>
      </c>
      <c r="AY11" s="35">
        <v>16682.322541758858</v>
      </c>
      <c r="AZ11" s="36">
        <v>711.84230970730937</v>
      </c>
      <c r="BA11" s="52">
        <v>0.41232227488151657</v>
      </c>
      <c r="BB11" s="52">
        <v>0</v>
      </c>
      <c r="BC11" s="52">
        <v>0.58767772511848337</v>
      </c>
      <c r="BD11" s="37">
        <v>15.045557577162352</v>
      </c>
      <c r="BE11" s="38">
        <v>10.406101625687922</v>
      </c>
      <c r="BJ11" s="32">
        <v>4</v>
      </c>
      <c r="BK11" s="33" t="s">
        <v>233</v>
      </c>
      <c r="BL11" s="34">
        <v>2995.25332941125</v>
      </c>
      <c r="BM11" s="35">
        <v>10559.2375157389</v>
      </c>
      <c r="BN11" s="35">
        <v>13554.490845150151</v>
      </c>
      <c r="BO11" s="36">
        <v>959.35458195977844</v>
      </c>
      <c r="BP11" s="52">
        <v>0.125</v>
      </c>
      <c r="BQ11" s="52">
        <v>2.7777777777777776E-2</v>
      </c>
      <c r="BR11" s="52">
        <v>0.84722222222222221</v>
      </c>
      <c r="BS11" s="37">
        <v>5.9153940254084842</v>
      </c>
      <c r="BT11" s="38">
        <v>4.9871083507792555</v>
      </c>
    </row>
    <row r="17" spans="2:72" x14ac:dyDescent="0.25">
      <c r="B17" s="1" t="s">
        <v>18</v>
      </c>
      <c r="C17" s="2"/>
      <c r="D17" s="2"/>
      <c r="E17" s="2"/>
      <c r="F17" s="2"/>
      <c r="G17" s="39" t="s">
        <v>32</v>
      </c>
      <c r="H17" s="2"/>
      <c r="I17" s="2"/>
      <c r="J17" s="2"/>
      <c r="K17" s="2"/>
      <c r="L17" s="3"/>
      <c r="Q17" s="1" t="s">
        <v>279</v>
      </c>
      <c r="R17" s="2"/>
      <c r="S17" s="2"/>
      <c r="T17" s="2"/>
      <c r="U17" s="2"/>
      <c r="V17" s="39" t="s">
        <v>32</v>
      </c>
      <c r="W17" s="2"/>
      <c r="X17" s="2"/>
      <c r="Y17" s="2"/>
      <c r="Z17" s="2"/>
      <c r="AA17" s="3"/>
      <c r="AF17" s="1" t="s">
        <v>280</v>
      </c>
      <c r="AG17" s="2"/>
      <c r="AH17" s="2"/>
      <c r="AI17" s="2"/>
      <c r="AJ17" s="2"/>
      <c r="AK17" s="39" t="s">
        <v>32</v>
      </c>
      <c r="AL17" s="2"/>
      <c r="AM17" s="2"/>
      <c r="AN17" s="2"/>
      <c r="AO17" s="2"/>
      <c r="AP17" s="3"/>
      <c r="AU17" s="1" t="s">
        <v>281</v>
      </c>
      <c r="AV17" s="2"/>
      <c r="AW17" s="2"/>
      <c r="AX17" s="2"/>
      <c r="AY17" s="2"/>
      <c r="AZ17" s="39" t="s">
        <v>32</v>
      </c>
      <c r="BA17" s="2"/>
      <c r="BB17" s="2"/>
      <c r="BC17" s="2"/>
      <c r="BD17" s="2"/>
      <c r="BE17" s="3"/>
      <c r="BJ17" s="1" t="s">
        <v>282</v>
      </c>
      <c r="BK17" s="2"/>
      <c r="BL17" s="2"/>
      <c r="BM17" s="2"/>
      <c r="BN17" s="2"/>
      <c r="BO17" s="39" t="s">
        <v>32</v>
      </c>
      <c r="BP17" s="2"/>
      <c r="BQ17" s="2"/>
      <c r="BR17" s="2"/>
      <c r="BS17" s="2"/>
      <c r="BT17" s="3"/>
    </row>
    <row r="18" spans="2:72" x14ac:dyDescent="0.25">
      <c r="B18" s="4"/>
      <c r="C18" s="5"/>
      <c r="D18" s="284" t="s">
        <v>0</v>
      </c>
      <c r="E18" s="284"/>
      <c r="F18" s="284"/>
      <c r="G18" s="284"/>
      <c r="H18" s="284"/>
      <c r="I18" s="284"/>
      <c r="J18" s="285"/>
      <c r="K18" s="6" t="s">
        <v>1</v>
      </c>
      <c r="L18" s="7"/>
      <c r="Q18" s="4"/>
      <c r="R18" s="5"/>
      <c r="S18" s="284" t="s">
        <v>0</v>
      </c>
      <c r="T18" s="284"/>
      <c r="U18" s="284"/>
      <c r="V18" s="284"/>
      <c r="W18" s="284"/>
      <c r="X18" s="284"/>
      <c r="Y18" s="285"/>
      <c r="Z18" s="6" t="s">
        <v>1</v>
      </c>
      <c r="AA18" s="7"/>
      <c r="AF18" s="4"/>
      <c r="AG18" s="5"/>
      <c r="AH18" s="284" t="s">
        <v>0</v>
      </c>
      <c r="AI18" s="284"/>
      <c r="AJ18" s="284"/>
      <c r="AK18" s="284"/>
      <c r="AL18" s="284"/>
      <c r="AM18" s="284"/>
      <c r="AN18" s="285"/>
      <c r="AO18" s="6" t="s">
        <v>1</v>
      </c>
      <c r="AP18" s="7"/>
      <c r="AU18" s="4"/>
      <c r="AV18" s="5"/>
      <c r="AW18" s="284" t="s">
        <v>0</v>
      </c>
      <c r="AX18" s="284"/>
      <c r="AY18" s="284"/>
      <c r="AZ18" s="284"/>
      <c r="BA18" s="284"/>
      <c r="BB18" s="284"/>
      <c r="BC18" s="285"/>
      <c r="BD18" s="6" t="s">
        <v>1</v>
      </c>
      <c r="BE18" s="7"/>
      <c r="BJ18" s="4"/>
      <c r="BK18" s="5"/>
      <c r="BL18" s="284" t="s">
        <v>0</v>
      </c>
      <c r="BM18" s="284"/>
      <c r="BN18" s="284"/>
      <c r="BO18" s="284"/>
      <c r="BP18" s="284"/>
      <c r="BQ18" s="284"/>
      <c r="BR18" s="285"/>
      <c r="BS18" s="6" t="s">
        <v>1</v>
      </c>
      <c r="BT18" s="7"/>
    </row>
    <row r="19" spans="2:72" x14ac:dyDescent="0.25">
      <c r="B19" s="8"/>
      <c r="C19" s="9"/>
      <c r="D19" s="5" t="s">
        <v>2</v>
      </c>
      <c r="E19" s="10" t="s">
        <v>3</v>
      </c>
      <c r="F19" s="5"/>
      <c r="G19" s="10" t="s">
        <v>4</v>
      </c>
      <c r="H19" s="47" t="s">
        <v>5</v>
      </c>
      <c r="I19" s="48" t="s">
        <v>6</v>
      </c>
      <c r="J19" s="47" t="s">
        <v>5</v>
      </c>
      <c r="K19" s="11"/>
      <c r="L19" s="9"/>
      <c r="Q19" s="8"/>
      <c r="R19" s="9"/>
      <c r="S19" s="5" t="s">
        <v>2</v>
      </c>
      <c r="T19" s="10" t="s">
        <v>3</v>
      </c>
      <c r="U19" s="5"/>
      <c r="V19" s="10" t="s">
        <v>4</v>
      </c>
      <c r="W19" s="47" t="s">
        <v>5</v>
      </c>
      <c r="X19" s="48" t="s">
        <v>6</v>
      </c>
      <c r="Y19" s="47" t="s">
        <v>5</v>
      </c>
      <c r="Z19" s="11"/>
      <c r="AA19" s="9"/>
      <c r="AF19" s="8"/>
      <c r="AG19" s="9"/>
      <c r="AH19" s="5" t="s">
        <v>2</v>
      </c>
      <c r="AI19" s="10" t="s">
        <v>3</v>
      </c>
      <c r="AJ19" s="5"/>
      <c r="AK19" s="10" t="s">
        <v>4</v>
      </c>
      <c r="AL19" s="47" t="s">
        <v>5</v>
      </c>
      <c r="AM19" s="48" t="s">
        <v>6</v>
      </c>
      <c r="AN19" s="47" t="s">
        <v>5</v>
      </c>
      <c r="AO19" s="11"/>
      <c r="AP19" s="9"/>
      <c r="AU19" s="8"/>
      <c r="AV19" s="9"/>
      <c r="AW19" s="5" t="s">
        <v>2</v>
      </c>
      <c r="AX19" s="10" t="s">
        <v>3</v>
      </c>
      <c r="AY19" s="5"/>
      <c r="AZ19" s="10" t="s">
        <v>4</v>
      </c>
      <c r="BA19" s="47" t="s">
        <v>5</v>
      </c>
      <c r="BB19" s="48" t="s">
        <v>6</v>
      </c>
      <c r="BC19" s="47" t="s">
        <v>5</v>
      </c>
      <c r="BD19" s="11"/>
      <c r="BE19" s="9"/>
      <c r="BJ19" s="8"/>
      <c r="BK19" s="9"/>
      <c r="BL19" s="5" t="s">
        <v>2</v>
      </c>
      <c r="BM19" s="10" t="s">
        <v>3</v>
      </c>
      <c r="BN19" s="5"/>
      <c r="BO19" s="10" t="s">
        <v>4</v>
      </c>
      <c r="BP19" s="47" t="s">
        <v>5</v>
      </c>
      <c r="BQ19" s="48" t="s">
        <v>6</v>
      </c>
      <c r="BR19" s="47" t="s">
        <v>5</v>
      </c>
      <c r="BS19" s="11"/>
      <c r="BT19" s="9"/>
    </row>
    <row r="20" spans="2:72" x14ac:dyDescent="0.25">
      <c r="B20" s="12" t="s">
        <v>7</v>
      </c>
      <c r="C20" s="13" t="s">
        <v>19</v>
      </c>
      <c r="D20" s="14" t="s">
        <v>8</v>
      </c>
      <c r="E20" s="15" t="s">
        <v>9</v>
      </c>
      <c r="F20" s="14" t="s">
        <v>4</v>
      </c>
      <c r="G20" s="15" t="s">
        <v>10</v>
      </c>
      <c r="H20" s="49" t="s">
        <v>11</v>
      </c>
      <c r="I20" s="49" t="s">
        <v>12</v>
      </c>
      <c r="J20" s="49" t="s">
        <v>13</v>
      </c>
      <c r="K20" s="14" t="s">
        <v>15</v>
      </c>
      <c r="L20" s="16" t="s">
        <v>14</v>
      </c>
      <c r="Q20" s="12" t="s">
        <v>7</v>
      </c>
      <c r="R20" s="13" t="s">
        <v>19</v>
      </c>
      <c r="S20" s="14" t="s">
        <v>8</v>
      </c>
      <c r="T20" s="15" t="s">
        <v>9</v>
      </c>
      <c r="U20" s="14" t="s">
        <v>4</v>
      </c>
      <c r="V20" s="15" t="s">
        <v>10</v>
      </c>
      <c r="W20" s="49" t="s">
        <v>11</v>
      </c>
      <c r="X20" s="49" t="s">
        <v>12</v>
      </c>
      <c r="Y20" s="49" t="s">
        <v>13</v>
      </c>
      <c r="Z20" s="14" t="s">
        <v>15</v>
      </c>
      <c r="AA20" s="16" t="s">
        <v>14</v>
      </c>
      <c r="AF20" s="12" t="s">
        <v>7</v>
      </c>
      <c r="AG20" s="13" t="s">
        <v>19</v>
      </c>
      <c r="AH20" s="14" t="s">
        <v>8</v>
      </c>
      <c r="AI20" s="15" t="s">
        <v>9</v>
      </c>
      <c r="AJ20" s="14" t="s">
        <v>4</v>
      </c>
      <c r="AK20" s="15" t="s">
        <v>10</v>
      </c>
      <c r="AL20" s="49" t="s">
        <v>11</v>
      </c>
      <c r="AM20" s="49" t="s">
        <v>12</v>
      </c>
      <c r="AN20" s="49" t="s">
        <v>13</v>
      </c>
      <c r="AO20" s="14" t="s">
        <v>15</v>
      </c>
      <c r="AP20" s="16" t="s">
        <v>14</v>
      </c>
      <c r="AU20" s="12" t="s">
        <v>7</v>
      </c>
      <c r="AV20" s="13" t="s">
        <v>19</v>
      </c>
      <c r="AW20" s="14" t="s">
        <v>8</v>
      </c>
      <c r="AX20" s="15" t="s">
        <v>9</v>
      </c>
      <c r="AY20" s="14" t="s">
        <v>4</v>
      </c>
      <c r="AZ20" s="15" t="s">
        <v>10</v>
      </c>
      <c r="BA20" s="49" t="s">
        <v>11</v>
      </c>
      <c r="BB20" s="49" t="s">
        <v>12</v>
      </c>
      <c r="BC20" s="49" t="s">
        <v>13</v>
      </c>
      <c r="BD20" s="14" t="s">
        <v>15</v>
      </c>
      <c r="BE20" s="16" t="s">
        <v>14</v>
      </c>
      <c r="BJ20" s="12" t="s">
        <v>7</v>
      </c>
      <c r="BK20" s="13" t="s">
        <v>19</v>
      </c>
      <c r="BL20" s="14" t="s">
        <v>8</v>
      </c>
      <c r="BM20" s="15" t="s">
        <v>9</v>
      </c>
      <c r="BN20" s="14" t="s">
        <v>4</v>
      </c>
      <c r="BO20" s="15" t="s">
        <v>10</v>
      </c>
      <c r="BP20" s="49" t="s">
        <v>11</v>
      </c>
      <c r="BQ20" s="49" t="s">
        <v>12</v>
      </c>
      <c r="BR20" s="49" t="s">
        <v>13</v>
      </c>
      <c r="BS20" s="14" t="s">
        <v>15</v>
      </c>
      <c r="BT20" s="16" t="s">
        <v>14</v>
      </c>
    </row>
    <row r="21" spans="2:72" x14ac:dyDescent="0.25">
      <c r="B21" s="17" t="s">
        <v>16</v>
      </c>
      <c r="C21" s="18"/>
      <c r="D21" s="5"/>
      <c r="E21" s="10"/>
      <c r="F21" s="5"/>
      <c r="G21" s="10"/>
      <c r="H21" s="47"/>
      <c r="I21" s="47"/>
      <c r="J21" s="47"/>
      <c r="K21" s="5"/>
      <c r="L21" s="19"/>
      <c r="Q21" s="17" t="s">
        <v>16</v>
      </c>
      <c r="R21" s="18"/>
      <c r="S21" s="5"/>
      <c r="T21" s="10"/>
      <c r="U21" s="5"/>
      <c r="V21" s="10"/>
      <c r="W21" s="47"/>
      <c r="X21" s="47"/>
      <c r="Y21" s="47"/>
      <c r="Z21" s="5"/>
      <c r="AA21" s="19"/>
      <c r="AF21" s="17" t="s">
        <v>16</v>
      </c>
      <c r="AG21" s="18"/>
      <c r="AH21" s="5"/>
      <c r="AI21" s="10"/>
      <c r="AJ21" s="5"/>
      <c r="AK21" s="10"/>
      <c r="AL21" s="47"/>
      <c r="AM21" s="47"/>
      <c r="AN21" s="47"/>
      <c r="AO21" s="5"/>
      <c r="AP21" s="19"/>
      <c r="AU21" s="17" t="s">
        <v>16</v>
      </c>
      <c r="AV21" s="18"/>
      <c r="AW21" s="5"/>
      <c r="AX21" s="10"/>
      <c r="AY21" s="5"/>
      <c r="AZ21" s="10"/>
      <c r="BA21" s="47"/>
      <c r="BB21" s="47"/>
      <c r="BC21" s="47"/>
      <c r="BD21" s="5"/>
      <c r="BE21" s="19"/>
      <c r="BJ21" s="17" t="s">
        <v>16</v>
      </c>
      <c r="BK21" s="18"/>
      <c r="BL21" s="5"/>
      <c r="BM21" s="10"/>
      <c r="BN21" s="5"/>
      <c r="BO21" s="10"/>
      <c r="BP21" s="47"/>
      <c r="BQ21" s="47"/>
      <c r="BR21" s="47"/>
      <c r="BS21" s="5"/>
      <c r="BT21" s="19"/>
    </row>
    <row r="22" spans="2:72" x14ac:dyDescent="0.25">
      <c r="B22" s="20">
        <v>0</v>
      </c>
      <c r="C22" s="21" t="s">
        <v>274</v>
      </c>
      <c r="D22" s="22">
        <v>2407.8472764982303</v>
      </c>
      <c r="E22" s="23">
        <v>13204.211976722898</v>
      </c>
      <c r="F22" s="23">
        <v>15612.05925322115</v>
      </c>
      <c r="G22" s="24"/>
      <c r="H22" s="50"/>
      <c r="I22" s="50"/>
      <c r="J22" s="50"/>
      <c r="K22" s="25"/>
      <c r="L22" s="26"/>
      <c r="Q22" s="20">
        <v>0</v>
      </c>
      <c r="R22" s="21" t="s">
        <v>274</v>
      </c>
      <c r="S22" s="22">
        <v>1970.210653703982</v>
      </c>
      <c r="T22" s="23">
        <v>13233.471267098821</v>
      </c>
      <c r="U22" s="23">
        <v>15203.681920802785</v>
      </c>
      <c r="V22" s="24"/>
      <c r="W22" s="50"/>
      <c r="X22" s="50"/>
      <c r="Y22" s="50"/>
      <c r="Z22" s="25"/>
      <c r="AA22" s="26"/>
      <c r="AF22" s="20">
        <v>0</v>
      </c>
      <c r="AG22" s="21" t="s">
        <v>274</v>
      </c>
      <c r="AH22" s="22">
        <v>3647.0138126867132</v>
      </c>
      <c r="AI22" s="23">
        <v>12446.544349739141</v>
      </c>
      <c r="AJ22" s="23">
        <v>16093.558162425858</v>
      </c>
      <c r="AK22" s="24"/>
      <c r="AL22" s="50"/>
      <c r="AM22" s="50"/>
      <c r="AN22" s="50"/>
      <c r="AO22" s="25"/>
      <c r="AP22" s="26"/>
      <c r="AU22" s="20">
        <v>0</v>
      </c>
      <c r="AV22" s="21" t="s">
        <v>274</v>
      </c>
      <c r="AW22" s="22">
        <v>2081.5299116937631</v>
      </c>
      <c r="AX22" s="23">
        <v>19459.802235591658</v>
      </c>
      <c r="AY22" s="23">
        <v>21541.332147285433</v>
      </c>
      <c r="AZ22" s="24"/>
      <c r="BA22" s="50"/>
      <c r="BB22" s="50"/>
      <c r="BC22" s="50"/>
      <c r="BD22" s="25"/>
      <c r="BE22" s="26"/>
      <c r="BJ22" s="20">
        <v>0</v>
      </c>
      <c r="BK22" s="21" t="s">
        <v>274</v>
      </c>
      <c r="BL22" s="22">
        <v>3179.731668451851</v>
      </c>
      <c r="BM22" s="23">
        <v>14801.340781615101</v>
      </c>
      <c r="BN22" s="23">
        <v>17981.072450066953</v>
      </c>
      <c r="BO22" s="24"/>
      <c r="BP22" s="50"/>
      <c r="BQ22" s="50"/>
      <c r="BR22" s="50"/>
      <c r="BS22" s="25"/>
      <c r="BT22" s="26"/>
    </row>
    <row r="23" spans="2:72" x14ac:dyDescent="0.25">
      <c r="B23" s="40">
        <v>1</v>
      </c>
      <c r="C23" s="41" t="s">
        <v>230</v>
      </c>
      <c r="D23" s="42">
        <v>2992.7963625911589</v>
      </c>
      <c r="E23" s="43">
        <v>12027.405393440318</v>
      </c>
      <c r="F23" s="43">
        <v>15020.201756031476</v>
      </c>
      <c r="G23" s="44">
        <v>179.33116180480559</v>
      </c>
      <c r="H23" s="51">
        <v>0.10888846952255142</v>
      </c>
      <c r="I23" s="51">
        <v>0.67937346669182863</v>
      </c>
      <c r="J23" s="51">
        <v>0.21173806378561993</v>
      </c>
      <c r="K23" s="45">
        <v>14.65051602517674</v>
      </c>
      <c r="L23" s="46">
        <v>9.5867998030566017</v>
      </c>
      <c r="Q23" s="40">
        <v>1</v>
      </c>
      <c r="R23" s="41" t="s">
        <v>230</v>
      </c>
      <c r="S23" s="42">
        <v>2825.9299456033787</v>
      </c>
      <c r="T23" s="43">
        <v>12062.958906683622</v>
      </c>
      <c r="U23" s="43">
        <v>14888.888852287015</v>
      </c>
      <c r="V23" s="44">
        <v>105.57240994128303</v>
      </c>
      <c r="W23" s="51">
        <v>0.1405133633236306</v>
      </c>
      <c r="X23" s="51">
        <v>0.67134162476845727</v>
      </c>
      <c r="Y23" s="51">
        <v>0.18814501190791214</v>
      </c>
      <c r="Z23" s="45">
        <v>18.722053847021343</v>
      </c>
      <c r="AA23" s="46">
        <v>13.290375853310628</v>
      </c>
      <c r="AF23" s="40">
        <v>1</v>
      </c>
      <c r="AG23" s="41" t="s">
        <v>230</v>
      </c>
      <c r="AH23" s="42">
        <v>3449.4739373501766</v>
      </c>
      <c r="AI23" s="43">
        <v>11312.903419115997</v>
      </c>
      <c r="AJ23" s="43">
        <v>14762.37735646619</v>
      </c>
      <c r="AK23" s="44">
        <v>361.20540411285236</v>
      </c>
      <c r="AL23" s="51">
        <v>1.7897091722595078E-2</v>
      </c>
      <c r="AM23" s="51">
        <v>0.70917225950783003</v>
      </c>
      <c r="AN23" s="51">
        <v>0.27293064876957496</v>
      </c>
      <c r="AO23" s="45">
        <v>2.1853335106912941</v>
      </c>
      <c r="AP23" s="46">
        <v>0</v>
      </c>
      <c r="AU23" s="40">
        <v>1</v>
      </c>
      <c r="AV23" s="41" t="s">
        <v>230</v>
      </c>
      <c r="AW23" s="42">
        <v>3173.2084929289963</v>
      </c>
      <c r="AX23" s="43">
        <v>17738.792554704851</v>
      </c>
      <c r="AY23" s="43">
        <v>20912.001047633828</v>
      </c>
      <c r="AZ23" s="44">
        <v>268.688418317843</v>
      </c>
      <c r="BA23" s="51">
        <v>0.16541353383458646</v>
      </c>
      <c r="BB23" s="51">
        <v>0.63157894736842102</v>
      </c>
      <c r="BC23" s="51">
        <v>0.20300751879699247</v>
      </c>
      <c r="BD23" s="45">
        <v>17.635255012156506</v>
      </c>
      <c r="BE23" s="46">
        <v>10.014765949304842</v>
      </c>
      <c r="BJ23" s="40">
        <v>1</v>
      </c>
      <c r="BK23" s="41" t="s">
        <v>230</v>
      </c>
      <c r="BL23" s="42">
        <v>2866.4648128100703</v>
      </c>
      <c r="BM23" s="43">
        <v>13422.534275492011</v>
      </c>
      <c r="BN23" s="43">
        <v>16288.999088302086</v>
      </c>
      <c r="BO23" s="44">
        <v>678.38440617277638</v>
      </c>
      <c r="BP23" s="51">
        <v>0</v>
      </c>
      <c r="BQ23" s="51">
        <v>0.60869565217391308</v>
      </c>
      <c r="BR23" s="51">
        <v>0.39130434782608697</v>
      </c>
      <c r="BS23" s="45">
        <v>3.7649579959043999E-2</v>
      </c>
      <c r="BT23" s="46">
        <v>3.7649579959043999E-2</v>
      </c>
    </row>
    <row r="24" spans="2:72" x14ac:dyDescent="0.25">
      <c r="B24" s="40">
        <v>2</v>
      </c>
      <c r="C24" s="41" t="s">
        <v>231</v>
      </c>
      <c r="D24" s="42">
        <v>3008.3023142835864</v>
      </c>
      <c r="E24" s="43">
        <v>11813.923834267694</v>
      </c>
      <c r="F24" s="43">
        <v>14822.226148551274</v>
      </c>
      <c r="G24" s="44">
        <v>248.02768348742475</v>
      </c>
      <c r="H24" s="51">
        <v>9.4357425929420646E-2</v>
      </c>
      <c r="I24" s="51">
        <v>0.62294772598603509</v>
      </c>
      <c r="J24" s="51">
        <v>0.28269484808454426</v>
      </c>
      <c r="K24" s="45">
        <v>10.879614956671675</v>
      </c>
      <c r="L24" s="46">
        <v>5.9993262415728577</v>
      </c>
      <c r="Q24" s="40">
        <v>2</v>
      </c>
      <c r="R24" s="41" t="s">
        <v>231</v>
      </c>
      <c r="S24" s="42">
        <v>2841.783772341139</v>
      </c>
      <c r="T24" s="43">
        <v>11850.56664667786</v>
      </c>
      <c r="U24" s="43">
        <v>14692.350419019012</v>
      </c>
      <c r="V24" s="44">
        <v>172.81325826580559</v>
      </c>
      <c r="W24" s="51">
        <v>0.12172532415983064</v>
      </c>
      <c r="X24" s="51">
        <v>0.62953162212225455</v>
      </c>
      <c r="Y24" s="51">
        <v>0.2487430537179148</v>
      </c>
      <c r="Z24" s="45">
        <v>14.348365712949191</v>
      </c>
      <c r="AA24" s="46">
        <v>9.9008985057050616</v>
      </c>
      <c r="AF24" s="40">
        <v>2</v>
      </c>
      <c r="AG24" s="41" t="s">
        <v>231</v>
      </c>
      <c r="AH24" s="42">
        <v>3464.4980109700423</v>
      </c>
      <c r="AI24" s="43">
        <v>11108.758516320378</v>
      </c>
      <c r="AJ24" s="43">
        <v>14573.256527290428</v>
      </c>
      <c r="AK24" s="44">
        <v>425.73045310362795</v>
      </c>
      <c r="AL24" s="51">
        <v>1.4168530947054437E-2</v>
      </c>
      <c r="AM24" s="51">
        <v>0.61372110365398957</v>
      </c>
      <c r="AN24" s="51">
        <v>0.37211036539895598</v>
      </c>
      <c r="AO24" s="45">
        <v>1.9029374136751414</v>
      </c>
      <c r="AP24" s="46">
        <v>0.46130503276481249</v>
      </c>
      <c r="AU24" s="40">
        <v>2</v>
      </c>
      <c r="AV24" s="41" t="s">
        <v>231</v>
      </c>
      <c r="AW24" s="42">
        <v>3184.6548712289791</v>
      </c>
      <c r="AX24" s="43">
        <v>17411.777196792496</v>
      </c>
      <c r="AY24" s="43">
        <v>20596.432068021473</v>
      </c>
      <c r="AZ24" s="44">
        <v>403.89703399307461</v>
      </c>
      <c r="BA24" s="51">
        <v>0.15789473684210525</v>
      </c>
      <c r="BB24" s="51">
        <v>0.57894736842105265</v>
      </c>
      <c r="BC24" s="51">
        <v>0.26315789473684209</v>
      </c>
      <c r="BD24" s="45">
        <v>12.926123063821098</v>
      </c>
      <c r="BE24" s="46">
        <v>7.1899076589602569</v>
      </c>
      <c r="BJ24" s="40">
        <v>2</v>
      </c>
      <c r="BK24" s="41" t="s">
        <v>231</v>
      </c>
      <c r="BL24" s="42">
        <v>2879.1773288523564</v>
      </c>
      <c r="BM24" s="43">
        <v>13175.64135716684</v>
      </c>
      <c r="BN24" s="43">
        <v>16054.818686019196</v>
      </c>
      <c r="BO24" s="44">
        <v>795.96844957265739</v>
      </c>
      <c r="BP24" s="51">
        <v>0</v>
      </c>
      <c r="BQ24" s="51">
        <v>0.47826086956521741</v>
      </c>
      <c r="BR24" s="51">
        <v>0.52173913043478259</v>
      </c>
      <c r="BS24" s="45">
        <v>0.4078720413522427</v>
      </c>
      <c r="BT24" s="46">
        <v>0.4078720413522427</v>
      </c>
    </row>
    <row r="25" spans="2:72" x14ac:dyDescent="0.25">
      <c r="B25" s="20">
        <v>3</v>
      </c>
      <c r="C25" s="21" t="s">
        <v>232</v>
      </c>
      <c r="D25" s="27">
        <v>3142.5128498821487</v>
      </c>
      <c r="E25" s="28">
        <v>11503.960159262886</v>
      </c>
      <c r="F25" s="28">
        <v>14646.473009145036</v>
      </c>
      <c r="G25" s="29">
        <v>334.83261266676857</v>
      </c>
      <c r="H25" s="51">
        <v>0.1353085487827892</v>
      </c>
      <c r="I25" s="51">
        <v>0.40498207208907339</v>
      </c>
      <c r="J25" s="51">
        <v>0.45970937912813736</v>
      </c>
      <c r="K25" s="30">
        <v>10.396460097681343</v>
      </c>
      <c r="L25" s="31">
        <v>7.7649740719317446</v>
      </c>
      <c r="Q25" s="20">
        <v>3</v>
      </c>
      <c r="R25" s="21" t="s">
        <v>232</v>
      </c>
      <c r="S25" s="27">
        <v>2966.8040397720747</v>
      </c>
      <c r="T25" s="28">
        <v>11544.66568813527</v>
      </c>
      <c r="U25" s="28">
        <v>14511.469727907335</v>
      </c>
      <c r="V25" s="29">
        <v>262.47933922087748</v>
      </c>
      <c r="W25" s="51">
        <v>0.13998412278380523</v>
      </c>
      <c r="X25" s="51">
        <v>0.45541148451971419</v>
      </c>
      <c r="Y25" s="51">
        <v>0.40460439269648057</v>
      </c>
      <c r="Z25" s="30">
        <v>11.895729937281036</v>
      </c>
      <c r="AA25" s="31">
        <v>8.6688644766981522</v>
      </c>
      <c r="AF25" s="20">
        <v>3</v>
      </c>
      <c r="AG25" s="21" t="s">
        <v>232</v>
      </c>
      <c r="AH25" s="27">
        <v>3622.5941593879279</v>
      </c>
      <c r="AI25" s="28">
        <v>10805.943308357</v>
      </c>
      <c r="AJ25" s="28">
        <v>14428.537467744909</v>
      </c>
      <c r="AK25" s="29">
        <v>489.8689662269299</v>
      </c>
      <c r="AL25" s="51">
        <v>0.116331096196868</v>
      </c>
      <c r="AM25" s="51">
        <v>0.27069351230425054</v>
      </c>
      <c r="AN25" s="51">
        <v>0.61297539149888147</v>
      </c>
      <c r="AO25" s="30">
        <v>7.4274633067028519</v>
      </c>
      <c r="AP25" s="31">
        <v>6.0136236845285795</v>
      </c>
      <c r="AU25" s="20">
        <v>3</v>
      </c>
      <c r="AV25" s="21" t="s">
        <v>232</v>
      </c>
      <c r="AW25" s="27">
        <v>3334.2307857985452</v>
      </c>
      <c r="AX25" s="28">
        <v>16930.8540324612</v>
      </c>
      <c r="AY25" s="28">
        <v>20265.084818259747</v>
      </c>
      <c r="AZ25" s="29">
        <v>610.3936039965688</v>
      </c>
      <c r="BA25" s="51">
        <v>0.21052631578947367</v>
      </c>
      <c r="BB25" s="51">
        <v>0.40601503759398494</v>
      </c>
      <c r="BC25" s="51">
        <v>0.38345864661654133</v>
      </c>
      <c r="BD25" s="30">
        <v>11.793848274794636</v>
      </c>
      <c r="BE25" s="31">
        <v>7.2940552114711723</v>
      </c>
      <c r="BJ25" s="20">
        <v>3</v>
      </c>
      <c r="BK25" s="21" t="s">
        <v>232</v>
      </c>
      <c r="BL25" s="27">
        <v>3027.6448473127616</v>
      </c>
      <c r="BM25" s="28">
        <v>12817.819253193133</v>
      </c>
      <c r="BN25" s="28">
        <v>15845.464100505889</v>
      </c>
      <c r="BO25" s="29">
        <v>962.43388181857279</v>
      </c>
      <c r="BP25" s="51">
        <v>8.6956521739130432E-2</v>
      </c>
      <c r="BQ25" s="51">
        <v>0.17391304347826086</v>
      </c>
      <c r="BR25" s="51">
        <v>0.73913043478260865</v>
      </c>
      <c r="BS25" s="30">
        <v>3.8115520709128532</v>
      </c>
      <c r="BT25" s="31">
        <v>3.8115520709128532</v>
      </c>
    </row>
    <row r="26" spans="2:72" x14ac:dyDescent="0.25">
      <c r="B26" s="32">
        <v>4</v>
      </c>
      <c r="C26" s="33" t="s">
        <v>233</v>
      </c>
      <c r="D26" s="34">
        <v>3323.7819377181322</v>
      </c>
      <c r="E26" s="35">
        <v>11213.715167566688</v>
      </c>
      <c r="F26" s="35">
        <v>14537.497105284876</v>
      </c>
      <c r="G26" s="36">
        <v>440.87808501656588</v>
      </c>
      <c r="H26" s="52">
        <v>0.36063408190224572</v>
      </c>
      <c r="I26" s="52">
        <v>1.9626344593319495E-2</v>
      </c>
      <c r="J26" s="52">
        <v>0.61973957350443476</v>
      </c>
      <c r="K26" s="37">
        <v>15.416377919751559</v>
      </c>
      <c r="L26" s="38">
        <v>11.942614202058142</v>
      </c>
      <c r="Q26" s="32">
        <v>4</v>
      </c>
      <c r="R26" s="33" t="s">
        <v>233</v>
      </c>
      <c r="S26" s="34">
        <v>3140.4244171515361</v>
      </c>
      <c r="T26" s="35">
        <v>11252.869603239991</v>
      </c>
      <c r="U26" s="35">
        <v>14393.294020391517</v>
      </c>
      <c r="V26" s="36">
        <v>381.52511282469078</v>
      </c>
      <c r="W26" s="52">
        <v>0.38343477110346652</v>
      </c>
      <c r="X26" s="52">
        <v>1.2701772955808415E-2</v>
      </c>
      <c r="Y26" s="52">
        <v>0.6038634559407251</v>
      </c>
      <c r="Z26" s="37">
        <v>16.461278981896207</v>
      </c>
      <c r="AA26" s="38">
        <v>12.531789140772071</v>
      </c>
      <c r="AF26" s="32">
        <v>4</v>
      </c>
      <c r="AG26" s="33" t="s">
        <v>233</v>
      </c>
      <c r="AH26" s="34">
        <v>3826.1992429012917</v>
      </c>
      <c r="AI26" s="35">
        <v>10551.967473799365</v>
      </c>
      <c r="AJ26" s="35">
        <v>14378.166716700644</v>
      </c>
      <c r="AK26" s="36">
        <v>526.20814656263212</v>
      </c>
      <c r="AL26" s="52">
        <v>0.30574198359433258</v>
      </c>
      <c r="AM26" s="52">
        <v>4.1759880686055184E-2</v>
      </c>
      <c r="AN26" s="52">
        <v>0.65249813571961224</v>
      </c>
      <c r="AO26" s="37">
        <v>13.036957920045337</v>
      </c>
      <c r="AP26" s="38">
        <v>10.752633410484185</v>
      </c>
      <c r="AU26" s="32">
        <v>4</v>
      </c>
      <c r="AV26" s="33" t="s">
        <v>233</v>
      </c>
      <c r="AW26" s="34">
        <v>3505.4188750889816</v>
      </c>
      <c r="AX26" s="35">
        <v>16338.164581144478</v>
      </c>
      <c r="AY26" s="35">
        <v>19843.58345623346</v>
      </c>
      <c r="AZ26" s="36">
        <v>1031.8949660228536</v>
      </c>
      <c r="BA26" s="52">
        <v>0.33082706766917291</v>
      </c>
      <c r="BB26" s="52">
        <v>0</v>
      </c>
      <c r="BC26" s="52">
        <v>0.66917293233082709</v>
      </c>
      <c r="BD26" s="37">
        <v>12.123263715889825</v>
      </c>
      <c r="BE26" s="38">
        <v>8.3939288344280047</v>
      </c>
      <c r="BJ26" s="32">
        <v>4</v>
      </c>
      <c r="BK26" s="33" t="s">
        <v>233</v>
      </c>
      <c r="BL26" s="34">
        <v>3215.2765311998578</v>
      </c>
      <c r="BM26" s="35">
        <v>12472.134144238809</v>
      </c>
      <c r="BN26" s="35">
        <v>15687.410675438668</v>
      </c>
      <c r="BO26" s="36">
        <v>1120.4873068857974</v>
      </c>
      <c r="BP26" s="52">
        <v>0.17391304347826086</v>
      </c>
      <c r="BQ26" s="52">
        <v>0</v>
      </c>
      <c r="BR26" s="52">
        <v>0.82608695652173914</v>
      </c>
      <c r="BS26" s="37">
        <v>6.64400571915907</v>
      </c>
      <c r="BT26" s="38">
        <v>6.64400571915907</v>
      </c>
    </row>
    <row r="32" spans="2:72" x14ac:dyDescent="0.25">
      <c r="B32" s="1" t="s">
        <v>51</v>
      </c>
      <c r="C32" s="2"/>
      <c r="D32" s="2"/>
      <c r="E32" s="2"/>
      <c r="F32" s="2"/>
      <c r="G32" s="39" t="s">
        <v>32</v>
      </c>
      <c r="H32" s="2"/>
      <c r="I32" s="2"/>
      <c r="J32" s="2"/>
      <c r="K32" s="2"/>
      <c r="L32" s="3"/>
      <c r="Q32" s="1" t="s">
        <v>283</v>
      </c>
      <c r="R32" s="2"/>
      <c r="S32" s="2"/>
      <c r="T32" s="2"/>
      <c r="U32" s="2"/>
      <c r="V32" s="39" t="s">
        <v>32</v>
      </c>
      <c r="W32" s="2"/>
      <c r="X32" s="2"/>
      <c r="Y32" s="2"/>
      <c r="Z32" s="2"/>
      <c r="AA32" s="3"/>
      <c r="AF32" s="1" t="s">
        <v>284</v>
      </c>
      <c r="AG32" s="2"/>
      <c r="AH32" s="2"/>
      <c r="AI32" s="2"/>
      <c r="AJ32" s="2"/>
      <c r="AK32" s="39" t="s">
        <v>32</v>
      </c>
      <c r="AL32" s="2"/>
      <c r="AM32" s="2"/>
      <c r="AN32" s="2"/>
      <c r="AO32" s="2"/>
      <c r="AP32" s="3"/>
      <c r="AU32" s="1" t="s">
        <v>285</v>
      </c>
      <c r="AV32" s="2"/>
      <c r="AW32" s="2"/>
      <c r="AX32" s="2"/>
      <c r="AY32" s="2"/>
      <c r="AZ32" s="39" t="s">
        <v>32</v>
      </c>
      <c r="BA32" s="2"/>
      <c r="BB32" s="2"/>
      <c r="BC32" s="2"/>
      <c r="BD32" s="2"/>
      <c r="BE32" s="3"/>
      <c r="BJ32" s="1" t="s">
        <v>286</v>
      </c>
      <c r="BK32" s="2"/>
      <c r="BL32" s="2"/>
      <c r="BM32" s="2"/>
      <c r="BN32" s="2"/>
      <c r="BO32" s="39" t="s">
        <v>32</v>
      </c>
      <c r="BP32" s="2"/>
      <c r="BQ32" s="2"/>
      <c r="BR32" s="2"/>
      <c r="BS32" s="2"/>
      <c r="BT32" s="3"/>
    </row>
    <row r="33" spans="2:72" x14ac:dyDescent="0.25">
      <c r="B33" s="4"/>
      <c r="C33" s="5"/>
      <c r="D33" s="284" t="s">
        <v>0</v>
      </c>
      <c r="E33" s="284"/>
      <c r="F33" s="284"/>
      <c r="G33" s="284"/>
      <c r="H33" s="284"/>
      <c r="I33" s="284"/>
      <c r="J33" s="285"/>
      <c r="K33" s="6" t="s">
        <v>1</v>
      </c>
      <c r="L33" s="7"/>
      <c r="Q33" s="4"/>
      <c r="R33" s="5"/>
      <c r="S33" s="284" t="s">
        <v>0</v>
      </c>
      <c r="T33" s="284"/>
      <c r="U33" s="284"/>
      <c r="V33" s="284"/>
      <c r="W33" s="284"/>
      <c r="X33" s="284"/>
      <c r="Y33" s="285"/>
      <c r="Z33" s="6" t="s">
        <v>1</v>
      </c>
      <c r="AA33" s="7"/>
      <c r="AF33" s="4"/>
      <c r="AG33" s="5"/>
      <c r="AH33" s="284" t="s">
        <v>0</v>
      </c>
      <c r="AI33" s="284"/>
      <c r="AJ33" s="284"/>
      <c r="AK33" s="284"/>
      <c r="AL33" s="284"/>
      <c r="AM33" s="284"/>
      <c r="AN33" s="285"/>
      <c r="AO33" s="6" t="s">
        <v>1</v>
      </c>
      <c r="AP33" s="7"/>
      <c r="AU33" s="4"/>
      <c r="AV33" s="5"/>
      <c r="AW33" s="284" t="s">
        <v>0</v>
      </c>
      <c r="AX33" s="284"/>
      <c r="AY33" s="284"/>
      <c r="AZ33" s="284"/>
      <c r="BA33" s="284"/>
      <c r="BB33" s="284"/>
      <c r="BC33" s="285"/>
      <c r="BD33" s="6" t="s">
        <v>1</v>
      </c>
      <c r="BE33" s="7"/>
      <c r="BJ33" s="4"/>
      <c r="BK33" s="5"/>
      <c r="BL33" s="284" t="s">
        <v>0</v>
      </c>
      <c r="BM33" s="284"/>
      <c r="BN33" s="284"/>
      <c r="BO33" s="284"/>
      <c r="BP33" s="284"/>
      <c r="BQ33" s="284"/>
      <c r="BR33" s="285"/>
      <c r="BS33" s="6" t="s">
        <v>1</v>
      </c>
      <c r="BT33" s="7"/>
    </row>
    <row r="34" spans="2:72" x14ac:dyDescent="0.25">
      <c r="B34" s="8"/>
      <c r="C34" s="9"/>
      <c r="D34" s="5" t="s">
        <v>2</v>
      </c>
      <c r="E34" s="10" t="s">
        <v>3</v>
      </c>
      <c r="F34" s="5"/>
      <c r="G34" s="10" t="s">
        <v>4</v>
      </c>
      <c r="H34" s="47" t="s">
        <v>5</v>
      </c>
      <c r="I34" s="48" t="s">
        <v>6</v>
      </c>
      <c r="J34" s="47" t="s">
        <v>5</v>
      </c>
      <c r="K34" s="11"/>
      <c r="L34" s="9"/>
      <c r="Q34" s="8"/>
      <c r="R34" s="9"/>
      <c r="S34" s="5" t="s">
        <v>2</v>
      </c>
      <c r="T34" s="10" t="s">
        <v>3</v>
      </c>
      <c r="U34" s="5"/>
      <c r="V34" s="10" t="s">
        <v>4</v>
      </c>
      <c r="W34" s="47" t="s">
        <v>5</v>
      </c>
      <c r="X34" s="48" t="s">
        <v>6</v>
      </c>
      <c r="Y34" s="47" t="s">
        <v>5</v>
      </c>
      <c r="Z34" s="11"/>
      <c r="AA34" s="9"/>
      <c r="AF34" s="8"/>
      <c r="AG34" s="9"/>
      <c r="AH34" s="5" t="s">
        <v>2</v>
      </c>
      <c r="AI34" s="10" t="s">
        <v>3</v>
      </c>
      <c r="AJ34" s="5"/>
      <c r="AK34" s="10" t="s">
        <v>4</v>
      </c>
      <c r="AL34" s="47" t="s">
        <v>5</v>
      </c>
      <c r="AM34" s="48" t="s">
        <v>6</v>
      </c>
      <c r="AN34" s="47" t="s">
        <v>5</v>
      </c>
      <c r="AO34" s="11"/>
      <c r="AP34" s="9"/>
      <c r="AU34" s="8"/>
      <c r="AV34" s="9"/>
      <c r="AW34" s="5" t="s">
        <v>2</v>
      </c>
      <c r="AX34" s="10" t="s">
        <v>3</v>
      </c>
      <c r="AY34" s="5"/>
      <c r="AZ34" s="10" t="s">
        <v>4</v>
      </c>
      <c r="BA34" s="47" t="s">
        <v>5</v>
      </c>
      <c r="BB34" s="48" t="s">
        <v>6</v>
      </c>
      <c r="BC34" s="47" t="s">
        <v>5</v>
      </c>
      <c r="BD34" s="11"/>
      <c r="BE34" s="9"/>
      <c r="BJ34" s="8"/>
      <c r="BK34" s="9"/>
      <c r="BL34" s="5" t="s">
        <v>2</v>
      </c>
      <c r="BM34" s="10" t="s">
        <v>3</v>
      </c>
      <c r="BN34" s="5"/>
      <c r="BO34" s="10" t="s">
        <v>4</v>
      </c>
      <c r="BP34" s="47" t="s">
        <v>5</v>
      </c>
      <c r="BQ34" s="48" t="s">
        <v>6</v>
      </c>
      <c r="BR34" s="47" t="s">
        <v>5</v>
      </c>
      <c r="BS34" s="11"/>
      <c r="BT34" s="9"/>
    </row>
    <row r="35" spans="2:72" x14ac:dyDescent="0.25">
      <c r="B35" s="12" t="s">
        <v>7</v>
      </c>
      <c r="C35" s="13" t="s">
        <v>19</v>
      </c>
      <c r="D35" s="14" t="s">
        <v>8</v>
      </c>
      <c r="E35" s="15" t="s">
        <v>9</v>
      </c>
      <c r="F35" s="14" t="s">
        <v>4</v>
      </c>
      <c r="G35" s="15" t="s">
        <v>10</v>
      </c>
      <c r="H35" s="49" t="s">
        <v>11</v>
      </c>
      <c r="I35" s="49" t="s">
        <v>12</v>
      </c>
      <c r="J35" s="49" t="s">
        <v>13</v>
      </c>
      <c r="K35" s="14" t="s">
        <v>15</v>
      </c>
      <c r="L35" s="16" t="s">
        <v>14</v>
      </c>
      <c r="Q35" s="12" t="s">
        <v>7</v>
      </c>
      <c r="R35" s="13" t="s">
        <v>19</v>
      </c>
      <c r="S35" s="14" t="s">
        <v>8</v>
      </c>
      <c r="T35" s="15" t="s">
        <v>9</v>
      </c>
      <c r="U35" s="14" t="s">
        <v>4</v>
      </c>
      <c r="V35" s="15" t="s">
        <v>10</v>
      </c>
      <c r="W35" s="49" t="s">
        <v>11</v>
      </c>
      <c r="X35" s="49" t="s">
        <v>12</v>
      </c>
      <c r="Y35" s="49" t="s">
        <v>13</v>
      </c>
      <c r="Z35" s="14" t="s">
        <v>15</v>
      </c>
      <c r="AA35" s="16" t="s">
        <v>14</v>
      </c>
      <c r="AF35" s="12" t="s">
        <v>7</v>
      </c>
      <c r="AG35" s="13" t="s">
        <v>19</v>
      </c>
      <c r="AH35" s="14" t="s">
        <v>8</v>
      </c>
      <c r="AI35" s="15" t="s">
        <v>9</v>
      </c>
      <c r="AJ35" s="14" t="s">
        <v>4</v>
      </c>
      <c r="AK35" s="15" t="s">
        <v>10</v>
      </c>
      <c r="AL35" s="49" t="s">
        <v>11</v>
      </c>
      <c r="AM35" s="49" t="s">
        <v>12</v>
      </c>
      <c r="AN35" s="49" t="s">
        <v>13</v>
      </c>
      <c r="AO35" s="14" t="s">
        <v>15</v>
      </c>
      <c r="AP35" s="16" t="s">
        <v>14</v>
      </c>
      <c r="AU35" s="12" t="s">
        <v>7</v>
      </c>
      <c r="AV35" s="13" t="s">
        <v>19</v>
      </c>
      <c r="AW35" s="14" t="s">
        <v>8</v>
      </c>
      <c r="AX35" s="15" t="s">
        <v>9</v>
      </c>
      <c r="AY35" s="14" t="s">
        <v>4</v>
      </c>
      <c r="AZ35" s="15" t="s">
        <v>10</v>
      </c>
      <c r="BA35" s="49" t="s">
        <v>11</v>
      </c>
      <c r="BB35" s="49" t="s">
        <v>12</v>
      </c>
      <c r="BC35" s="49" t="s">
        <v>13</v>
      </c>
      <c r="BD35" s="14" t="s">
        <v>15</v>
      </c>
      <c r="BE35" s="16" t="s">
        <v>14</v>
      </c>
      <c r="BJ35" s="12" t="s">
        <v>7</v>
      </c>
      <c r="BK35" s="13" t="s">
        <v>19</v>
      </c>
      <c r="BL35" s="14" t="s">
        <v>8</v>
      </c>
      <c r="BM35" s="15" t="s">
        <v>9</v>
      </c>
      <c r="BN35" s="14" t="s">
        <v>4</v>
      </c>
      <c r="BO35" s="15" t="s">
        <v>10</v>
      </c>
      <c r="BP35" s="49" t="s">
        <v>11</v>
      </c>
      <c r="BQ35" s="49" t="s">
        <v>12</v>
      </c>
      <c r="BR35" s="49" t="s">
        <v>13</v>
      </c>
      <c r="BS35" s="14" t="s">
        <v>15</v>
      </c>
      <c r="BT35" s="16" t="s">
        <v>14</v>
      </c>
    </row>
    <row r="36" spans="2:72" x14ac:dyDescent="0.25">
      <c r="B36" s="17" t="s">
        <v>16</v>
      </c>
      <c r="C36" s="18"/>
      <c r="D36" s="5"/>
      <c r="E36" s="10"/>
      <c r="F36" s="5"/>
      <c r="G36" s="10"/>
      <c r="H36" s="47"/>
      <c r="I36" s="47"/>
      <c r="J36" s="47"/>
      <c r="K36" s="5"/>
      <c r="L36" s="19"/>
      <c r="Q36" s="17" t="s">
        <v>16</v>
      </c>
      <c r="R36" s="18"/>
      <c r="S36" s="5"/>
      <c r="T36" s="10"/>
      <c r="U36" s="5"/>
      <c r="V36" s="10"/>
      <c r="W36" s="47"/>
      <c r="X36" s="47"/>
      <c r="Y36" s="47"/>
      <c r="Z36" s="5"/>
      <c r="AA36" s="19"/>
      <c r="AF36" s="17" t="s">
        <v>16</v>
      </c>
      <c r="AG36" s="18"/>
      <c r="AH36" s="5"/>
      <c r="AI36" s="10"/>
      <c r="AJ36" s="5"/>
      <c r="AK36" s="10"/>
      <c r="AL36" s="47"/>
      <c r="AM36" s="47"/>
      <c r="AN36" s="47"/>
      <c r="AO36" s="5"/>
      <c r="AP36" s="19"/>
      <c r="AU36" s="17" t="s">
        <v>16</v>
      </c>
      <c r="AV36" s="18"/>
      <c r="AW36" s="5"/>
      <c r="AX36" s="10"/>
      <c r="AY36" s="5"/>
      <c r="AZ36" s="10"/>
      <c r="BA36" s="47"/>
      <c r="BB36" s="47"/>
      <c r="BC36" s="47"/>
      <c r="BD36" s="5"/>
      <c r="BE36" s="19"/>
      <c r="BJ36" s="17" t="s">
        <v>16</v>
      </c>
      <c r="BK36" s="18"/>
      <c r="BL36" s="5"/>
      <c r="BM36" s="10"/>
      <c r="BN36" s="5"/>
      <c r="BO36" s="10"/>
      <c r="BP36" s="47"/>
      <c r="BQ36" s="47"/>
      <c r="BR36" s="47"/>
      <c r="BS36" s="5"/>
      <c r="BT36" s="19"/>
    </row>
    <row r="37" spans="2:72" x14ac:dyDescent="0.25">
      <c r="B37" s="20">
        <v>0</v>
      </c>
      <c r="C37" s="21" t="s">
        <v>274</v>
      </c>
      <c r="D37" s="22">
        <v>2004.1818554897359</v>
      </c>
      <c r="E37" s="23">
        <v>7405.1384154940042</v>
      </c>
      <c r="F37" s="23">
        <v>9409.3202709837078</v>
      </c>
      <c r="G37" s="24"/>
      <c r="H37" s="50"/>
      <c r="I37" s="50"/>
      <c r="J37" s="50"/>
      <c r="K37" s="25"/>
      <c r="L37" s="26"/>
      <c r="Q37" s="20">
        <v>0</v>
      </c>
      <c r="R37" s="21" t="s">
        <v>274</v>
      </c>
      <c r="S37" s="22">
        <v>1714.4850246008009</v>
      </c>
      <c r="T37" s="23">
        <v>7292.1620530157988</v>
      </c>
      <c r="U37" s="23">
        <v>9006.6470776166097</v>
      </c>
      <c r="V37" s="24"/>
      <c r="W37" s="50"/>
      <c r="X37" s="50"/>
      <c r="Y37" s="50"/>
      <c r="Z37" s="25"/>
      <c r="AA37" s="26"/>
      <c r="AF37" s="20">
        <v>0</v>
      </c>
      <c r="AG37" s="21" t="s">
        <v>274</v>
      </c>
      <c r="AH37" s="22">
        <v>2891.5476013723769</v>
      </c>
      <c r="AI37" s="23">
        <v>7568.5664802741458</v>
      </c>
      <c r="AJ37" s="23">
        <v>10460.114081646512</v>
      </c>
      <c r="AK37" s="24"/>
      <c r="AL37" s="50"/>
      <c r="AM37" s="50"/>
      <c r="AN37" s="50"/>
      <c r="AO37" s="25"/>
      <c r="AP37" s="26"/>
      <c r="AU37" s="20">
        <v>0</v>
      </c>
      <c r="AV37" s="21" t="s">
        <v>274</v>
      </c>
      <c r="AW37" s="22">
        <v>1751.952666726492</v>
      </c>
      <c r="AX37" s="23">
        <v>9712.7142129719432</v>
      </c>
      <c r="AY37" s="23">
        <v>11464.666879698434</v>
      </c>
      <c r="AZ37" s="24"/>
      <c r="BA37" s="50"/>
      <c r="BB37" s="50"/>
      <c r="BC37" s="50"/>
      <c r="BD37" s="25"/>
      <c r="BE37" s="26"/>
      <c r="BJ37" s="20">
        <v>0</v>
      </c>
      <c r="BK37" s="21" t="s">
        <v>274</v>
      </c>
      <c r="BL37" s="22">
        <v>2598.188920263563</v>
      </c>
      <c r="BM37" s="23">
        <v>8391.3846143655901</v>
      </c>
      <c r="BN37" s="23">
        <v>10989.573534629155</v>
      </c>
      <c r="BO37" s="24"/>
      <c r="BP37" s="50"/>
      <c r="BQ37" s="50"/>
      <c r="BR37" s="50"/>
      <c r="BS37" s="25"/>
      <c r="BT37" s="26"/>
    </row>
    <row r="38" spans="2:72" x14ac:dyDescent="0.25">
      <c r="B38" s="40">
        <v>1</v>
      </c>
      <c r="C38" s="41" t="s">
        <v>230</v>
      </c>
      <c r="D38" s="42">
        <v>2296.8573254438638</v>
      </c>
      <c r="E38" s="43">
        <v>6765.5310575813082</v>
      </c>
      <c r="F38" s="43">
        <v>9062.3883830251634</v>
      </c>
      <c r="G38" s="44">
        <v>218.76994770038306</v>
      </c>
      <c r="H38" s="51">
        <v>0.32205913635396727</v>
      </c>
      <c r="I38" s="51">
        <v>0.25739204424590512</v>
      </c>
      <c r="J38" s="51">
        <v>0.42054881940012762</v>
      </c>
      <c r="K38" s="45">
        <v>19.855131794752094</v>
      </c>
      <c r="L38" s="46">
        <v>11.741981305791043</v>
      </c>
      <c r="Q38" s="40">
        <v>1</v>
      </c>
      <c r="R38" s="41" t="s">
        <v>230</v>
      </c>
      <c r="S38" s="42">
        <v>2208.5938203546739</v>
      </c>
      <c r="T38" s="43">
        <v>6654.5763868534823</v>
      </c>
      <c r="U38" s="43">
        <v>8863.1702072081425</v>
      </c>
      <c r="V38" s="44">
        <v>91.84071472964041</v>
      </c>
      <c r="W38" s="51">
        <v>0.42258809936452918</v>
      </c>
      <c r="X38" s="51">
        <v>0.22501444251877528</v>
      </c>
      <c r="Y38" s="51">
        <v>0.35239745811669554</v>
      </c>
      <c r="Z38" s="45">
        <v>25.507079415825036</v>
      </c>
      <c r="AA38" s="46">
        <v>16.660143527856924</v>
      </c>
      <c r="AF38" s="40">
        <v>1</v>
      </c>
      <c r="AG38" s="41" t="s">
        <v>230</v>
      </c>
      <c r="AH38" s="42">
        <v>2554.2685644577091</v>
      </c>
      <c r="AI38" s="43">
        <v>6930.1629664054271</v>
      </c>
      <c r="AJ38" s="43">
        <v>9484.4315308631412</v>
      </c>
      <c r="AK38" s="44">
        <v>610.81580494841978</v>
      </c>
      <c r="AL38" s="51">
        <v>1.2334801762114538E-2</v>
      </c>
      <c r="AM38" s="51">
        <v>0.35770925110132157</v>
      </c>
      <c r="AN38" s="51">
        <v>0.62995594713656389</v>
      </c>
      <c r="AO38" s="45">
        <v>0.59029608561107627</v>
      </c>
      <c r="AP38" s="46">
        <v>0</v>
      </c>
      <c r="AU38" s="40">
        <v>1</v>
      </c>
      <c r="AV38" s="41" t="s">
        <v>230</v>
      </c>
      <c r="AW38" s="42">
        <v>2479.8608956042949</v>
      </c>
      <c r="AX38" s="43">
        <v>8999.7610929181519</v>
      </c>
      <c r="AY38" s="43">
        <v>11479.621988522445</v>
      </c>
      <c r="AZ38" s="44">
        <v>8.5558297900007769</v>
      </c>
      <c r="BA38" s="51">
        <v>0.47435897435897434</v>
      </c>
      <c r="BB38" s="51">
        <v>0.21794871794871795</v>
      </c>
      <c r="BC38" s="51">
        <v>0.30769230769230771</v>
      </c>
      <c r="BD38" s="45">
        <v>22.550478306854778</v>
      </c>
      <c r="BE38" s="46">
        <v>13.140031231636142</v>
      </c>
      <c r="BJ38" s="40">
        <v>1</v>
      </c>
      <c r="BK38" s="41" t="s">
        <v>230</v>
      </c>
      <c r="BL38" s="42">
        <v>2263.4811664235676</v>
      </c>
      <c r="BM38" s="43">
        <v>7650.0660878924746</v>
      </c>
      <c r="BN38" s="43">
        <v>9913.5472543160449</v>
      </c>
      <c r="BO38" s="44">
        <v>636.21832328495793</v>
      </c>
      <c r="BP38" s="51">
        <v>0</v>
      </c>
      <c r="BQ38" s="51">
        <v>0.30769230769230771</v>
      </c>
      <c r="BR38" s="51">
        <v>0.69230769230769229</v>
      </c>
      <c r="BS38" s="45">
        <v>3.6068026392618215E-3</v>
      </c>
      <c r="BT38" s="46">
        <v>0</v>
      </c>
    </row>
    <row r="39" spans="2:72" x14ac:dyDescent="0.25">
      <c r="B39" s="40">
        <v>2</v>
      </c>
      <c r="C39" s="41" t="s">
        <v>231</v>
      </c>
      <c r="D39" s="42">
        <v>2312.4146215059136</v>
      </c>
      <c r="E39" s="43">
        <v>6655.4104396679268</v>
      </c>
      <c r="F39" s="43">
        <v>8967.8250611738895</v>
      </c>
      <c r="G39" s="44">
        <v>287.29103687203309</v>
      </c>
      <c r="H39" s="51">
        <v>0.29015103169538398</v>
      </c>
      <c r="I39" s="51">
        <v>0.21740055307381409</v>
      </c>
      <c r="J39" s="51">
        <v>0.49244841523080196</v>
      </c>
      <c r="K39" s="45">
        <v>15.79978811336345</v>
      </c>
      <c r="L39" s="46">
        <v>9.3840780101480714</v>
      </c>
      <c r="Q39" s="40">
        <v>2</v>
      </c>
      <c r="R39" s="41" t="s">
        <v>231</v>
      </c>
      <c r="S39" s="42">
        <v>2222.7373623662884</v>
      </c>
      <c r="T39" s="43">
        <v>6546.1622062204979</v>
      </c>
      <c r="U39" s="43">
        <v>8768.8995685867849</v>
      </c>
      <c r="V39" s="44">
        <v>162.67210062477065</v>
      </c>
      <c r="W39" s="51">
        <v>0.38128249566724437</v>
      </c>
      <c r="X39" s="51">
        <v>0.18890814558058924</v>
      </c>
      <c r="Y39" s="51">
        <v>0.42980935875216636</v>
      </c>
      <c r="Z39" s="45">
        <v>20.348465028246004</v>
      </c>
      <c r="AA39" s="46">
        <v>13.685207074932871</v>
      </c>
      <c r="AF39" s="40">
        <v>2</v>
      </c>
      <c r="AG39" s="41" t="s">
        <v>231</v>
      </c>
      <c r="AH39" s="42">
        <v>2574.5867328304066</v>
      </c>
      <c r="AI39" s="43">
        <v>6818.0637641710109</v>
      </c>
      <c r="AJ39" s="43">
        <v>9392.6504970014139</v>
      </c>
      <c r="AK39" s="44">
        <v>668.99375964675505</v>
      </c>
      <c r="AL39" s="51">
        <v>1.0572687224669603E-2</v>
      </c>
      <c r="AM39" s="51">
        <v>0.30308370044052863</v>
      </c>
      <c r="AN39" s="51">
        <v>0.68634361233480179</v>
      </c>
      <c r="AO39" s="45">
        <v>0.74959535367196894</v>
      </c>
      <c r="AP39" s="46">
        <v>0</v>
      </c>
      <c r="AU39" s="40">
        <v>2</v>
      </c>
      <c r="AV39" s="41" t="s">
        <v>231</v>
      </c>
      <c r="AW39" s="42">
        <v>2490.2237142228755</v>
      </c>
      <c r="AX39" s="43">
        <v>8850.3069941724734</v>
      </c>
      <c r="AY39" s="43">
        <v>11340.530708395348</v>
      </c>
      <c r="AZ39" s="44">
        <v>125.51755767155322</v>
      </c>
      <c r="BA39" s="51">
        <v>0.41025641025641024</v>
      </c>
      <c r="BB39" s="51">
        <v>0.20512820512820512</v>
      </c>
      <c r="BC39" s="51">
        <v>0.38461538461538464</v>
      </c>
      <c r="BD39" s="45">
        <v>18.971755094924056</v>
      </c>
      <c r="BE39" s="46">
        <v>11.258266234698056</v>
      </c>
      <c r="BJ39" s="40">
        <v>2</v>
      </c>
      <c r="BK39" s="41" t="s">
        <v>231</v>
      </c>
      <c r="BL39" s="42">
        <v>2275.038296747708</v>
      </c>
      <c r="BM39" s="43">
        <v>7517.1000409240751</v>
      </c>
      <c r="BN39" s="43">
        <v>9792.1383376717786</v>
      </c>
      <c r="BO39" s="44">
        <v>703.31020288539594</v>
      </c>
      <c r="BP39" s="51">
        <v>0</v>
      </c>
      <c r="BQ39" s="51">
        <v>0.30769230769230771</v>
      </c>
      <c r="BR39" s="51">
        <v>0.69230769230769229</v>
      </c>
      <c r="BS39" s="45">
        <v>1.1307692218047213E-2</v>
      </c>
      <c r="BT39" s="46">
        <v>0</v>
      </c>
    </row>
    <row r="40" spans="2:72" x14ac:dyDescent="0.25">
      <c r="B40" s="20">
        <v>3</v>
      </c>
      <c r="C40" s="21" t="s">
        <v>232</v>
      </c>
      <c r="D40" s="27">
        <v>2418.2176571869891</v>
      </c>
      <c r="E40" s="28">
        <v>6493.0013637300453</v>
      </c>
      <c r="F40" s="28">
        <v>8911.2190209171167</v>
      </c>
      <c r="G40" s="29">
        <v>335.9163167117955</v>
      </c>
      <c r="H40" s="51">
        <v>0.33928951286960224</v>
      </c>
      <c r="I40" s="51">
        <v>7.1686875132950439E-2</v>
      </c>
      <c r="J40" s="51">
        <v>0.58902361199744735</v>
      </c>
      <c r="K40" s="30">
        <v>14.748209806301439</v>
      </c>
      <c r="L40" s="31">
        <v>10.150988046506814</v>
      </c>
      <c r="Q40" s="20">
        <v>3</v>
      </c>
      <c r="R40" s="21" t="s">
        <v>232</v>
      </c>
      <c r="S40" s="27">
        <v>2318.8924718037224</v>
      </c>
      <c r="T40" s="28">
        <v>6382.3441297816862</v>
      </c>
      <c r="U40" s="28">
        <v>8701.2366015854168</v>
      </c>
      <c r="V40" s="29">
        <v>223.32290759863298</v>
      </c>
      <c r="W40" s="51">
        <v>0.41247833622183711</v>
      </c>
      <c r="X40" s="51">
        <v>6.2391681109185443E-2</v>
      </c>
      <c r="Y40" s="51">
        <v>0.52512998266897748</v>
      </c>
      <c r="Z40" s="30">
        <v>18.008353507358173</v>
      </c>
      <c r="AA40" s="31">
        <v>12.491505985665217</v>
      </c>
      <c r="AF40" s="20">
        <v>3</v>
      </c>
      <c r="AG40" s="21" t="s">
        <v>232</v>
      </c>
      <c r="AH40" s="27">
        <v>2709.3326972672412</v>
      </c>
      <c r="AI40" s="28">
        <v>6663.8416853412418</v>
      </c>
      <c r="AJ40" s="28">
        <v>9373.1743826084894</v>
      </c>
      <c r="AK40" s="29">
        <v>677.51339691086105</v>
      </c>
      <c r="AL40" s="51">
        <v>0.1171806167400881</v>
      </c>
      <c r="AM40" s="51">
        <v>9.9559471365638766E-2</v>
      </c>
      <c r="AN40" s="51">
        <v>0.78325991189427313</v>
      </c>
      <c r="AO40" s="30">
        <v>5.0659375727049714</v>
      </c>
      <c r="AP40" s="31">
        <v>0</v>
      </c>
      <c r="AU40" s="20">
        <v>3</v>
      </c>
      <c r="AV40" s="21" t="s">
        <v>232</v>
      </c>
      <c r="AW40" s="27">
        <v>2590.2306685178414</v>
      </c>
      <c r="AX40" s="28">
        <v>8641.3606654608957</v>
      </c>
      <c r="AY40" s="28">
        <v>11231.591333978737</v>
      </c>
      <c r="AZ40" s="29">
        <v>226.48755703756908</v>
      </c>
      <c r="BA40" s="51">
        <v>0.41025641025641024</v>
      </c>
      <c r="BB40" s="51">
        <v>8.9743589743589744E-2</v>
      </c>
      <c r="BC40" s="51">
        <v>0.5</v>
      </c>
      <c r="BD40" s="30">
        <v>15.403162525280299</v>
      </c>
      <c r="BE40" s="31">
        <v>10.369101104889321</v>
      </c>
      <c r="BJ40" s="20">
        <v>3</v>
      </c>
      <c r="BK40" s="21" t="s">
        <v>232</v>
      </c>
      <c r="BL40" s="27">
        <v>2419.4179041886264</v>
      </c>
      <c r="BM40" s="28">
        <v>7324.5226470216476</v>
      </c>
      <c r="BN40" s="28">
        <v>9743.9405512102749</v>
      </c>
      <c r="BO40" s="29">
        <v>744.42168511259104</v>
      </c>
      <c r="BP40" s="51">
        <v>7.6923076923076927E-2</v>
      </c>
      <c r="BQ40" s="51">
        <v>3.8461538461538464E-2</v>
      </c>
      <c r="BR40" s="51">
        <v>0.88461538461538458</v>
      </c>
      <c r="BS40" s="30">
        <v>2.5316912761320332</v>
      </c>
      <c r="BT40" s="31">
        <v>0</v>
      </c>
    </row>
    <row r="41" spans="2:72" x14ac:dyDescent="0.25">
      <c r="B41" s="32">
        <v>4</v>
      </c>
      <c r="C41" s="33" t="s">
        <v>233</v>
      </c>
      <c r="D41" s="34">
        <v>2567.4963016439824</v>
      </c>
      <c r="E41" s="35">
        <v>6345.9672613308594</v>
      </c>
      <c r="F41" s="35">
        <v>8913.4635629748809</v>
      </c>
      <c r="G41" s="36">
        <v>326.06456113402282</v>
      </c>
      <c r="H41" s="52">
        <v>0.41757072963199321</v>
      </c>
      <c r="I41" s="52">
        <v>3.6162518613061051E-2</v>
      </c>
      <c r="J41" s="52">
        <v>0.54626675175494577</v>
      </c>
      <c r="K41" s="37">
        <v>18.496334296751094</v>
      </c>
      <c r="L41" s="38">
        <v>12.702822920267863</v>
      </c>
      <c r="Q41" s="32">
        <v>4</v>
      </c>
      <c r="R41" s="33" t="s">
        <v>233</v>
      </c>
      <c r="S41" s="34">
        <v>2454.4819138052485</v>
      </c>
      <c r="T41" s="35">
        <v>6233.0641484158086</v>
      </c>
      <c r="U41" s="35">
        <v>8687.5460622210485</v>
      </c>
      <c r="V41" s="36">
        <v>236.3921578879584</v>
      </c>
      <c r="W41" s="52">
        <v>0.48786828422876949</v>
      </c>
      <c r="X41" s="52">
        <v>1.7908723281340265E-2</v>
      </c>
      <c r="Y41" s="52">
        <v>0.49422299248989021</v>
      </c>
      <c r="Z41" s="37">
        <v>21.558227830283091</v>
      </c>
      <c r="AA41" s="38">
        <v>14.940873598953065</v>
      </c>
      <c r="AF41" s="32">
        <v>4</v>
      </c>
      <c r="AG41" s="33" t="s">
        <v>233</v>
      </c>
      <c r="AH41" s="34">
        <v>2900.9008048103183</v>
      </c>
      <c r="AI41" s="35">
        <v>6518.3342927427457</v>
      </c>
      <c r="AJ41" s="35">
        <v>9419.2350975530699</v>
      </c>
      <c r="AK41" s="36">
        <v>602.60091685583268</v>
      </c>
      <c r="AL41" s="52">
        <v>0.20264317180616739</v>
      </c>
      <c r="AM41" s="52">
        <v>9.3392070484581494E-2</v>
      </c>
      <c r="AN41" s="52">
        <v>0.70396475770925115</v>
      </c>
      <c r="AO41" s="37">
        <v>9.1539549040159276</v>
      </c>
      <c r="AP41" s="38">
        <v>3.6694272279010436</v>
      </c>
      <c r="AU41" s="32">
        <v>4</v>
      </c>
      <c r="AV41" s="33" t="s">
        <v>233</v>
      </c>
      <c r="AW41" s="34">
        <v>2719.3050729806218</v>
      </c>
      <c r="AX41" s="35">
        <v>8572.6623197382087</v>
      </c>
      <c r="AY41" s="35">
        <v>11291.967392718831</v>
      </c>
      <c r="AZ41" s="36">
        <v>166.11149829747094</v>
      </c>
      <c r="BA41" s="52">
        <v>0.55128205128205132</v>
      </c>
      <c r="BB41" s="52">
        <v>0</v>
      </c>
      <c r="BC41" s="52">
        <v>0.44871794871794873</v>
      </c>
      <c r="BD41" s="37">
        <v>20.028443263691148</v>
      </c>
      <c r="BE41" s="38">
        <v>13.837114205656757</v>
      </c>
      <c r="BJ41" s="32">
        <v>4</v>
      </c>
      <c r="BK41" s="33" t="s">
        <v>233</v>
      </c>
      <c r="BL41" s="34">
        <v>2605.9815108621751</v>
      </c>
      <c r="BM41" s="35">
        <v>7174.8819422390625</v>
      </c>
      <c r="BN41" s="35">
        <v>9780.8634531012376</v>
      </c>
      <c r="BO41" s="36">
        <v>674.27360709066784</v>
      </c>
      <c r="BP41" s="52">
        <v>3.8461538461538464E-2</v>
      </c>
      <c r="BQ41" s="52">
        <v>7.6923076923076927E-2</v>
      </c>
      <c r="BR41" s="52">
        <v>0.88461538461538458</v>
      </c>
      <c r="BS41" s="37">
        <v>4.6263117980035995</v>
      </c>
      <c r="BT41" s="38">
        <v>2.0556745451842002</v>
      </c>
    </row>
    <row r="47" spans="2:72" x14ac:dyDescent="0.25">
      <c r="B47" s="1" t="s">
        <v>20</v>
      </c>
      <c r="C47" s="2"/>
      <c r="D47" s="2"/>
      <c r="E47" s="2"/>
      <c r="F47" s="2"/>
      <c r="G47" s="39" t="s">
        <v>32</v>
      </c>
      <c r="H47" s="2"/>
      <c r="I47" s="2"/>
      <c r="J47" s="2"/>
      <c r="K47" s="2"/>
      <c r="L47" s="3"/>
      <c r="Q47" s="1" t="s">
        <v>22</v>
      </c>
      <c r="R47" s="2"/>
      <c r="S47" s="2"/>
      <c r="T47" s="2"/>
      <c r="U47" s="2"/>
      <c r="V47" s="39" t="s">
        <v>32</v>
      </c>
      <c r="W47" s="2"/>
      <c r="X47" s="2"/>
      <c r="Y47" s="2"/>
      <c r="Z47" s="2"/>
      <c r="AA47" s="3"/>
      <c r="AF47" s="1" t="s">
        <v>23</v>
      </c>
      <c r="AG47" s="2"/>
      <c r="AH47" s="2"/>
      <c r="AI47" s="2"/>
      <c r="AJ47" s="2"/>
      <c r="AK47" s="39" t="s">
        <v>32</v>
      </c>
      <c r="AL47" s="2"/>
      <c r="AM47" s="2"/>
      <c r="AN47" s="2"/>
      <c r="AO47" s="2"/>
      <c r="AP47" s="3"/>
    </row>
    <row r="48" spans="2:72" x14ac:dyDescent="0.25">
      <c r="B48" s="4"/>
      <c r="C48" s="5"/>
      <c r="D48" s="284" t="str">
        <f>D33</f>
        <v>Average LCC Results</v>
      </c>
      <c r="E48" s="284"/>
      <c r="F48" s="284"/>
      <c r="G48" s="284"/>
      <c r="H48" s="284"/>
      <c r="I48" s="284"/>
      <c r="J48" s="285"/>
      <c r="K48" s="6" t="str">
        <f>K33</f>
        <v>Payback Results</v>
      </c>
      <c r="L48" s="7"/>
      <c r="Q48" s="4"/>
      <c r="R48" s="5"/>
      <c r="S48" s="284" t="str">
        <f>S33</f>
        <v>Average LCC Results</v>
      </c>
      <c r="T48" s="284"/>
      <c r="U48" s="284"/>
      <c r="V48" s="284"/>
      <c r="W48" s="284"/>
      <c r="X48" s="284"/>
      <c r="Y48" s="285"/>
      <c r="Z48" s="6" t="str">
        <f>Z33</f>
        <v>Payback Results</v>
      </c>
      <c r="AA48" s="7"/>
      <c r="AF48" s="4"/>
      <c r="AG48" s="5"/>
      <c r="AH48" s="284" t="str">
        <f>AH33</f>
        <v>Average LCC Results</v>
      </c>
      <c r="AI48" s="284"/>
      <c r="AJ48" s="284"/>
      <c r="AK48" s="284"/>
      <c r="AL48" s="284"/>
      <c r="AM48" s="284"/>
      <c r="AN48" s="285"/>
      <c r="AO48" s="6" t="str">
        <f>AO33</f>
        <v>Payback Results</v>
      </c>
      <c r="AP48" s="7"/>
    </row>
    <row r="49" spans="2:42" x14ac:dyDescent="0.25">
      <c r="B49" s="8"/>
      <c r="C49" s="9"/>
      <c r="D49" s="5" t="str">
        <f>D34</f>
        <v>Installed</v>
      </c>
      <c r="E49" s="10" t="str">
        <f t="shared" ref="E49:I50" si="0">E34</f>
        <v xml:space="preserve">Lifetime </v>
      </c>
      <c r="F49" s="5"/>
      <c r="G49" s="10" t="str">
        <f t="shared" si="0"/>
        <v>LCC</v>
      </c>
      <c r="H49" s="47" t="str">
        <f t="shared" si="0"/>
        <v>Net</v>
      </c>
      <c r="I49" s="48" t="str">
        <f t="shared" si="0"/>
        <v>No</v>
      </c>
      <c r="J49" s="47" t="str">
        <f>J34</f>
        <v>Net</v>
      </c>
      <c r="K49" s="11"/>
      <c r="L49" s="9"/>
      <c r="Q49" s="8"/>
      <c r="R49" s="9"/>
      <c r="S49" s="5" t="str">
        <f>S34</f>
        <v>Installed</v>
      </c>
      <c r="T49" s="10" t="str">
        <f>T34</f>
        <v xml:space="preserve">Lifetime </v>
      </c>
      <c r="U49" s="5"/>
      <c r="V49" s="10" t="str">
        <f t="shared" ref="V49:X50" si="1">V34</f>
        <v>LCC</v>
      </c>
      <c r="W49" s="47" t="str">
        <f t="shared" si="1"/>
        <v>Net</v>
      </c>
      <c r="X49" s="48" t="str">
        <f t="shared" si="1"/>
        <v>No</v>
      </c>
      <c r="Y49" s="47" t="str">
        <f>Y34</f>
        <v>Net</v>
      </c>
      <c r="Z49" s="11"/>
      <c r="AA49" s="9"/>
      <c r="AF49" s="8"/>
      <c r="AG49" s="9"/>
      <c r="AH49" s="5" t="str">
        <f>AH34</f>
        <v>Installed</v>
      </c>
      <c r="AI49" s="10" t="str">
        <f>AI34</f>
        <v xml:space="preserve">Lifetime </v>
      </c>
      <c r="AJ49" s="5"/>
      <c r="AK49" s="10" t="str">
        <f t="shared" ref="AK49:AM50" si="2">AK34</f>
        <v>LCC</v>
      </c>
      <c r="AL49" s="47" t="str">
        <f t="shared" si="2"/>
        <v>Net</v>
      </c>
      <c r="AM49" s="48" t="str">
        <f t="shared" si="2"/>
        <v>No</v>
      </c>
      <c r="AN49" s="47" t="str">
        <f>AN34</f>
        <v>Net</v>
      </c>
      <c r="AO49" s="11"/>
      <c r="AP49" s="9"/>
    </row>
    <row r="50" spans="2:42" ht="15" customHeight="1" x14ac:dyDescent="0.25">
      <c r="B50" s="12" t="str">
        <f>B35</f>
        <v>Level</v>
      </c>
      <c r="C50" s="13" t="str">
        <f>C35</f>
        <v>Description</v>
      </c>
      <c r="D50" s="14" t="str">
        <f>D35</f>
        <v>Price</v>
      </c>
      <c r="E50" s="15" t="str">
        <f>E35</f>
        <v>Oper. Cost*</v>
      </c>
      <c r="F50" s="14" t="str">
        <f>F35</f>
        <v>LCC</v>
      </c>
      <c r="G50" s="15" t="str">
        <f>G35</f>
        <v>Savings</v>
      </c>
      <c r="H50" s="49" t="str">
        <f t="shared" si="0"/>
        <v>Cost</v>
      </c>
      <c r="I50" s="49" t="str">
        <f t="shared" si="0"/>
        <v>Impact</v>
      </c>
      <c r="J50" s="49" t="str">
        <f>J35</f>
        <v>Benefit</v>
      </c>
      <c r="K50" s="14" t="str">
        <f>K35</f>
        <v>Average</v>
      </c>
      <c r="L50" s="16" t="str">
        <f>L35</f>
        <v>Median</v>
      </c>
      <c r="Q50" s="12" t="str">
        <f>Q35</f>
        <v>Level</v>
      </c>
      <c r="R50" s="13" t="str">
        <f>R35</f>
        <v>Description</v>
      </c>
      <c r="S50" s="14" t="str">
        <f>S35</f>
        <v>Price</v>
      </c>
      <c r="T50" s="15" t="str">
        <f>T35</f>
        <v>Oper. Cost*</v>
      </c>
      <c r="U50" s="14" t="str">
        <f>U35</f>
        <v>LCC</v>
      </c>
      <c r="V50" s="15" t="str">
        <f>V35</f>
        <v>Savings</v>
      </c>
      <c r="W50" s="49" t="str">
        <f t="shared" si="1"/>
        <v>Cost</v>
      </c>
      <c r="X50" s="49" t="str">
        <f t="shared" si="1"/>
        <v>Impact</v>
      </c>
      <c r="Y50" s="49" t="str">
        <f>Y35</f>
        <v>Benefit</v>
      </c>
      <c r="Z50" s="14" t="str">
        <f>Z35</f>
        <v>Average</v>
      </c>
      <c r="AA50" s="16" t="str">
        <f>AA35</f>
        <v>Median</v>
      </c>
      <c r="AF50" s="12" t="str">
        <f>AF35</f>
        <v>Level</v>
      </c>
      <c r="AG50" s="13" t="str">
        <f>AG35</f>
        <v>Description</v>
      </c>
      <c r="AH50" s="14" t="str">
        <f>AH35</f>
        <v>Price</v>
      </c>
      <c r="AI50" s="15" t="str">
        <f>AI35</f>
        <v>Oper. Cost*</v>
      </c>
      <c r="AJ50" s="14" t="str">
        <f>AJ35</f>
        <v>LCC</v>
      </c>
      <c r="AK50" s="15" t="str">
        <f>AK35</f>
        <v>Savings</v>
      </c>
      <c r="AL50" s="49" t="str">
        <f t="shared" si="2"/>
        <v>Cost</v>
      </c>
      <c r="AM50" s="49" t="str">
        <f t="shared" si="2"/>
        <v>Impact</v>
      </c>
      <c r="AN50" s="49" t="str">
        <f>AN35</f>
        <v>Benefit</v>
      </c>
      <c r="AO50" s="14" t="str">
        <f>AO35</f>
        <v>Average</v>
      </c>
      <c r="AP50" s="16" t="str">
        <f>AP35</f>
        <v>Median</v>
      </c>
    </row>
    <row r="51" spans="2:42" x14ac:dyDescent="0.25">
      <c r="B51" s="17" t="str">
        <f t="shared" ref="B51:C56" si="3">B36</f>
        <v>NWGF</v>
      </c>
      <c r="C51" s="18"/>
      <c r="D51" s="5"/>
      <c r="E51" s="10"/>
      <c r="F51" s="5"/>
      <c r="G51" s="10"/>
      <c r="H51" s="47"/>
      <c r="I51" s="47"/>
      <c r="J51" s="47"/>
      <c r="K51" s="5"/>
      <c r="L51" s="19"/>
      <c r="Q51" s="17" t="str">
        <f t="shared" ref="Q51:R56" si="4">Q36</f>
        <v>NWGF</v>
      </c>
      <c r="R51" s="18"/>
      <c r="S51" s="5"/>
      <c r="T51" s="10"/>
      <c r="U51" s="5"/>
      <c r="V51" s="10"/>
      <c r="W51" s="47"/>
      <c r="X51" s="47"/>
      <c r="Y51" s="47"/>
      <c r="Z51" s="5"/>
      <c r="AA51" s="19"/>
      <c r="AF51" s="17" t="str">
        <f t="shared" ref="AF51:AG56" si="5">AF36</f>
        <v>NWGF</v>
      </c>
      <c r="AG51" s="18"/>
      <c r="AH51" s="5"/>
      <c r="AI51" s="10"/>
      <c r="AJ51" s="5"/>
      <c r="AK51" s="10"/>
      <c r="AL51" s="47"/>
      <c r="AM51" s="47"/>
      <c r="AN51" s="47"/>
      <c r="AO51" s="5"/>
      <c r="AP51" s="19"/>
    </row>
    <row r="52" spans="2:42" x14ac:dyDescent="0.25">
      <c r="B52" s="20">
        <f t="shared" si="3"/>
        <v>0</v>
      </c>
      <c r="C52" s="53" t="str">
        <f>C37</f>
        <v>NWGF 80%</v>
      </c>
      <c r="D52" s="22">
        <v>2093.5651923491587</v>
      </c>
      <c r="E52" s="23">
        <v>11676.954364041316</v>
      </c>
      <c r="F52" s="23">
        <v>13770.519556390476</v>
      </c>
      <c r="G52" s="24"/>
      <c r="H52" s="50"/>
      <c r="I52" s="50"/>
      <c r="J52" s="50"/>
      <c r="K52" s="25"/>
      <c r="L52" s="26"/>
      <c r="Q52" s="20">
        <f t="shared" si="4"/>
        <v>0</v>
      </c>
      <c r="R52" s="21" t="str">
        <f>R37</f>
        <v>NWGF 80%</v>
      </c>
      <c r="S52" s="22">
        <v>2200.7599004646399</v>
      </c>
      <c r="T52" s="23">
        <v>14768.953227757016</v>
      </c>
      <c r="U52" s="23">
        <v>16969.71312822168</v>
      </c>
      <c r="V52" s="24"/>
      <c r="W52" s="50"/>
      <c r="X52" s="50"/>
      <c r="Y52" s="50"/>
      <c r="Z52" s="25"/>
      <c r="AA52" s="26"/>
      <c r="AF52" s="20">
        <f t="shared" si="5"/>
        <v>0</v>
      </c>
      <c r="AG52" s="21" t="str">
        <f>AG37</f>
        <v>NWGF 80%</v>
      </c>
      <c r="AH52" s="22">
        <v>1964.8018062013484</v>
      </c>
      <c r="AI52" s="23">
        <v>7962.8135201831128</v>
      </c>
      <c r="AJ52" s="23">
        <v>9927.6153263844535</v>
      </c>
      <c r="AK52" s="24"/>
      <c r="AL52" s="50"/>
      <c r="AM52" s="50"/>
      <c r="AN52" s="50"/>
      <c r="AO52" s="25"/>
      <c r="AP52" s="26"/>
    </row>
    <row r="53" spans="2:42" x14ac:dyDescent="0.25">
      <c r="B53" s="40">
        <f t="shared" si="3"/>
        <v>1</v>
      </c>
      <c r="C53" s="54" t="str">
        <f t="shared" si="3"/>
        <v>NWGF 90%</v>
      </c>
      <c r="D53" s="27">
        <v>2601.6142009304513</v>
      </c>
      <c r="E53" s="28">
        <v>10645.480891094427</v>
      </c>
      <c r="F53" s="28">
        <v>13247.095092024889</v>
      </c>
      <c r="G53" s="29">
        <v>189.86731221470919</v>
      </c>
      <c r="H53" s="51">
        <v>0.18556701030927836</v>
      </c>
      <c r="I53" s="51">
        <v>0.52577319587628868</v>
      </c>
      <c r="J53" s="51">
        <v>0.28865979381443296</v>
      </c>
      <c r="K53" s="45">
        <v>17.480716044949279</v>
      </c>
      <c r="L53" s="46">
        <v>10.922029683727047</v>
      </c>
      <c r="Q53" s="40">
        <f t="shared" si="4"/>
        <v>1</v>
      </c>
      <c r="R53" s="41" t="str">
        <f t="shared" si="4"/>
        <v>NWGF 90%</v>
      </c>
      <c r="S53" s="42">
        <v>2857.6746435394857</v>
      </c>
      <c r="T53" s="43">
        <v>13462.674440749932</v>
      </c>
      <c r="U53" s="43">
        <v>16320.349084289413</v>
      </c>
      <c r="V53" s="44">
        <v>182.96967430197515</v>
      </c>
      <c r="W53" s="51">
        <v>8.9420654911838787E-2</v>
      </c>
      <c r="X53" s="51">
        <v>0.70654911838790935</v>
      </c>
      <c r="Y53" s="51">
        <v>0.20403022670025189</v>
      </c>
      <c r="Z53" s="45">
        <v>14.768472499345565</v>
      </c>
      <c r="AA53" s="46">
        <v>9.8981091085734327</v>
      </c>
      <c r="AF53" s="40">
        <f t="shared" si="5"/>
        <v>1</v>
      </c>
      <c r="AG53" s="41" t="str">
        <f t="shared" si="5"/>
        <v>NWGF 90%</v>
      </c>
      <c r="AH53" s="42">
        <v>2294.0317630611953</v>
      </c>
      <c r="AI53" s="43">
        <v>7261.439017529422</v>
      </c>
      <c r="AJ53" s="43">
        <v>9555.4707805906164</v>
      </c>
      <c r="AK53" s="44">
        <v>198.15282583454407</v>
      </c>
      <c r="AL53" s="51">
        <v>0.3010590015128593</v>
      </c>
      <c r="AM53" s="51">
        <v>0.30862329803328292</v>
      </c>
      <c r="AN53" s="51">
        <v>0.39031770045385777</v>
      </c>
      <c r="AO53" s="45">
        <v>18.906545011680191</v>
      </c>
      <c r="AP53" s="46">
        <v>12.272390807559177</v>
      </c>
    </row>
    <row r="54" spans="2:42" x14ac:dyDescent="0.25">
      <c r="B54" s="40">
        <f t="shared" si="3"/>
        <v>2</v>
      </c>
      <c r="C54" s="54" t="str">
        <f t="shared" si="3"/>
        <v>NWGF 92%</v>
      </c>
      <c r="D54" s="27">
        <v>2617.732031593102</v>
      </c>
      <c r="E54" s="28">
        <v>10458.957911350766</v>
      </c>
      <c r="F54" s="28">
        <v>13076.689942943851</v>
      </c>
      <c r="G54" s="29">
        <v>260.58720593754725</v>
      </c>
      <c r="H54" s="51">
        <v>0.16357388316151203</v>
      </c>
      <c r="I54" s="51">
        <v>0.48109965635738833</v>
      </c>
      <c r="J54" s="51">
        <v>0.35532646048109967</v>
      </c>
      <c r="K54" s="45">
        <v>13.505429618835942</v>
      </c>
      <c r="L54" s="46">
        <v>8.1331772883452871</v>
      </c>
      <c r="Q54" s="40">
        <f t="shared" si="4"/>
        <v>2</v>
      </c>
      <c r="R54" s="41" t="str">
        <f t="shared" si="4"/>
        <v>NWGF 92%</v>
      </c>
      <c r="S54" s="42">
        <v>2874.5194543139382</v>
      </c>
      <c r="T54" s="43">
        <v>13217.781830434564</v>
      </c>
      <c r="U54" s="43">
        <v>16092.301284748488</v>
      </c>
      <c r="V54" s="44">
        <v>259.50630347175422</v>
      </c>
      <c r="W54" s="51">
        <v>8.0604534005037781E-2</v>
      </c>
      <c r="X54" s="51">
        <v>0.64987405541561716</v>
      </c>
      <c r="Y54" s="51">
        <v>0.26952141057934509</v>
      </c>
      <c r="Z54" s="45">
        <v>10.707183216992702</v>
      </c>
      <c r="AA54" s="46">
        <v>5.9188817002549143</v>
      </c>
      <c r="AF54" s="40">
        <f t="shared" si="5"/>
        <v>2</v>
      </c>
      <c r="AG54" s="41" t="str">
        <f t="shared" si="5"/>
        <v>NWGF 92%</v>
      </c>
      <c r="AH54" s="42">
        <v>2309.2763377347974</v>
      </c>
      <c r="AI54" s="43">
        <v>7145.0302385027771</v>
      </c>
      <c r="AJ54" s="43">
        <v>9454.3065762375791</v>
      </c>
      <c r="AK54" s="44">
        <v>261.88559709918133</v>
      </c>
      <c r="AL54" s="51">
        <v>0.26323751891074132</v>
      </c>
      <c r="AM54" s="51">
        <v>0.2783661119515885</v>
      </c>
      <c r="AN54" s="51">
        <v>0.45839636913767018</v>
      </c>
      <c r="AO54" s="45">
        <v>15.206813288553535</v>
      </c>
      <c r="AP54" s="46">
        <v>9.2515301590508372</v>
      </c>
    </row>
    <row r="55" spans="2:42" x14ac:dyDescent="0.25">
      <c r="B55" s="20">
        <f t="shared" si="3"/>
        <v>3</v>
      </c>
      <c r="C55" s="53" t="str">
        <f t="shared" si="3"/>
        <v>NWGF 95%</v>
      </c>
      <c r="D55" s="27">
        <v>2733.6899025340081</v>
      </c>
      <c r="E55" s="28">
        <v>10187.562664194651</v>
      </c>
      <c r="F55" s="28">
        <v>12921.252566728623</v>
      </c>
      <c r="G55" s="29">
        <v>342.97704028487618</v>
      </c>
      <c r="H55" s="51">
        <v>0.21443298969072164</v>
      </c>
      <c r="I55" s="51">
        <v>0.27766323024054984</v>
      </c>
      <c r="J55" s="51">
        <v>0.50790378006872849</v>
      </c>
      <c r="K55" s="45">
        <v>11.913035220780912</v>
      </c>
      <c r="L55" s="46">
        <v>8.3416845834602071</v>
      </c>
      <c r="Q55" s="20">
        <f t="shared" si="4"/>
        <v>3</v>
      </c>
      <c r="R55" s="21" t="str">
        <f t="shared" si="4"/>
        <v>NWGF 95%</v>
      </c>
      <c r="S55" s="42">
        <v>3000.8376653148243</v>
      </c>
      <c r="T55" s="43">
        <v>12849.347855064263</v>
      </c>
      <c r="U55" s="43">
        <v>15850.185520379109</v>
      </c>
      <c r="V55" s="44">
        <v>379.82540026385175</v>
      </c>
      <c r="W55" s="51">
        <v>0.10957178841309824</v>
      </c>
      <c r="X55" s="51">
        <v>0.42317380352644834</v>
      </c>
      <c r="Y55" s="51">
        <v>0.46725440806045337</v>
      </c>
      <c r="Z55" s="45">
        <v>9.4370174629992523</v>
      </c>
      <c r="AA55" s="46">
        <v>6.7334916616003131</v>
      </c>
      <c r="AF55" s="20">
        <f t="shared" si="5"/>
        <v>3</v>
      </c>
      <c r="AG55" s="21" t="str">
        <f t="shared" si="5"/>
        <v>NWGF 95%</v>
      </c>
      <c r="AH55" s="42">
        <v>2412.7892616142344</v>
      </c>
      <c r="AI55" s="43">
        <v>6990.1989099579196</v>
      </c>
      <c r="AJ55" s="43">
        <v>9402.9881715721549</v>
      </c>
      <c r="AK55" s="44">
        <v>298.71441120271709</v>
      </c>
      <c r="AL55" s="51">
        <v>0.34039334341906202</v>
      </c>
      <c r="AM55" s="51">
        <v>0.10287443267776097</v>
      </c>
      <c r="AN55" s="51">
        <v>0.556732223903177</v>
      </c>
      <c r="AO55" s="45">
        <v>13.926744456463293</v>
      </c>
      <c r="AP55" s="46">
        <v>10.60128467237913</v>
      </c>
    </row>
    <row r="56" spans="2:42" x14ac:dyDescent="0.25">
      <c r="B56" s="32">
        <f t="shared" si="3"/>
        <v>4</v>
      </c>
      <c r="C56" s="55" t="str">
        <f t="shared" si="3"/>
        <v>NWGF 98%</v>
      </c>
      <c r="D56" s="34">
        <v>2909.7094971126862</v>
      </c>
      <c r="E56" s="35">
        <v>9919.9190417735244</v>
      </c>
      <c r="F56" s="35">
        <v>12829.628538886194</v>
      </c>
      <c r="G56" s="36">
        <v>440.37463361095985</v>
      </c>
      <c r="H56" s="52">
        <v>0.36701030927835049</v>
      </c>
      <c r="I56" s="52">
        <v>4.536082474226804E-2</v>
      </c>
      <c r="J56" s="52">
        <v>0.58762886597938147</v>
      </c>
      <c r="K56" s="56">
        <v>16.518020416431487</v>
      </c>
      <c r="L56" s="57">
        <v>11.741354113624524</v>
      </c>
      <c r="Q56" s="32">
        <f t="shared" si="4"/>
        <v>4</v>
      </c>
      <c r="R56" s="33" t="str">
        <f t="shared" si="4"/>
        <v>NWGF 98%</v>
      </c>
      <c r="S56" s="58">
        <v>3185.0699690334686</v>
      </c>
      <c r="T56" s="59">
        <v>12516.188298026522</v>
      </c>
      <c r="U56" s="59">
        <v>15701.258267060006</v>
      </c>
      <c r="V56" s="60">
        <v>542.73818058288998</v>
      </c>
      <c r="W56" s="52">
        <v>0.32871536523929473</v>
      </c>
      <c r="X56" s="52">
        <v>2.1410579345088162E-2</v>
      </c>
      <c r="Y56" s="52">
        <v>0.64987405541561716</v>
      </c>
      <c r="Z56" s="56">
        <v>15.28987130752679</v>
      </c>
      <c r="AA56" s="57">
        <v>10.999587801786497</v>
      </c>
      <c r="AF56" s="32">
        <f t="shared" si="5"/>
        <v>4</v>
      </c>
      <c r="AG56" s="33" t="str">
        <f t="shared" si="5"/>
        <v>NWGF 98%</v>
      </c>
      <c r="AH56" s="58">
        <v>2578.9436654862002</v>
      </c>
      <c r="AI56" s="59">
        <v>6801.2537021897069</v>
      </c>
      <c r="AJ56" s="59">
        <v>9380.1973676759062</v>
      </c>
      <c r="AK56" s="60">
        <v>317.41448792909489</v>
      </c>
      <c r="AL56" s="52">
        <v>0.41301059001512858</v>
      </c>
      <c r="AM56" s="52">
        <v>7.4130105900151289E-2</v>
      </c>
      <c r="AN56" s="52">
        <v>0.51285930408472014</v>
      </c>
      <c r="AO56" s="56">
        <v>18.167003835380502</v>
      </c>
      <c r="AP56" s="57">
        <v>12.875970184395133</v>
      </c>
    </row>
    <row r="62" spans="2:42" x14ac:dyDescent="0.25">
      <c r="B62" s="1" t="s">
        <v>21</v>
      </c>
      <c r="C62" s="2"/>
      <c r="D62" s="2"/>
      <c r="E62" s="2"/>
      <c r="F62" s="2"/>
      <c r="G62" s="39" t="s">
        <v>32</v>
      </c>
      <c r="H62" s="2"/>
      <c r="I62" s="2"/>
      <c r="J62" s="2"/>
      <c r="K62" s="2"/>
      <c r="L62" s="3"/>
      <c r="Q62" s="1" t="s">
        <v>24</v>
      </c>
      <c r="R62" s="2"/>
      <c r="S62" s="2"/>
      <c r="T62" s="2"/>
      <c r="U62" s="2"/>
      <c r="V62" s="39" t="s">
        <v>32</v>
      </c>
      <c r="W62" s="2"/>
      <c r="X62" s="2"/>
      <c r="Y62" s="2"/>
      <c r="Z62" s="2"/>
      <c r="AA62" s="3"/>
      <c r="AF62" s="1" t="s">
        <v>25</v>
      </c>
      <c r="AG62" s="2"/>
      <c r="AH62" s="2"/>
      <c r="AI62" s="2"/>
      <c r="AJ62" s="2"/>
      <c r="AK62" s="39" t="s">
        <v>32</v>
      </c>
      <c r="AL62" s="2"/>
      <c r="AM62" s="2"/>
      <c r="AN62" s="2"/>
      <c r="AO62" s="2"/>
      <c r="AP62" s="3"/>
    </row>
    <row r="63" spans="2:42" x14ac:dyDescent="0.25">
      <c r="B63" s="4"/>
      <c r="C63" s="5"/>
      <c r="D63" s="284" t="str">
        <f>D48</f>
        <v>Average LCC Results</v>
      </c>
      <c r="E63" s="284"/>
      <c r="F63" s="284"/>
      <c r="G63" s="284"/>
      <c r="H63" s="284"/>
      <c r="I63" s="284"/>
      <c r="J63" s="285"/>
      <c r="K63" s="6" t="str">
        <f>K48</f>
        <v>Payback Results</v>
      </c>
      <c r="L63" s="7"/>
      <c r="Q63" s="4"/>
      <c r="R63" s="5"/>
      <c r="S63" s="284" t="str">
        <f>S48</f>
        <v>Average LCC Results</v>
      </c>
      <c r="T63" s="284"/>
      <c r="U63" s="284"/>
      <c r="V63" s="284"/>
      <c r="W63" s="284"/>
      <c r="X63" s="284"/>
      <c r="Y63" s="285"/>
      <c r="Z63" s="6" t="str">
        <f>Z48</f>
        <v>Payback Results</v>
      </c>
      <c r="AA63" s="7"/>
      <c r="AF63" s="4"/>
      <c r="AG63" s="5"/>
      <c r="AH63" s="284" t="str">
        <f>AH48</f>
        <v>Average LCC Results</v>
      </c>
      <c r="AI63" s="284"/>
      <c r="AJ63" s="284"/>
      <c r="AK63" s="284"/>
      <c r="AL63" s="284"/>
      <c r="AM63" s="284"/>
      <c r="AN63" s="285"/>
      <c r="AO63" s="6" t="str">
        <f>AO48</f>
        <v>Payback Results</v>
      </c>
      <c r="AP63" s="7"/>
    </row>
    <row r="64" spans="2:42" x14ac:dyDescent="0.25">
      <c r="B64" s="8"/>
      <c r="C64" s="9"/>
      <c r="D64" s="5" t="str">
        <f>D49</f>
        <v>Installed</v>
      </c>
      <c r="E64" s="10" t="str">
        <f>E49</f>
        <v xml:space="preserve">Lifetime </v>
      </c>
      <c r="F64" s="5"/>
      <c r="G64" s="10" t="str">
        <f t="shared" ref="G64:I65" si="6">G49</f>
        <v>LCC</v>
      </c>
      <c r="H64" s="47" t="str">
        <f t="shared" si="6"/>
        <v>Net</v>
      </c>
      <c r="I64" s="48" t="str">
        <f t="shared" si="6"/>
        <v>No</v>
      </c>
      <c r="J64" s="47" t="str">
        <f>J49</f>
        <v>Net</v>
      </c>
      <c r="K64" s="11"/>
      <c r="L64" s="9"/>
      <c r="Q64" s="8"/>
      <c r="R64" s="9"/>
      <c r="S64" s="5" t="str">
        <f>S49</f>
        <v>Installed</v>
      </c>
      <c r="T64" s="10" t="str">
        <f>T49</f>
        <v xml:space="preserve">Lifetime </v>
      </c>
      <c r="U64" s="5"/>
      <c r="V64" s="10" t="str">
        <f t="shared" ref="V64:X65" si="7">V49</f>
        <v>LCC</v>
      </c>
      <c r="W64" s="47" t="str">
        <f t="shared" si="7"/>
        <v>Net</v>
      </c>
      <c r="X64" s="48" t="str">
        <f t="shared" si="7"/>
        <v>No</v>
      </c>
      <c r="Y64" s="47" t="str">
        <f>Y49</f>
        <v>Net</v>
      </c>
      <c r="Z64" s="11"/>
      <c r="AA64" s="9"/>
      <c r="AF64" s="8"/>
      <c r="AG64" s="9"/>
      <c r="AH64" s="5" t="str">
        <f>AH49</f>
        <v>Installed</v>
      </c>
      <c r="AI64" s="10" t="str">
        <f>AI49</f>
        <v xml:space="preserve">Lifetime </v>
      </c>
      <c r="AJ64" s="5"/>
      <c r="AK64" s="10" t="str">
        <f t="shared" ref="AK64:AM65" si="8">AK49</f>
        <v>LCC</v>
      </c>
      <c r="AL64" s="47" t="str">
        <f t="shared" si="8"/>
        <v>Net</v>
      </c>
      <c r="AM64" s="48" t="str">
        <f t="shared" si="8"/>
        <v>No</v>
      </c>
      <c r="AN64" s="47" t="str">
        <f>AN49</f>
        <v>Net</v>
      </c>
      <c r="AO64" s="11"/>
      <c r="AP64" s="9"/>
    </row>
    <row r="65" spans="2:42" x14ac:dyDescent="0.25">
      <c r="B65" s="12" t="str">
        <f>B50</f>
        <v>Level</v>
      </c>
      <c r="C65" s="13" t="str">
        <f>C50</f>
        <v>Description</v>
      </c>
      <c r="D65" s="14" t="str">
        <f>D50</f>
        <v>Price</v>
      </c>
      <c r="E65" s="15" t="str">
        <f>E50</f>
        <v>Oper. Cost*</v>
      </c>
      <c r="F65" s="14" t="str">
        <f>F50</f>
        <v>LCC</v>
      </c>
      <c r="G65" s="15" t="str">
        <f>G50</f>
        <v>Savings</v>
      </c>
      <c r="H65" s="49" t="str">
        <f t="shared" si="6"/>
        <v>Cost</v>
      </c>
      <c r="I65" s="49" t="str">
        <f t="shared" si="6"/>
        <v>Impact</v>
      </c>
      <c r="J65" s="49" t="str">
        <f>J50</f>
        <v>Benefit</v>
      </c>
      <c r="K65" s="14" t="str">
        <f>K50</f>
        <v>Average</v>
      </c>
      <c r="L65" s="16" t="str">
        <f>L50</f>
        <v>Median</v>
      </c>
      <c r="Q65" s="12" t="str">
        <f>Q50</f>
        <v>Level</v>
      </c>
      <c r="R65" s="13" t="str">
        <f>R50</f>
        <v>Description</v>
      </c>
      <c r="S65" s="14" t="str">
        <f>S50</f>
        <v>Price</v>
      </c>
      <c r="T65" s="15" t="str">
        <f>T50</f>
        <v>Oper. Cost*</v>
      </c>
      <c r="U65" s="14" t="str">
        <f>U50</f>
        <v>LCC</v>
      </c>
      <c r="V65" s="15" t="str">
        <f>V50</f>
        <v>Savings</v>
      </c>
      <c r="W65" s="49" t="str">
        <f t="shared" si="7"/>
        <v>Cost</v>
      </c>
      <c r="X65" s="49" t="str">
        <f t="shared" si="7"/>
        <v>Impact</v>
      </c>
      <c r="Y65" s="49" t="str">
        <f>Y50</f>
        <v>Benefit</v>
      </c>
      <c r="Z65" s="14" t="str">
        <f>Z50</f>
        <v>Average</v>
      </c>
      <c r="AA65" s="16" t="str">
        <f>AA50</f>
        <v>Median</v>
      </c>
      <c r="AF65" s="12" t="str">
        <f>AF50</f>
        <v>Level</v>
      </c>
      <c r="AG65" s="13" t="str">
        <f>AG50</f>
        <v>Description</v>
      </c>
      <c r="AH65" s="14" t="str">
        <f>AH50</f>
        <v>Price</v>
      </c>
      <c r="AI65" s="15" t="str">
        <f>AI50</f>
        <v>Oper. Cost*</v>
      </c>
      <c r="AJ65" s="14" t="str">
        <f>AJ50</f>
        <v>LCC</v>
      </c>
      <c r="AK65" s="15" t="str">
        <f>AK50</f>
        <v>Savings</v>
      </c>
      <c r="AL65" s="49" t="str">
        <f t="shared" si="8"/>
        <v>Cost</v>
      </c>
      <c r="AM65" s="49" t="str">
        <f t="shared" si="8"/>
        <v>Impact</v>
      </c>
      <c r="AN65" s="49" t="str">
        <f>AN50</f>
        <v>Benefit</v>
      </c>
      <c r="AO65" s="14" t="str">
        <f>AO50</f>
        <v>Average</v>
      </c>
      <c r="AP65" s="16" t="str">
        <f>AP50</f>
        <v>Median</v>
      </c>
    </row>
    <row r="66" spans="2:42" x14ac:dyDescent="0.25">
      <c r="B66" s="17" t="str">
        <f t="shared" ref="B66:C71" si="9">B51</f>
        <v>NWGF</v>
      </c>
      <c r="C66" s="18"/>
      <c r="D66" s="5"/>
      <c r="E66" s="10"/>
      <c r="F66" s="5"/>
      <c r="G66" s="10"/>
      <c r="H66" s="47"/>
      <c r="I66" s="47"/>
      <c r="J66" s="47"/>
      <c r="K66" s="5"/>
      <c r="L66" s="19"/>
      <c r="Q66" s="17" t="str">
        <f t="shared" ref="Q66:R71" si="10">Q51</f>
        <v>NWGF</v>
      </c>
      <c r="R66" s="18"/>
      <c r="S66" s="5"/>
      <c r="T66" s="10"/>
      <c r="U66" s="5"/>
      <c r="V66" s="10"/>
      <c r="W66" s="47"/>
      <c r="X66" s="47"/>
      <c r="Y66" s="47"/>
      <c r="Z66" s="5"/>
      <c r="AA66" s="19"/>
      <c r="AF66" s="17" t="str">
        <f t="shared" ref="AF66:AG71" si="11">AF51</f>
        <v>NWGF</v>
      </c>
      <c r="AG66" s="18"/>
      <c r="AH66" s="5"/>
      <c r="AI66" s="10"/>
      <c r="AJ66" s="5"/>
      <c r="AK66" s="10"/>
      <c r="AL66" s="47"/>
      <c r="AM66" s="47"/>
      <c r="AN66" s="47"/>
      <c r="AO66" s="5"/>
      <c r="AP66" s="19"/>
    </row>
    <row r="67" spans="2:42" x14ac:dyDescent="0.25">
      <c r="B67" s="20">
        <f t="shared" si="9"/>
        <v>0</v>
      </c>
      <c r="C67" s="21" t="str">
        <f>C52</f>
        <v>NWGF 80%</v>
      </c>
      <c r="D67" s="22">
        <v>1974.6541186170311</v>
      </c>
      <c r="E67" s="23">
        <v>10834.846684380957</v>
      </c>
      <c r="F67" s="23">
        <v>12809.500802997974</v>
      </c>
      <c r="G67" s="24"/>
      <c r="H67" s="50"/>
      <c r="I67" s="50"/>
      <c r="J67" s="50"/>
      <c r="K67" s="25"/>
      <c r="L67" s="26"/>
      <c r="Q67" s="20">
        <f t="shared" si="10"/>
        <v>0</v>
      </c>
      <c r="R67" s="21" t="str">
        <f>R52</f>
        <v>NWGF 80%</v>
      </c>
      <c r="S67" s="22">
        <v>2170.4499718816523</v>
      </c>
      <c r="T67" s="23">
        <v>14337.574713188174</v>
      </c>
      <c r="U67" s="23">
        <v>16508.024685069828</v>
      </c>
      <c r="V67" s="24"/>
      <c r="W67" s="50"/>
      <c r="X67" s="50"/>
      <c r="Y67" s="50"/>
      <c r="Z67" s="25"/>
      <c r="AA67" s="26"/>
      <c r="AF67" s="20">
        <f t="shared" si="11"/>
        <v>0</v>
      </c>
      <c r="AG67" s="21" t="str">
        <f>AG52</f>
        <v>NWGF 80%</v>
      </c>
      <c r="AH67" s="22">
        <v>1743.7825376285523</v>
      </c>
      <c r="AI67" s="23">
        <v>6704.6245969371503</v>
      </c>
      <c r="AJ67" s="23">
        <v>8448.4071345656976</v>
      </c>
      <c r="AK67" s="24"/>
      <c r="AL67" s="50"/>
      <c r="AM67" s="50"/>
      <c r="AN67" s="50"/>
      <c r="AO67" s="25"/>
      <c r="AP67" s="26"/>
    </row>
    <row r="68" spans="2:42" x14ac:dyDescent="0.25">
      <c r="B68" s="40">
        <f t="shared" si="9"/>
        <v>1</v>
      </c>
      <c r="C68" s="41" t="str">
        <f t="shared" si="9"/>
        <v>NWGF 90%</v>
      </c>
      <c r="D68" s="42">
        <v>2499.1258984602209</v>
      </c>
      <c r="E68" s="43">
        <v>9913.5801787945129</v>
      </c>
      <c r="F68" s="43">
        <v>12412.706077254756</v>
      </c>
      <c r="G68" s="44">
        <v>161.85071665667326</v>
      </c>
      <c r="H68" s="51">
        <v>0.2392638036809816</v>
      </c>
      <c r="I68" s="51">
        <v>0.45030674846625768</v>
      </c>
      <c r="J68" s="51">
        <v>0.31042944785276072</v>
      </c>
      <c r="K68" s="45">
        <v>17.948852124656025</v>
      </c>
      <c r="L68" s="46">
        <v>12.846619987528047</v>
      </c>
      <c r="Q68" s="40">
        <f t="shared" si="10"/>
        <v>1</v>
      </c>
      <c r="R68" s="41" t="str">
        <f t="shared" si="10"/>
        <v>NWGF 90%</v>
      </c>
      <c r="S68" s="42">
        <v>2821.4685286776239</v>
      </c>
      <c r="T68" s="43">
        <v>13135.582263239903</v>
      </c>
      <c r="U68" s="43">
        <v>15957.050791917516</v>
      </c>
      <c r="V68" s="44">
        <v>152.713286013263</v>
      </c>
      <c r="W68" s="51">
        <v>0.10204081632653061</v>
      </c>
      <c r="X68" s="51">
        <v>0.66666666666666663</v>
      </c>
      <c r="Y68" s="51">
        <v>0.23129251700680273</v>
      </c>
      <c r="Z68" s="45">
        <v>13.49515278314558</v>
      </c>
      <c r="AA68" s="46">
        <v>9.6999363417987947</v>
      </c>
      <c r="AF68" s="40">
        <f t="shared" si="11"/>
        <v>1</v>
      </c>
      <c r="AG68" s="41" t="str">
        <f t="shared" si="11"/>
        <v>NWGF 90%</v>
      </c>
      <c r="AH68" s="42">
        <v>2119.0373959846142</v>
      </c>
      <c r="AI68" s="43">
        <v>6114.3745123763156</v>
      </c>
      <c r="AJ68" s="43">
        <v>8233.4119083609257</v>
      </c>
      <c r="AK68" s="44">
        <v>172.62506669342187</v>
      </c>
      <c r="AL68" s="51">
        <v>0.40106951871657753</v>
      </c>
      <c r="AM68" s="51">
        <v>0.19518716577540107</v>
      </c>
      <c r="AN68" s="51">
        <v>0.40374331550802139</v>
      </c>
      <c r="AO68" s="45">
        <v>20.280210985735486</v>
      </c>
      <c r="AP68" s="46">
        <v>14.501267871201192</v>
      </c>
    </row>
    <row r="69" spans="2:42" x14ac:dyDescent="0.25">
      <c r="B69" s="20">
        <f t="shared" si="9"/>
        <v>2</v>
      </c>
      <c r="C69" s="21" t="str">
        <f t="shared" si="9"/>
        <v>NWGF 92%</v>
      </c>
      <c r="D69" s="42">
        <v>2512.7749730509067</v>
      </c>
      <c r="E69" s="43">
        <v>9749.2518139379154</v>
      </c>
      <c r="F69" s="43">
        <v>12262.026786988814</v>
      </c>
      <c r="G69" s="44">
        <v>232.04783068617996</v>
      </c>
      <c r="H69" s="51">
        <v>0.21717791411042944</v>
      </c>
      <c r="I69" s="51">
        <v>0.41472392638036809</v>
      </c>
      <c r="J69" s="51">
        <v>0.36809815950920244</v>
      </c>
      <c r="K69" s="45">
        <v>14.219407452532012</v>
      </c>
      <c r="L69" s="46">
        <v>10.324059377399983</v>
      </c>
      <c r="Q69" s="20">
        <f t="shared" si="10"/>
        <v>2</v>
      </c>
      <c r="R69" s="21" t="str">
        <f t="shared" si="10"/>
        <v>NWGF 92%</v>
      </c>
      <c r="S69" s="42">
        <v>2837.1254333655511</v>
      </c>
      <c r="T69" s="43">
        <v>12914.635480904579</v>
      </c>
      <c r="U69" s="43">
        <v>15751.760914270113</v>
      </c>
      <c r="V69" s="44">
        <v>222.21077780980994</v>
      </c>
      <c r="W69" s="51">
        <v>8.8435374149659865E-2</v>
      </c>
      <c r="X69" s="51">
        <v>0.6281179138321995</v>
      </c>
      <c r="Y69" s="51">
        <v>0.28344671201814059</v>
      </c>
      <c r="Z69" s="45">
        <v>10.498428535614568</v>
      </c>
      <c r="AA69" s="46">
        <v>6.7946511167135331</v>
      </c>
      <c r="AF69" s="20">
        <f t="shared" si="11"/>
        <v>2</v>
      </c>
      <c r="AG69" s="21" t="str">
        <f t="shared" si="11"/>
        <v>NWGF 92%</v>
      </c>
      <c r="AH69" s="42">
        <v>2130.3189489900533</v>
      </c>
      <c r="AI69" s="43">
        <v>6016.8074365788334</v>
      </c>
      <c r="AJ69" s="43">
        <v>8147.1263855688776</v>
      </c>
      <c r="AK69" s="44">
        <v>243.64713635056248</v>
      </c>
      <c r="AL69" s="51">
        <v>0.36898395721925131</v>
      </c>
      <c r="AM69" s="51">
        <v>0.16310160427807488</v>
      </c>
      <c r="AN69" s="51">
        <v>0.46791443850267378</v>
      </c>
      <c r="AO69" s="45">
        <v>16.31245809329808</v>
      </c>
      <c r="AP69" s="46">
        <v>12.036783599653917</v>
      </c>
    </row>
    <row r="70" spans="2:42" x14ac:dyDescent="0.25">
      <c r="B70" s="20">
        <f t="shared" si="9"/>
        <v>3</v>
      </c>
      <c r="C70" s="21" t="str">
        <f t="shared" si="9"/>
        <v>NWGF 95%</v>
      </c>
      <c r="D70" s="42">
        <v>2619.068688782243</v>
      </c>
      <c r="E70" s="43">
        <v>9513.1206263747827</v>
      </c>
      <c r="F70" s="43">
        <v>12132.189315157017</v>
      </c>
      <c r="G70" s="44">
        <v>303.54580570766251</v>
      </c>
      <c r="H70" s="51">
        <v>0.24171779141104294</v>
      </c>
      <c r="I70" s="51">
        <v>0.25766871165644173</v>
      </c>
      <c r="J70" s="51">
        <v>0.50061349693251533</v>
      </c>
      <c r="K70" s="45">
        <v>12.582037576974988</v>
      </c>
      <c r="L70" s="46">
        <v>9.5022341147175347</v>
      </c>
      <c r="Q70" s="20">
        <f t="shared" si="10"/>
        <v>3</v>
      </c>
      <c r="R70" s="21" t="str">
        <f t="shared" si="10"/>
        <v>NWGF 95%</v>
      </c>
      <c r="S70" s="42">
        <v>2963.4557282053465</v>
      </c>
      <c r="T70" s="43">
        <v>12575.919676688272</v>
      </c>
      <c r="U70" s="43">
        <v>15539.375404893615</v>
      </c>
      <c r="V70" s="44">
        <v>334.02912996808629</v>
      </c>
      <c r="W70" s="51">
        <v>0.11337868480725624</v>
      </c>
      <c r="X70" s="51">
        <v>0.41496598639455784</v>
      </c>
      <c r="Y70" s="51">
        <v>0.47165532879818595</v>
      </c>
      <c r="Z70" s="45">
        <v>10.03045349937819</v>
      </c>
      <c r="AA70" s="46">
        <v>7.3023485422623411</v>
      </c>
      <c r="AF70" s="20">
        <f t="shared" si="11"/>
        <v>3</v>
      </c>
      <c r="AG70" s="21" t="str">
        <f t="shared" si="11"/>
        <v>NWGF 95%</v>
      </c>
      <c r="AH70" s="42">
        <v>2212.9866449705123</v>
      </c>
      <c r="AI70" s="43">
        <v>5901.638323732398</v>
      </c>
      <c r="AJ70" s="43">
        <v>8114.6249687029058</v>
      </c>
      <c r="AK70" s="44">
        <v>267.6015650690349</v>
      </c>
      <c r="AL70" s="51">
        <v>0.39304812834224601</v>
      </c>
      <c r="AM70" s="51">
        <v>7.2192513368983954E-2</v>
      </c>
      <c r="AN70" s="51">
        <v>0.53475935828877008</v>
      </c>
      <c r="AO70" s="45">
        <v>14.66230994597111</v>
      </c>
      <c r="AP70" s="46">
        <v>11.231423946427832</v>
      </c>
    </row>
    <row r="71" spans="2:42" x14ac:dyDescent="0.25">
      <c r="B71" s="32">
        <f t="shared" si="9"/>
        <v>4</v>
      </c>
      <c r="C71" s="33" t="str">
        <f t="shared" si="9"/>
        <v>NWGF 98%</v>
      </c>
      <c r="D71" s="58">
        <v>2782.6022393094904</v>
      </c>
      <c r="E71" s="59">
        <v>9191.6509665079338</v>
      </c>
      <c r="F71" s="59">
        <v>11974.253205817442</v>
      </c>
      <c r="G71" s="60">
        <v>459.0932940434563</v>
      </c>
      <c r="H71" s="52">
        <v>0.43680981595092022</v>
      </c>
      <c r="I71" s="52">
        <v>1.9631901840490799E-2</v>
      </c>
      <c r="J71" s="52">
        <v>0.54355828220858893</v>
      </c>
      <c r="K71" s="56">
        <v>19.329822780289753</v>
      </c>
      <c r="L71" s="57">
        <v>13.354780625561741</v>
      </c>
      <c r="Q71" s="32">
        <f t="shared" si="10"/>
        <v>4</v>
      </c>
      <c r="R71" s="33" t="str">
        <f t="shared" si="10"/>
        <v>NWGF 98%</v>
      </c>
      <c r="S71" s="58">
        <v>3147.9861165084112</v>
      </c>
      <c r="T71" s="59">
        <v>12089.736859782503</v>
      </c>
      <c r="U71" s="59">
        <v>15237.722976290906</v>
      </c>
      <c r="V71" s="60">
        <v>632.55748179935586</v>
      </c>
      <c r="W71" s="52">
        <v>0.3832199546485261</v>
      </c>
      <c r="X71" s="52">
        <v>9.0702947845804991E-3</v>
      </c>
      <c r="Y71" s="52">
        <v>0.60770975056689347</v>
      </c>
      <c r="Z71" s="56">
        <v>18.264528180865884</v>
      </c>
      <c r="AA71" s="57">
        <v>12.407804003581905</v>
      </c>
      <c r="AF71" s="32">
        <f t="shared" si="11"/>
        <v>4</v>
      </c>
      <c r="AG71" s="33" t="str">
        <f t="shared" si="11"/>
        <v>NWGF 98%</v>
      </c>
      <c r="AH71" s="58">
        <v>2351.7618921310886</v>
      </c>
      <c r="AI71" s="59">
        <v>5774.3892581280452</v>
      </c>
      <c r="AJ71" s="59">
        <v>8126.1511502591356</v>
      </c>
      <c r="AK71" s="60">
        <v>254.55397104786474</v>
      </c>
      <c r="AL71" s="52">
        <v>0.5</v>
      </c>
      <c r="AM71" s="52">
        <v>3.2085561497326207E-2</v>
      </c>
      <c r="AN71" s="52">
        <v>0.46791443850267378</v>
      </c>
      <c r="AO71" s="56">
        <v>20.765799826535087</v>
      </c>
      <c r="AP71" s="57">
        <v>14.554899929205234</v>
      </c>
    </row>
  </sheetData>
  <mergeCells count="21">
    <mergeCell ref="D18:J18"/>
    <mergeCell ref="S18:Y18"/>
    <mergeCell ref="AH18:AN18"/>
    <mergeCell ref="AW18:BC18"/>
    <mergeCell ref="BL18:BR18"/>
    <mergeCell ref="D3:J3"/>
    <mergeCell ref="S3:Y3"/>
    <mergeCell ref="AH3:AN3"/>
    <mergeCell ref="AW3:BC3"/>
    <mergeCell ref="BL3:BR3"/>
    <mergeCell ref="AW33:BC33"/>
    <mergeCell ref="BL33:BR33"/>
    <mergeCell ref="D48:J48"/>
    <mergeCell ref="S48:Y48"/>
    <mergeCell ref="AH48:AN48"/>
    <mergeCell ref="D63:J63"/>
    <mergeCell ref="S63:Y63"/>
    <mergeCell ref="AH63:AN63"/>
    <mergeCell ref="D33:J33"/>
    <mergeCell ref="S33:Y33"/>
    <mergeCell ref="AH33:AN3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BT71"/>
  <sheetViews>
    <sheetView topLeftCell="A7" workbookViewId="0">
      <selection activeCell="B32" sqref="B32"/>
    </sheetView>
  </sheetViews>
  <sheetFormatPr defaultRowHeight="15" x14ac:dyDescent="0.25"/>
  <cols>
    <col min="3" max="3" width="12.42578125" customWidth="1"/>
    <col min="13" max="16" width="3.140625" customWidth="1"/>
    <col min="18" max="18" width="10.140625" customWidth="1"/>
    <col min="28" max="31" width="3.140625" customWidth="1"/>
    <col min="33" max="33" width="9.85546875" customWidth="1"/>
    <col min="43" max="46" width="3.140625" customWidth="1"/>
    <col min="48" max="48" width="9.85546875" customWidth="1"/>
    <col min="58" max="61" width="3.140625" customWidth="1"/>
    <col min="63" max="63" width="9.7109375" customWidth="1"/>
  </cols>
  <sheetData>
    <row r="2" spans="2:72" x14ac:dyDescent="0.25">
      <c r="B2" s="1" t="s">
        <v>17</v>
      </c>
      <c r="C2" s="2"/>
      <c r="D2" s="2"/>
      <c r="E2" s="2"/>
      <c r="F2" s="2"/>
      <c r="G2" s="39" t="s">
        <v>33</v>
      </c>
      <c r="H2" s="2"/>
      <c r="I2" s="2"/>
      <c r="J2" s="2"/>
      <c r="K2" s="2"/>
      <c r="L2" s="3"/>
      <c r="Q2" s="1" t="s">
        <v>275</v>
      </c>
      <c r="R2" s="2"/>
      <c r="S2" s="2"/>
      <c r="T2" s="2"/>
      <c r="U2" s="2"/>
      <c r="V2" s="39" t="s">
        <v>33</v>
      </c>
      <c r="W2" s="2"/>
      <c r="X2" s="2"/>
      <c r="Y2" s="2"/>
      <c r="Z2" s="2"/>
      <c r="AA2" s="3"/>
      <c r="AF2" s="1" t="s">
        <v>276</v>
      </c>
      <c r="AG2" s="2"/>
      <c r="AH2" s="2"/>
      <c r="AI2" s="2"/>
      <c r="AJ2" s="2"/>
      <c r="AK2" s="39" t="s">
        <v>33</v>
      </c>
      <c r="AL2" s="2"/>
      <c r="AM2" s="2"/>
      <c r="AN2" s="2"/>
      <c r="AO2" s="2"/>
      <c r="AP2" s="3"/>
      <c r="AU2" s="1" t="s">
        <v>277</v>
      </c>
      <c r="AV2" s="2"/>
      <c r="AW2" s="2"/>
      <c r="AX2" s="2"/>
      <c r="AY2" s="2"/>
      <c r="AZ2" s="39" t="s">
        <v>33</v>
      </c>
      <c r="BA2" s="2"/>
      <c r="BB2" s="2"/>
      <c r="BC2" s="2"/>
      <c r="BD2" s="2"/>
      <c r="BE2" s="3"/>
      <c r="BJ2" s="1" t="s">
        <v>278</v>
      </c>
      <c r="BK2" s="2"/>
      <c r="BL2" s="2"/>
      <c r="BM2" s="2"/>
      <c r="BN2" s="2"/>
      <c r="BO2" s="39" t="s">
        <v>33</v>
      </c>
      <c r="BP2" s="2"/>
      <c r="BQ2" s="2"/>
      <c r="BR2" s="2"/>
      <c r="BS2" s="2"/>
      <c r="BT2" s="3"/>
    </row>
    <row r="3" spans="2:72" x14ac:dyDescent="0.25">
      <c r="B3" s="4"/>
      <c r="C3" s="5"/>
      <c r="D3" s="284" t="s">
        <v>0</v>
      </c>
      <c r="E3" s="284"/>
      <c r="F3" s="284"/>
      <c r="G3" s="284"/>
      <c r="H3" s="284"/>
      <c r="I3" s="284"/>
      <c r="J3" s="285"/>
      <c r="K3" s="6" t="s">
        <v>1</v>
      </c>
      <c r="L3" s="7"/>
      <c r="Q3" s="4"/>
      <c r="R3" s="5"/>
      <c r="S3" s="284" t="s">
        <v>0</v>
      </c>
      <c r="T3" s="284"/>
      <c r="U3" s="284"/>
      <c r="V3" s="284"/>
      <c r="W3" s="284"/>
      <c r="X3" s="284"/>
      <c r="Y3" s="285"/>
      <c r="Z3" s="6" t="s">
        <v>1</v>
      </c>
      <c r="AA3" s="7"/>
      <c r="AF3" s="4"/>
      <c r="AG3" s="5"/>
      <c r="AH3" s="284" t="s">
        <v>0</v>
      </c>
      <c r="AI3" s="284"/>
      <c r="AJ3" s="284"/>
      <c r="AK3" s="284"/>
      <c r="AL3" s="284"/>
      <c r="AM3" s="284"/>
      <c r="AN3" s="285"/>
      <c r="AO3" s="6" t="s">
        <v>1</v>
      </c>
      <c r="AP3" s="7"/>
      <c r="AU3" s="4"/>
      <c r="AV3" s="5"/>
      <c r="AW3" s="284" t="s">
        <v>0</v>
      </c>
      <c r="AX3" s="284"/>
      <c r="AY3" s="284"/>
      <c r="AZ3" s="284"/>
      <c r="BA3" s="284"/>
      <c r="BB3" s="284"/>
      <c r="BC3" s="285"/>
      <c r="BD3" s="6" t="s">
        <v>1</v>
      </c>
      <c r="BE3" s="7"/>
      <c r="BJ3" s="4"/>
      <c r="BK3" s="5"/>
      <c r="BL3" s="284" t="s">
        <v>0</v>
      </c>
      <c r="BM3" s="284"/>
      <c r="BN3" s="284"/>
      <c r="BO3" s="284"/>
      <c r="BP3" s="284"/>
      <c r="BQ3" s="284"/>
      <c r="BR3" s="285"/>
      <c r="BS3" s="6" t="s">
        <v>1</v>
      </c>
      <c r="BT3" s="7"/>
    </row>
    <row r="4" spans="2:72" x14ac:dyDescent="0.25">
      <c r="B4" s="8"/>
      <c r="C4" s="9"/>
      <c r="D4" s="5" t="s">
        <v>2</v>
      </c>
      <c r="E4" s="10" t="s">
        <v>3</v>
      </c>
      <c r="F4" s="5"/>
      <c r="G4" s="10" t="s">
        <v>4</v>
      </c>
      <c r="H4" s="47" t="s">
        <v>5</v>
      </c>
      <c r="I4" s="48" t="s">
        <v>6</v>
      </c>
      <c r="J4" s="47" t="s">
        <v>5</v>
      </c>
      <c r="K4" s="11"/>
      <c r="L4" s="9"/>
      <c r="Q4" s="8"/>
      <c r="R4" s="9"/>
      <c r="S4" s="5" t="s">
        <v>2</v>
      </c>
      <c r="T4" s="10" t="s">
        <v>3</v>
      </c>
      <c r="U4" s="5"/>
      <c r="V4" s="10" t="s">
        <v>4</v>
      </c>
      <c r="W4" s="47" t="s">
        <v>5</v>
      </c>
      <c r="X4" s="48" t="s">
        <v>6</v>
      </c>
      <c r="Y4" s="47" t="s">
        <v>5</v>
      </c>
      <c r="Z4" s="11"/>
      <c r="AA4" s="9"/>
      <c r="AF4" s="8"/>
      <c r="AG4" s="9"/>
      <c r="AH4" s="5" t="s">
        <v>2</v>
      </c>
      <c r="AI4" s="10" t="s">
        <v>3</v>
      </c>
      <c r="AJ4" s="5"/>
      <c r="AK4" s="10" t="s">
        <v>4</v>
      </c>
      <c r="AL4" s="47" t="s">
        <v>5</v>
      </c>
      <c r="AM4" s="48" t="s">
        <v>6</v>
      </c>
      <c r="AN4" s="47" t="s">
        <v>5</v>
      </c>
      <c r="AO4" s="11"/>
      <c r="AP4" s="9"/>
      <c r="AU4" s="8"/>
      <c r="AV4" s="9"/>
      <c r="AW4" s="5" t="s">
        <v>2</v>
      </c>
      <c r="AX4" s="10" t="s">
        <v>3</v>
      </c>
      <c r="AY4" s="5"/>
      <c r="AZ4" s="10" t="s">
        <v>4</v>
      </c>
      <c r="BA4" s="47" t="s">
        <v>5</v>
      </c>
      <c r="BB4" s="48" t="s">
        <v>6</v>
      </c>
      <c r="BC4" s="47" t="s">
        <v>5</v>
      </c>
      <c r="BD4" s="11"/>
      <c r="BE4" s="9"/>
      <c r="BJ4" s="8"/>
      <c r="BK4" s="9"/>
      <c r="BL4" s="5" t="s">
        <v>2</v>
      </c>
      <c r="BM4" s="10" t="s">
        <v>3</v>
      </c>
      <c r="BN4" s="5"/>
      <c r="BO4" s="10" t="s">
        <v>4</v>
      </c>
      <c r="BP4" s="47" t="s">
        <v>5</v>
      </c>
      <c r="BQ4" s="48" t="s">
        <v>6</v>
      </c>
      <c r="BR4" s="47" t="s">
        <v>5</v>
      </c>
      <c r="BS4" s="11"/>
      <c r="BT4" s="9"/>
    </row>
    <row r="5" spans="2:72" x14ac:dyDescent="0.25">
      <c r="B5" s="12" t="s">
        <v>7</v>
      </c>
      <c r="C5" s="13" t="s">
        <v>19</v>
      </c>
      <c r="D5" s="14" t="s">
        <v>8</v>
      </c>
      <c r="E5" s="15" t="s">
        <v>9</v>
      </c>
      <c r="F5" s="14" t="s">
        <v>4</v>
      </c>
      <c r="G5" s="15" t="s">
        <v>10</v>
      </c>
      <c r="H5" s="49" t="s">
        <v>11</v>
      </c>
      <c r="I5" s="49" t="s">
        <v>12</v>
      </c>
      <c r="J5" s="49" t="s">
        <v>13</v>
      </c>
      <c r="K5" s="14" t="s">
        <v>15</v>
      </c>
      <c r="L5" s="16" t="s">
        <v>14</v>
      </c>
      <c r="Q5" s="12" t="s">
        <v>7</v>
      </c>
      <c r="R5" s="13" t="s">
        <v>19</v>
      </c>
      <c r="S5" s="14" t="s">
        <v>8</v>
      </c>
      <c r="T5" s="15" t="s">
        <v>9</v>
      </c>
      <c r="U5" s="14" t="s">
        <v>4</v>
      </c>
      <c r="V5" s="15" t="s">
        <v>10</v>
      </c>
      <c r="W5" s="49" t="s">
        <v>11</v>
      </c>
      <c r="X5" s="49" t="s">
        <v>12</v>
      </c>
      <c r="Y5" s="49" t="s">
        <v>13</v>
      </c>
      <c r="Z5" s="14" t="s">
        <v>15</v>
      </c>
      <c r="AA5" s="16" t="s">
        <v>14</v>
      </c>
      <c r="AF5" s="12" t="s">
        <v>7</v>
      </c>
      <c r="AG5" s="13" t="s">
        <v>19</v>
      </c>
      <c r="AH5" s="14" t="s">
        <v>8</v>
      </c>
      <c r="AI5" s="15" t="s">
        <v>9</v>
      </c>
      <c r="AJ5" s="14" t="s">
        <v>4</v>
      </c>
      <c r="AK5" s="15" t="s">
        <v>10</v>
      </c>
      <c r="AL5" s="49" t="s">
        <v>11</v>
      </c>
      <c r="AM5" s="49" t="s">
        <v>12</v>
      </c>
      <c r="AN5" s="49" t="s">
        <v>13</v>
      </c>
      <c r="AO5" s="14" t="s">
        <v>15</v>
      </c>
      <c r="AP5" s="16" t="s">
        <v>14</v>
      </c>
      <c r="AU5" s="12" t="s">
        <v>7</v>
      </c>
      <c r="AV5" s="13" t="s">
        <v>19</v>
      </c>
      <c r="AW5" s="14" t="s">
        <v>8</v>
      </c>
      <c r="AX5" s="15" t="s">
        <v>9</v>
      </c>
      <c r="AY5" s="14" t="s">
        <v>4</v>
      </c>
      <c r="AZ5" s="15" t="s">
        <v>10</v>
      </c>
      <c r="BA5" s="49" t="s">
        <v>11</v>
      </c>
      <c r="BB5" s="49" t="s">
        <v>12</v>
      </c>
      <c r="BC5" s="49" t="s">
        <v>13</v>
      </c>
      <c r="BD5" s="14" t="s">
        <v>15</v>
      </c>
      <c r="BE5" s="16" t="s">
        <v>14</v>
      </c>
      <c r="BJ5" s="12" t="s">
        <v>7</v>
      </c>
      <c r="BK5" s="13" t="s">
        <v>19</v>
      </c>
      <c r="BL5" s="14" t="s">
        <v>8</v>
      </c>
      <c r="BM5" s="15" t="s">
        <v>9</v>
      </c>
      <c r="BN5" s="14" t="s">
        <v>4</v>
      </c>
      <c r="BO5" s="15" t="s">
        <v>10</v>
      </c>
      <c r="BP5" s="49" t="s">
        <v>11</v>
      </c>
      <c r="BQ5" s="49" t="s">
        <v>12</v>
      </c>
      <c r="BR5" s="49" t="s">
        <v>13</v>
      </c>
      <c r="BS5" s="14" t="s">
        <v>15</v>
      </c>
      <c r="BT5" s="16" t="s">
        <v>14</v>
      </c>
    </row>
    <row r="6" spans="2:72" x14ac:dyDescent="0.25">
      <c r="B6" s="17" t="s">
        <v>16</v>
      </c>
      <c r="C6" s="18"/>
      <c r="D6" s="5"/>
      <c r="E6" s="10"/>
      <c r="F6" s="5"/>
      <c r="G6" s="10"/>
      <c r="H6" s="47"/>
      <c r="I6" s="47"/>
      <c r="J6" s="47"/>
      <c r="K6" s="5"/>
      <c r="L6" s="19"/>
      <c r="Q6" s="17" t="s">
        <v>16</v>
      </c>
      <c r="R6" s="18"/>
      <c r="S6" s="5"/>
      <c r="T6" s="10"/>
      <c r="U6" s="5"/>
      <c r="V6" s="10"/>
      <c r="W6" s="47"/>
      <c r="X6" s="47"/>
      <c r="Y6" s="47"/>
      <c r="Z6" s="5"/>
      <c r="AA6" s="19"/>
      <c r="AF6" s="17" t="s">
        <v>16</v>
      </c>
      <c r="AG6" s="18"/>
      <c r="AH6" s="5"/>
      <c r="AI6" s="10"/>
      <c r="AJ6" s="5"/>
      <c r="AK6" s="10"/>
      <c r="AL6" s="47"/>
      <c r="AM6" s="47"/>
      <c r="AN6" s="47"/>
      <c r="AO6" s="5"/>
      <c r="AP6" s="19"/>
      <c r="AU6" s="17" t="s">
        <v>16</v>
      </c>
      <c r="AV6" s="18"/>
      <c r="AW6" s="5"/>
      <c r="AX6" s="10"/>
      <c r="AY6" s="5"/>
      <c r="AZ6" s="10"/>
      <c r="BA6" s="47"/>
      <c r="BB6" s="47"/>
      <c r="BC6" s="47"/>
      <c r="BD6" s="5"/>
      <c r="BE6" s="19"/>
      <c r="BJ6" s="17" t="s">
        <v>16</v>
      </c>
      <c r="BK6" s="18"/>
      <c r="BL6" s="5"/>
      <c r="BM6" s="10"/>
      <c r="BN6" s="5"/>
      <c r="BO6" s="10"/>
      <c r="BP6" s="47"/>
      <c r="BQ6" s="47"/>
      <c r="BR6" s="47"/>
      <c r="BS6" s="5"/>
      <c r="BT6" s="19"/>
    </row>
    <row r="7" spans="2:72" x14ac:dyDescent="0.25">
      <c r="B7" s="20">
        <v>0</v>
      </c>
      <c r="C7" s="21" t="s">
        <v>274</v>
      </c>
      <c r="D7" s="22">
        <v>2218.0841620821402</v>
      </c>
      <c r="E7" s="23">
        <v>10478.067495589188</v>
      </c>
      <c r="F7" s="23">
        <v>12696.151657671304</v>
      </c>
      <c r="G7" s="24"/>
      <c r="H7" s="50"/>
      <c r="I7" s="50"/>
      <c r="J7" s="50"/>
      <c r="K7" s="25"/>
      <c r="L7" s="26"/>
      <c r="Q7" s="20">
        <v>0</v>
      </c>
      <c r="R7" s="21" t="s">
        <v>274</v>
      </c>
      <c r="S7" s="22">
        <v>1847.9454792867448</v>
      </c>
      <c r="T7" s="23">
        <v>10392.86741415649</v>
      </c>
      <c r="U7" s="23">
        <v>12240.81289344323</v>
      </c>
      <c r="V7" s="24"/>
      <c r="W7" s="50"/>
      <c r="X7" s="50"/>
      <c r="Y7" s="50"/>
      <c r="Z7" s="25"/>
      <c r="AA7" s="26"/>
      <c r="AF7" s="20">
        <v>0</v>
      </c>
      <c r="AG7" s="21" t="s">
        <v>274</v>
      </c>
      <c r="AH7" s="22">
        <v>3300.7076132352709</v>
      </c>
      <c r="AI7" s="23">
        <v>10210.476142209751</v>
      </c>
      <c r="AJ7" s="23">
        <v>13511.183755445019</v>
      </c>
      <c r="AK7" s="24"/>
      <c r="AL7" s="50"/>
      <c r="AM7" s="50"/>
      <c r="AN7" s="50"/>
      <c r="AO7" s="25"/>
      <c r="AP7" s="26"/>
      <c r="AU7" s="20">
        <v>0</v>
      </c>
      <c r="AV7" s="21" t="s">
        <v>274</v>
      </c>
      <c r="AW7" s="22">
        <v>1959.6956694783737</v>
      </c>
      <c r="AX7" s="23">
        <v>15856.613298319915</v>
      </c>
      <c r="AY7" s="23">
        <v>17816.308967798293</v>
      </c>
      <c r="AZ7" s="24"/>
      <c r="BA7" s="50"/>
      <c r="BB7" s="50"/>
      <c r="BC7" s="50"/>
      <c r="BD7" s="25"/>
      <c r="BE7" s="26"/>
      <c r="BJ7" s="20">
        <v>0</v>
      </c>
      <c r="BK7" s="21" t="s">
        <v>274</v>
      </c>
      <c r="BL7" s="22">
        <v>2969.730120494969</v>
      </c>
      <c r="BM7" s="23">
        <v>12486.63438788611</v>
      </c>
      <c r="BN7" s="23">
        <v>15456.364508381081</v>
      </c>
      <c r="BO7" s="24"/>
      <c r="BP7" s="50"/>
      <c r="BQ7" s="50"/>
      <c r="BR7" s="50"/>
      <c r="BS7" s="25"/>
      <c r="BT7" s="26"/>
    </row>
    <row r="8" spans="2:72" x14ac:dyDescent="0.25">
      <c r="B8" s="40">
        <v>1</v>
      </c>
      <c r="C8" s="41" t="s">
        <v>230</v>
      </c>
      <c r="D8" s="42">
        <v>2640.5958564303783</v>
      </c>
      <c r="E8" s="43">
        <v>9973.8614386549925</v>
      </c>
      <c r="F8" s="43">
        <v>12614.457295085362</v>
      </c>
      <c r="G8" s="44">
        <v>-197.15227064980937</v>
      </c>
      <c r="H8" s="51">
        <v>0.22720000000000001</v>
      </c>
      <c r="I8" s="51">
        <v>0.48099999999999998</v>
      </c>
      <c r="J8" s="51">
        <v>0.2918</v>
      </c>
      <c r="K8" s="45">
        <v>16.812823892654414</v>
      </c>
      <c r="L8" s="46">
        <v>9.4264766852586153</v>
      </c>
      <c r="Q8" s="40">
        <v>1</v>
      </c>
      <c r="R8" s="41" t="s">
        <v>230</v>
      </c>
      <c r="S8" s="42">
        <v>2496.8933087315704</v>
      </c>
      <c r="T8" s="43">
        <v>9990.1030968221548</v>
      </c>
      <c r="U8" s="43">
        <v>12486.99640555372</v>
      </c>
      <c r="V8" s="44">
        <v>-380.06132452770765</v>
      </c>
      <c r="W8" s="51">
        <v>0.2954011876812595</v>
      </c>
      <c r="X8" s="51">
        <v>0.45794779726557105</v>
      </c>
      <c r="Y8" s="51">
        <v>0.24665101505316944</v>
      </c>
      <c r="Z8" s="45">
        <v>20.912151762147424</v>
      </c>
      <c r="AA8" s="46">
        <v>13.794844343070096</v>
      </c>
      <c r="AF8" s="40">
        <v>1</v>
      </c>
      <c r="AG8" s="41" t="s">
        <v>230</v>
      </c>
      <c r="AH8" s="42">
        <v>3037.0679905675379</v>
      </c>
      <c r="AI8" s="43">
        <v>9500.2822263649359</v>
      </c>
      <c r="AJ8" s="43">
        <v>12537.350216932487</v>
      </c>
      <c r="AK8" s="44">
        <v>281.240335604922</v>
      </c>
      <c r="AL8" s="51">
        <v>2.9886914378029081E-2</v>
      </c>
      <c r="AM8" s="51">
        <v>0.54806138933764137</v>
      </c>
      <c r="AN8" s="51">
        <v>0.42205169628432954</v>
      </c>
      <c r="AO8" s="45">
        <v>1.3010240682100176</v>
      </c>
      <c r="AP8" s="46">
        <v>0</v>
      </c>
      <c r="AU8" s="40">
        <v>1</v>
      </c>
      <c r="AV8" s="41" t="s">
        <v>230</v>
      </c>
      <c r="AW8" s="42">
        <v>2916.8999024487748</v>
      </c>
      <c r="AX8" s="43">
        <v>14508.250118594127</v>
      </c>
      <c r="AY8" s="43">
        <v>17425.150021042889</v>
      </c>
      <c r="AZ8" s="44">
        <v>172.52566047342737</v>
      </c>
      <c r="BA8" s="51">
        <v>0.27962085308056872</v>
      </c>
      <c r="BB8" s="51">
        <v>0.47867298578199052</v>
      </c>
      <c r="BC8" s="51">
        <v>0.24170616113744076</v>
      </c>
      <c r="BD8" s="45">
        <v>19.452256988395678</v>
      </c>
      <c r="BE8" s="46">
        <v>11.170077285901247</v>
      </c>
      <c r="BJ8" s="40">
        <v>1</v>
      </c>
      <c r="BK8" s="41" t="s">
        <v>230</v>
      </c>
      <c r="BL8" s="42">
        <v>2648.720718281611</v>
      </c>
      <c r="BM8" s="43">
        <v>11338.031874414401</v>
      </c>
      <c r="BN8" s="43">
        <v>13986.752592696015</v>
      </c>
      <c r="BO8" s="44">
        <v>663.15776512995308</v>
      </c>
      <c r="BP8" s="51">
        <v>0</v>
      </c>
      <c r="BQ8" s="51">
        <v>0.5</v>
      </c>
      <c r="BR8" s="51">
        <v>0.5</v>
      </c>
      <c r="BS8" s="45">
        <v>2.5356354815789326E-2</v>
      </c>
      <c r="BT8" s="46">
        <v>2.4053898307167001E-2</v>
      </c>
    </row>
    <row r="9" spans="2:72" x14ac:dyDescent="0.25">
      <c r="B9" s="40">
        <v>2</v>
      </c>
      <c r="C9" s="41" t="s">
        <v>231</v>
      </c>
      <c r="D9" s="42">
        <v>2656.6723156237908</v>
      </c>
      <c r="E9" s="43">
        <v>9827.6092872309218</v>
      </c>
      <c r="F9" s="43">
        <v>12484.281602854717</v>
      </c>
      <c r="G9" s="44">
        <v>-147.72401956603002</v>
      </c>
      <c r="H9" s="51">
        <v>0.21010000000000001</v>
      </c>
      <c r="I9" s="51">
        <v>0.43230000000000002</v>
      </c>
      <c r="J9" s="51">
        <v>0.35759999999999997</v>
      </c>
      <c r="K9" s="45">
        <v>13.237673258338663</v>
      </c>
      <c r="L9" s="46">
        <v>6.8371884961042451</v>
      </c>
      <c r="Q9" s="40">
        <v>2</v>
      </c>
      <c r="R9" s="41" t="s">
        <v>231</v>
      </c>
      <c r="S9" s="42">
        <v>2512.8426919441918</v>
      </c>
      <c r="T9" s="43">
        <v>9829.7528181156122</v>
      </c>
      <c r="U9" s="43">
        <v>12342.595510059818</v>
      </c>
      <c r="V9" s="44">
        <v>-314.34600650095257</v>
      </c>
      <c r="W9" s="51">
        <v>0.27192376743543711</v>
      </c>
      <c r="X9" s="51">
        <v>0.41886479767987844</v>
      </c>
      <c r="Y9" s="51">
        <v>0.30921143488468444</v>
      </c>
      <c r="Z9" s="45">
        <v>16.694752649526905</v>
      </c>
      <c r="AA9" s="46">
        <v>10.706513048305865</v>
      </c>
      <c r="AF9" s="40">
        <v>2</v>
      </c>
      <c r="AG9" s="41" t="s">
        <v>231</v>
      </c>
      <c r="AH9" s="42">
        <v>3054.054734832258</v>
      </c>
      <c r="AI9" s="43">
        <v>9406.8006058647607</v>
      </c>
      <c r="AJ9" s="43">
        <v>12460.855340697024</v>
      </c>
      <c r="AK9" s="44">
        <v>274.85054460350455</v>
      </c>
      <c r="AL9" s="51">
        <v>3.1906300484652664E-2</v>
      </c>
      <c r="AM9" s="51">
        <v>0.47132471728594505</v>
      </c>
      <c r="AN9" s="51">
        <v>0.49676898222940225</v>
      </c>
      <c r="AO9" s="45">
        <v>1.106560715457886</v>
      </c>
      <c r="AP9" s="46">
        <v>0.15252619888234734</v>
      </c>
      <c r="AU9" s="40">
        <v>2</v>
      </c>
      <c r="AV9" s="41" t="s">
        <v>231</v>
      </c>
      <c r="AW9" s="42">
        <v>2927.9457231414144</v>
      </c>
      <c r="AX9" s="43">
        <v>14246.873519994575</v>
      </c>
      <c r="AY9" s="43">
        <v>17174.819243135989</v>
      </c>
      <c r="AZ9" s="44">
        <v>300.9889811348819</v>
      </c>
      <c r="BA9" s="51">
        <v>0.25118483412322273</v>
      </c>
      <c r="BB9" s="51">
        <v>0.44075829383886256</v>
      </c>
      <c r="BC9" s="51">
        <v>0.30805687203791471</v>
      </c>
      <c r="BD9" s="45">
        <v>15.161001255413661</v>
      </c>
      <c r="BE9" s="46">
        <v>8.6938506395647508</v>
      </c>
      <c r="BJ9" s="40">
        <v>2</v>
      </c>
      <c r="BK9" s="41" t="s">
        <v>231</v>
      </c>
      <c r="BL9" s="42">
        <v>2661.0160117034557</v>
      </c>
      <c r="BM9" s="43">
        <v>11132.279215190285</v>
      </c>
      <c r="BN9" s="43">
        <v>13793.295226893741</v>
      </c>
      <c r="BO9" s="44">
        <v>762.50852715781298</v>
      </c>
      <c r="BP9" s="51">
        <v>0</v>
      </c>
      <c r="BQ9" s="51">
        <v>0.41666666666666669</v>
      </c>
      <c r="BR9" s="51">
        <v>0.58333333333333337</v>
      </c>
      <c r="BS9" s="45">
        <v>0.2646682486093388</v>
      </c>
      <c r="BT9" s="46">
        <v>0.2605849153083773</v>
      </c>
    </row>
    <row r="10" spans="2:72" x14ac:dyDescent="0.25">
      <c r="B10" s="20">
        <v>3</v>
      </c>
      <c r="C10" s="21" t="s">
        <v>232</v>
      </c>
      <c r="D10" s="27">
        <v>2768.9630286374604</v>
      </c>
      <c r="E10" s="28">
        <v>9651.3136609233006</v>
      </c>
      <c r="F10" s="28">
        <v>12420.276689560716</v>
      </c>
      <c r="G10" s="29">
        <v>-134.60451834331883</v>
      </c>
      <c r="H10" s="51">
        <v>0.26079999999999998</v>
      </c>
      <c r="I10" s="51">
        <v>0.24829999999999999</v>
      </c>
      <c r="J10" s="51">
        <v>0.4909</v>
      </c>
      <c r="K10" s="30">
        <v>12.23661195462191</v>
      </c>
      <c r="L10" s="31">
        <v>8.3048201435656175</v>
      </c>
      <c r="Q10" s="20">
        <v>3</v>
      </c>
      <c r="R10" s="21" t="s">
        <v>232</v>
      </c>
      <c r="S10" s="27">
        <v>2613.5203347183237</v>
      </c>
      <c r="T10" s="28">
        <v>9673.3889788913948</v>
      </c>
      <c r="U10" s="28">
        <v>12286.909313609711</v>
      </c>
      <c r="V10" s="29">
        <v>-309.61632293539719</v>
      </c>
      <c r="W10" s="51">
        <v>0.3021682088109377</v>
      </c>
      <c r="X10" s="51">
        <v>0.26750448833034113</v>
      </c>
      <c r="Y10" s="51">
        <v>0.43032730285872117</v>
      </c>
      <c r="Z10" s="30">
        <v>14.203639159445041</v>
      </c>
      <c r="AA10" s="31">
        <v>9.8298455597004502</v>
      </c>
      <c r="AF10" s="20">
        <v>3</v>
      </c>
      <c r="AG10" s="21" t="s">
        <v>232</v>
      </c>
      <c r="AH10" s="27">
        <v>3197.6826847893526</v>
      </c>
      <c r="AI10" s="28">
        <v>9193.1502505602984</v>
      </c>
      <c r="AJ10" s="28">
        <v>12390.832935349648</v>
      </c>
      <c r="AK10" s="29">
        <v>296.20812188407444</v>
      </c>
      <c r="AL10" s="51">
        <v>0.14297253634894991</v>
      </c>
      <c r="AM10" s="51">
        <v>0.19224555735056542</v>
      </c>
      <c r="AN10" s="51">
        <v>0.66478190630048462</v>
      </c>
      <c r="AO10" s="30">
        <v>6.4266329566974587</v>
      </c>
      <c r="AP10" s="31">
        <v>3.3460309248342508</v>
      </c>
      <c r="AU10" s="20">
        <v>3</v>
      </c>
      <c r="AV10" s="21" t="s">
        <v>232</v>
      </c>
      <c r="AW10" s="27">
        <v>3059.1975670881434</v>
      </c>
      <c r="AX10" s="28">
        <v>13866.491555560615</v>
      </c>
      <c r="AY10" s="28">
        <v>16925.689122648757</v>
      </c>
      <c r="AZ10" s="29">
        <v>468.47572881741252</v>
      </c>
      <c r="BA10" s="51">
        <v>0.28436018957345971</v>
      </c>
      <c r="BB10" s="51">
        <v>0.2890995260663507</v>
      </c>
      <c r="BC10" s="51">
        <v>0.42654028436018959</v>
      </c>
      <c r="BD10" s="30">
        <v>13.128097144642418</v>
      </c>
      <c r="BE10" s="31">
        <v>8.4308020346304868</v>
      </c>
      <c r="BJ10" s="20">
        <v>3</v>
      </c>
      <c r="BK10" s="21" t="s">
        <v>232</v>
      </c>
      <c r="BL10" s="27">
        <v>2808.0073400734909</v>
      </c>
      <c r="BM10" s="28">
        <v>10834.128812075653</v>
      </c>
      <c r="BN10" s="28">
        <v>13642.13615214914</v>
      </c>
      <c r="BO10" s="29">
        <v>883.7072552303016</v>
      </c>
      <c r="BP10" s="51">
        <v>8.3333333333333329E-2</v>
      </c>
      <c r="BQ10" s="51">
        <v>0.125</v>
      </c>
      <c r="BR10" s="51">
        <v>0.79166666666666663</v>
      </c>
      <c r="BS10" s="30">
        <v>3.3493801172420015</v>
      </c>
      <c r="BT10" s="31">
        <v>2.4351582675276564</v>
      </c>
    </row>
    <row r="11" spans="2:72" x14ac:dyDescent="0.25">
      <c r="B11" s="32">
        <v>4</v>
      </c>
      <c r="C11" s="33" t="s">
        <v>233</v>
      </c>
      <c r="D11" s="34">
        <v>2924.1571986602094</v>
      </c>
      <c r="E11" s="35">
        <v>9575.9269088116816</v>
      </c>
      <c r="F11" s="35">
        <v>12500.08410747191</v>
      </c>
      <c r="G11" s="36">
        <v>-219.54092298759841</v>
      </c>
      <c r="H11" s="52">
        <v>0.4254</v>
      </c>
      <c r="I11" s="52">
        <v>2.7400000000000001E-2</v>
      </c>
      <c r="J11" s="52">
        <v>0.54720000000000002</v>
      </c>
      <c r="K11" s="37">
        <v>16.773334171864956</v>
      </c>
      <c r="L11" s="38">
        <v>12.018285234933433</v>
      </c>
      <c r="Q11" s="32">
        <v>4</v>
      </c>
      <c r="R11" s="33" t="s">
        <v>233</v>
      </c>
      <c r="S11" s="34">
        <v>2756.9244237594926</v>
      </c>
      <c r="T11" s="35">
        <v>9576.4087818528296</v>
      </c>
      <c r="U11" s="35">
        <v>12333.333205612325</v>
      </c>
      <c r="V11" s="36">
        <v>-355.88318179773154</v>
      </c>
      <c r="W11" s="52">
        <v>0.47065322469272197</v>
      </c>
      <c r="X11" s="52">
        <v>1.5191271923767435E-2</v>
      </c>
      <c r="Y11" s="52">
        <v>0.51415550338351057</v>
      </c>
      <c r="Z11" s="37">
        <v>18.981211095567719</v>
      </c>
      <c r="AA11" s="38">
        <v>13.354878058795885</v>
      </c>
      <c r="AF11" s="32">
        <v>4</v>
      </c>
      <c r="AG11" s="33" t="s">
        <v>233</v>
      </c>
      <c r="AH11" s="34">
        <v>3386.3883232481166</v>
      </c>
      <c r="AI11" s="35">
        <v>9214.2909722761597</v>
      </c>
      <c r="AJ11" s="35">
        <v>12600.679295524284</v>
      </c>
      <c r="AK11" s="36">
        <v>65.536604310194562</v>
      </c>
      <c r="AL11" s="52">
        <v>0.30290791599353795</v>
      </c>
      <c r="AM11" s="52">
        <v>6.5428109854604205E-2</v>
      </c>
      <c r="AN11" s="52">
        <v>0.63166397415185782</v>
      </c>
      <c r="AO11" s="37">
        <v>11.453246253802426</v>
      </c>
      <c r="AP11" s="38">
        <v>7.2586507109256395</v>
      </c>
      <c r="AU11" s="32">
        <v>4</v>
      </c>
      <c r="AV11" s="33" t="s">
        <v>233</v>
      </c>
      <c r="AW11" s="34">
        <v>3214.8175643569816</v>
      </c>
      <c r="AX11" s="35">
        <v>13467.504977401875</v>
      </c>
      <c r="AY11" s="35">
        <v>16682.322541758858</v>
      </c>
      <c r="AZ11" s="36">
        <v>711.84230970730937</v>
      </c>
      <c r="BA11" s="52">
        <v>0.41232227488151657</v>
      </c>
      <c r="BB11" s="52">
        <v>0</v>
      </c>
      <c r="BC11" s="52">
        <v>0.58767772511848337</v>
      </c>
      <c r="BD11" s="37">
        <v>15.045557577162352</v>
      </c>
      <c r="BE11" s="38">
        <v>10.406101625687922</v>
      </c>
      <c r="BJ11" s="32">
        <v>4</v>
      </c>
      <c r="BK11" s="33" t="s">
        <v>233</v>
      </c>
      <c r="BL11" s="34">
        <v>2995.25332941125</v>
      </c>
      <c r="BM11" s="35">
        <v>10559.2375157389</v>
      </c>
      <c r="BN11" s="35">
        <v>13554.490845150151</v>
      </c>
      <c r="BO11" s="36">
        <v>959.35458195977844</v>
      </c>
      <c r="BP11" s="52">
        <v>0.125</v>
      </c>
      <c r="BQ11" s="52">
        <v>2.7777777777777776E-2</v>
      </c>
      <c r="BR11" s="52">
        <v>0.84722222222222221</v>
      </c>
      <c r="BS11" s="37">
        <v>5.9153940254084842</v>
      </c>
      <c r="BT11" s="38">
        <v>4.9871083507792555</v>
      </c>
    </row>
    <row r="17" spans="2:72" x14ac:dyDescent="0.25">
      <c r="B17" s="1" t="s">
        <v>18</v>
      </c>
      <c r="C17" s="2"/>
      <c r="D17" s="2"/>
      <c r="E17" s="2"/>
      <c r="F17" s="2"/>
      <c r="G17" s="39" t="s">
        <v>33</v>
      </c>
      <c r="H17" s="2"/>
      <c r="I17" s="2"/>
      <c r="J17" s="2"/>
      <c r="K17" s="2"/>
      <c r="L17" s="3"/>
      <c r="Q17" s="1" t="s">
        <v>279</v>
      </c>
      <c r="R17" s="2"/>
      <c r="S17" s="2"/>
      <c r="T17" s="2"/>
      <c r="U17" s="2"/>
      <c r="V17" s="39" t="s">
        <v>33</v>
      </c>
      <c r="W17" s="2"/>
      <c r="X17" s="2"/>
      <c r="Y17" s="2"/>
      <c r="Z17" s="2"/>
      <c r="AA17" s="3"/>
      <c r="AF17" s="1" t="s">
        <v>280</v>
      </c>
      <c r="AG17" s="2"/>
      <c r="AH17" s="2"/>
      <c r="AI17" s="2"/>
      <c r="AJ17" s="2"/>
      <c r="AK17" s="39" t="s">
        <v>33</v>
      </c>
      <c r="AL17" s="2"/>
      <c r="AM17" s="2"/>
      <c r="AN17" s="2"/>
      <c r="AO17" s="2"/>
      <c r="AP17" s="3"/>
      <c r="AU17" s="1" t="s">
        <v>281</v>
      </c>
      <c r="AV17" s="2"/>
      <c r="AW17" s="2"/>
      <c r="AX17" s="2"/>
      <c r="AY17" s="2"/>
      <c r="AZ17" s="39" t="s">
        <v>33</v>
      </c>
      <c r="BA17" s="2"/>
      <c r="BB17" s="2"/>
      <c r="BC17" s="2"/>
      <c r="BD17" s="2"/>
      <c r="BE17" s="3"/>
      <c r="BJ17" s="1" t="s">
        <v>282</v>
      </c>
      <c r="BK17" s="2"/>
      <c r="BL17" s="2"/>
      <c r="BM17" s="2"/>
      <c r="BN17" s="2"/>
      <c r="BO17" s="39" t="s">
        <v>33</v>
      </c>
      <c r="BP17" s="2"/>
      <c r="BQ17" s="2"/>
      <c r="BR17" s="2"/>
      <c r="BS17" s="2"/>
      <c r="BT17" s="3"/>
    </row>
    <row r="18" spans="2:72" x14ac:dyDescent="0.25">
      <c r="B18" s="4"/>
      <c r="C18" s="5"/>
      <c r="D18" s="284" t="s">
        <v>0</v>
      </c>
      <c r="E18" s="284"/>
      <c r="F18" s="284"/>
      <c r="G18" s="284"/>
      <c r="H18" s="284"/>
      <c r="I18" s="284"/>
      <c r="J18" s="285"/>
      <c r="K18" s="6" t="s">
        <v>1</v>
      </c>
      <c r="L18" s="7"/>
      <c r="Q18" s="4"/>
      <c r="R18" s="5"/>
      <c r="S18" s="284" t="s">
        <v>0</v>
      </c>
      <c r="T18" s="284"/>
      <c r="U18" s="284"/>
      <c r="V18" s="284"/>
      <c r="W18" s="284"/>
      <c r="X18" s="284"/>
      <c r="Y18" s="285"/>
      <c r="Z18" s="6" t="s">
        <v>1</v>
      </c>
      <c r="AA18" s="7"/>
      <c r="AF18" s="4"/>
      <c r="AG18" s="5"/>
      <c r="AH18" s="284" t="s">
        <v>0</v>
      </c>
      <c r="AI18" s="284"/>
      <c r="AJ18" s="284"/>
      <c r="AK18" s="284"/>
      <c r="AL18" s="284"/>
      <c r="AM18" s="284"/>
      <c r="AN18" s="285"/>
      <c r="AO18" s="6" t="s">
        <v>1</v>
      </c>
      <c r="AP18" s="7"/>
      <c r="AU18" s="4"/>
      <c r="AV18" s="5"/>
      <c r="AW18" s="284" t="s">
        <v>0</v>
      </c>
      <c r="AX18" s="284"/>
      <c r="AY18" s="284"/>
      <c r="AZ18" s="284"/>
      <c r="BA18" s="284"/>
      <c r="BB18" s="284"/>
      <c r="BC18" s="285"/>
      <c r="BD18" s="6" t="s">
        <v>1</v>
      </c>
      <c r="BE18" s="7"/>
      <c r="BJ18" s="4"/>
      <c r="BK18" s="5"/>
      <c r="BL18" s="284" t="s">
        <v>0</v>
      </c>
      <c r="BM18" s="284"/>
      <c r="BN18" s="284"/>
      <c r="BO18" s="284"/>
      <c r="BP18" s="284"/>
      <c r="BQ18" s="284"/>
      <c r="BR18" s="285"/>
      <c r="BS18" s="6" t="s">
        <v>1</v>
      </c>
      <c r="BT18" s="7"/>
    </row>
    <row r="19" spans="2:72" x14ac:dyDescent="0.25">
      <c r="B19" s="8"/>
      <c r="C19" s="9"/>
      <c r="D19" s="5" t="s">
        <v>2</v>
      </c>
      <c r="E19" s="10" t="s">
        <v>3</v>
      </c>
      <c r="F19" s="5"/>
      <c r="G19" s="10" t="s">
        <v>4</v>
      </c>
      <c r="H19" s="47" t="s">
        <v>5</v>
      </c>
      <c r="I19" s="48" t="s">
        <v>6</v>
      </c>
      <c r="J19" s="47" t="s">
        <v>5</v>
      </c>
      <c r="K19" s="11"/>
      <c r="L19" s="9"/>
      <c r="Q19" s="8"/>
      <c r="R19" s="9"/>
      <c r="S19" s="5" t="s">
        <v>2</v>
      </c>
      <c r="T19" s="10" t="s">
        <v>3</v>
      </c>
      <c r="U19" s="5"/>
      <c r="V19" s="10" t="s">
        <v>4</v>
      </c>
      <c r="W19" s="47" t="s">
        <v>5</v>
      </c>
      <c r="X19" s="48" t="s">
        <v>6</v>
      </c>
      <c r="Y19" s="47" t="s">
        <v>5</v>
      </c>
      <c r="Z19" s="11"/>
      <c r="AA19" s="9"/>
      <c r="AF19" s="8"/>
      <c r="AG19" s="9"/>
      <c r="AH19" s="5" t="s">
        <v>2</v>
      </c>
      <c r="AI19" s="10" t="s">
        <v>3</v>
      </c>
      <c r="AJ19" s="5"/>
      <c r="AK19" s="10" t="s">
        <v>4</v>
      </c>
      <c r="AL19" s="47" t="s">
        <v>5</v>
      </c>
      <c r="AM19" s="48" t="s">
        <v>6</v>
      </c>
      <c r="AN19" s="47" t="s">
        <v>5</v>
      </c>
      <c r="AO19" s="11"/>
      <c r="AP19" s="9"/>
      <c r="AU19" s="8"/>
      <c r="AV19" s="9"/>
      <c r="AW19" s="5" t="s">
        <v>2</v>
      </c>
      <c r="AX19" s="10" t="s">
        <v>3</v>
      </c>
      <c r="AY19" s="5"/>
      <c r="AZ19" s="10" t="s">
        <v>4</v>
      </c>
      <c r="BA19" s="47" t="s">
        <v>5</v>
      </c>
      <c r="BB19" s="48" t="s">
        <v>6</v>
      </c>
      <c r="BC19" s="47" t="s">
        <v>5</v>
      </c>
      <c r="BD19" s="11"/>
      <c r="BE19" s="9"/>
      <c r="BJ19" s="8"/>
      <c r="BK19" s="9"/>
      <c r="BL19" s="5" t="s">
        <v>2</v>
      </c>
      <c r="BM19" s="10" t="s">
        <v>3</v>
      </c>
      <c r="BN19" s="5"/>
      <c r="BO19" s="10" t="s">
        <v>4</v>
      </c>
      <c r="BP19" s="47" t="s">
        <v>5</v>
      </c>
      <c r="BQ19" s="48" t="s">
        <v>6</v>
      </c>
      <c r="BR19" s="47" t="s">
        <v>5</v>
      </c>
      <c r="BS19" s="11"/>
      <c r="BT19" s="9"/>
    </row>
    <row r="20" spans="2:72" x14ac:dyDescent="0.25">
      <c r="B20" s="12" t="s">
        <v>7</v>
      </c>
      <c r="C20" s="13" t="s">
        <v>19</v>
      </c>
      <c r="D20" s="14" t="s">
        <v>8</v>
      </c>
      <c r="E20" s="15" t="s">
        <v>9</v>
      </c>
      <c r="F20" s="14" t="s">
        <v>4</v>
      </c>
      <c r="G20" s="15" t="s">
        <v>10</v>
      </c>
      <c r="H20" s="49" t="s">
        <v>11</v>
      </c>
      <c r="I20" s="49" t="s">
        <v>12</v>
      </c>
      <c r="J20" s="49" t="s">
        <v>13</v>
      </c>
      <c r="K20" s="14" t="s">
        <v>15</v>
      </c>
      <c r="L20" s="16" t="s">
        <v>14</v>
      </c>
      <c r="Q20" s="12" t="s">
        <v>7</v>
      </c>
      <c r="R20" s="13" t="s">
        <v>19</v>
      </c>
      <c r="S20" s="14" t="s">
        <v>8</v>
      </c>
      <c r="T20" s="15" t="s">
        <v>9</v>
      </c>
      <c r="U20" s="14" t="s">
        <v>4</v>
      </c>
      <c r="V20" s="15" t="s">
        <v>10</v>
      </c>
      <c r="W20" s="49" t="s">
        <v>11</v>
      </c>
      <c r="X20" s="49" t="s">
        <v>12</v>
      </c>
      <c r="Y20" s="49" t="s">
        <v>13</v>
      </c>
      <c r="Z20" s="14" t="s">
        <v>15</v>
      </c>
      <c r="AA20" s="16" t="s">
        <v>14</v>
      </c>
      <c r="AF20" s="12" t="s">
        <v>7</v>
      </c>
      <c r="AG20" s="13" t="s">
        <v>19</v>
      </c>
      <c r="AH20" s="14" t="s">
        <v>8</v>
      </c>
      <c r="AI20" s="15" t="s">
        <v>9</v>
      </c>
      <c r="AJ20" s="14" t="s">
        <v>4</v>
      </c>
      <c r="AK20" s="15" t="s">
        <v>10</v>
      </c>
      <c r="AL20" s="49" t="s">
        <v>11</v>
      </c>
      <c r="AM20" s="49" t="s">
        <v>12</v>
      </c>
      <c r="AN20" s="49" t="s">
        <v>13</v>
      </c>
      <c r="AO20" s="14" t="s">
        <v>15</v>
      </c>
      <c r="AP20" s="16" t="s">
        <v>14</v>
      </c>
      <c r="AU20" s="12" t="s">
        <v>7</v>
      </c>
      <c r="AV20" s="13" t="s">
        <v>19</v>
      </c>
      <c r="AW20" s="14" t="s">
        <v>8</v>
      </c>
      <c r="AX20" s="15" t="s">
        <v>9</v>
      </c>
      <c r="AY20" s="14" t="s">
        <v>4</v>
      </c>
      <c r="AZ20" s="15" t="s">
        <v>10</v>
      </c>
      <c r="BA20" s="49" t="s">
        <v>11</v>
      </c>
      <c r="BB20" s="49" t="s">
        <v>12</v>
      </c>
      <c r="BC20" s="49" t="s">
        <v>13</v>
      </c>
      <c r="BD20" s="14" t="s">
        <v>15</v>
      </c>
      <c r="BE20" s="16" t="s">
        <v>14</v>
      </c>
      <c r="BJ20" s="12" t="s">
        <v>7</v>
      </c>
      <c r="BK20" s="13" t="s">
        <v>19</v>
      </c>
      <c r="BL20" s="14" t="s">
        <v>8</v>
      </c>
      <c r="BM20" s="15" t="s">
        <v>9</v>
      </c>
      <c r="BN20" s="14" t="s">
        <v>4</v>
      </c>
      <c r="BO20" s="15" t="s">
        <v>10</v>
      </c>
      <c r="BP20" s="49" t="s">
        <v>11</v>
      </c>
      <c r="BQ20" s="49" t="s">
        <v>12</v>
      </c>
      <c r="BR20" s="49" t="s">
        <v>13</v>
      </c>
      <c r="BS20" s="14" t="s">
        <v>15</v>
      </c>
      <c r="BT20" s="16" t="s">
        <v>14</v>
      </c>
    </row>
    <row r="21" spans="2:72" x14ac:dyDescent="0.25">
      <c r="B21" s="17" t="s">
        <v>16</v>
      </c>
      <c r="C21" s="18"/>
      <c r="D21" s="5"/>
      <c r="E21" s="10"/>
      <c r="F21" s="5"/>
      <c r="G21" s="10"/>
      <c r="H21" s="47"/>
      <c r="I21" s="47"/>
      <c r="J21" s="47"/>
      <c r="K21" s="5"/>
      <c r="L21" s="19"/>
      <c r="Q21" s="17" t="s">
        <v>16</v>
      </c>
      <c r="R21" s="18"/>
      <c r="S21" s="5"/>
      <c r="T21" s="10"/>
      <c r="U21" s="5"/>
      <c r="V21" s="10"/>
      <c r="W21" s="47"/>
      <c r="X21" s="47"/>
      <c r="Y21" s="47"/>
      <c r="Z21" s="5"/>
      <c r="AA21" s="19"/>
      <c r="AF21" s="17" t="s">
        <v>16</v>
      </c>
      <c r="AG21" s="18"/>
      <c r="AH21" s="5"/>
      <c r="AI21" s="10"/>
      <c r="AJ21" s="5"/>
      <c r="AK21" s="10"/>
      <c r="AL21" s="47"/>
      <c r="AM21" s="47"/>
      <c r="AN21" s="47"/>
      <c r="AO21" s="5"/>
      <c r="AP21" s="19"/>
      <c r="AU21" s="17" t="s">
        <v>16</v>
      </c>
      <c r="AV21" s="18"/>
      <c r="AW21" s="5"/>
      <c r="AX21" s="10"/>
      <c r="AY21" s="5"/>
      <c r="AZ21" s="10"/>
      <c r="BA21" s="47"/>
      <c r="BB21" s="47"/>
      <c r="BC21" s="47"/>
      <c r="BD21" s="5"/>
      <c r="BE21" s="19"/>
      <c r="BJ21" s="17" t="s">
        <v>16</v>
      </c>
      <c r="BK21" s="18"/>
      <c r="BL21" s="5"/>
      <c r="BM21" s="10"/>
      <c r="BN21" s="5"/>
      <c r="BO21" s="10"/>
      <c r="BP21" s="47"/>
      <c r="BQ21" s="47"/>
      <c r="BR21" s="47"/>
      <c r="BS21" s="5"/>
      <c r="BT21" s="19"/>
    </row>
    <row r="22" spans="2:72" x14ac:dyDescent="0.25">
      <c r="B22" s="20">
        <v>0</v>
      </c>
      <c r="C22" s="21" t="s">
        <v>274</v>
      </c>
      <c r="D22" s="22">
        <v>2407.8472764982303</v>
      </c>
      <c r="E22" s="23">
        <v>13204.211976722898</v>
      </c>
      <c r="F22" s="23">
        <v>15612.05925322115</v>
      </c>
      <c r="G22" s="24"/>
      <c r="H22" s="50"/>
      <c r="I22" s="50"/>
      <c r="J22" s="50"/>
      <c r="K22" s="25"/>
      <c r="L22" s="26"/>
      <c r="Q22" s="20">
        <v>0</v>
      </c>
      <c r="R22" s="21" t="s">
        <v>274</v>
      </c>
      <c r="S22" s="22">
        <v>1970.210653703982</v>
      </c>
      <c r="T22" s="23">
        <v>13233.471267098821</v>
      </c>
      <c r="U22" s="23">
        <v>15203.681920802785</v>
      </c>
      <c r="V22" s="24"/>
      <c r="W22" s="50"/>
      <c r="X22" s="50"/>
      <c r="Y22" s="50"/>
      <c r="Z22" s="25"/>
      <c r="AA22" s="26"/>
      <c r="AF22" s="20">
        <v>0</v>
      </c>
      <c r="AG22" s="21" t="s">
        <v>274</v>
      </c>
      <c r="AH22" s="22">
        <v>3647.0138126867132</v>
      </c>
      <c r="AI22" s="23">
        <v>12446.544349739141</v>
      </c>
      <c r="AJ22" s="23">
        <v>16093.558162425858</v>
      </c>
      <c r="AK22" s="24"/>
      <c r="AL22" s="50"/>
      <c r="AM22" s="50"/>
      <c r="AN22" s="50"/>
      <c r="AO22" s="25"/>
      <c r="AP22" s="26"/>
      <c r="AU22" s="20">
        <v>0</v>
      </c>
      <c r="AV22" s="21" t="s">
        <v>274</v>
      </c>
      <c r="AW22" s="22">
        <v>2081.5299116937631</v>
      </c>
      <c r="AX22" s="23">
        <v>19459.802235591658</v>
      </c>
      <c r="AY22" s="23">
        <v>21541.332147285433</v>
      </c>
      <c r="AZ22" s="24"/>
      <c r="BA22" s="50"/>
      <c r="BB22" s="50"/>
      <c r="BC22" s="50"/>
      <c r="BD22" s="25"/>
      <c r="BE22" s="26"/>
      <c r="BJ22" s="20">
        <v>0</v>
      </c>
      <c r="BK22" s="21" t="s">
        <v>274</v>
      </c>
      <c r="BL22" s="22">
        <v>3179.731668451851</v>
      </c>
      <c r="BM22" s="23">
        <v>14801.340781615101</v>
      </c>
      <c r="BN22" s="23">
        <v>17981.072450066953</v>
      </c>
      <c r="BO22" s="24"/>
      <c r="BP22" s="50"/>
      <c r="BQ22" s="50"/>
      <c r="BR22" s="50"/>
      <c r="BS22" s="25"/>
      <c r="BT22" s="26"/>
    </row>
    <row r="23" spans="2:72" x14ac:dyDescent="0.25">
      <c r="B23" s="40">
        <v>1</v>
      </c>
      <c r="C23" s="41" t="s">
        <v>230</v>
      </c>
      <c r="D23" s="42">
        <v>2978.5510939887872</v>
      </c>
      <c r="E23" s="43">
        <v>12419.288870972759</v>
      </c>
      <c r="F23" s="43">
        <v>15397.83996496154</v>
      </c>
      <c r="G23" s="44">
        <v>-198.30704712527032</v>
      </c>
      <c r="H23" s="51">
        <v>0.12172107944895263</v>
      </c>
      <c r="I23" s="51">
        <v>0.67937346669182863</v>
      </c>
      <c r="J23" s="51">
        <v>0.19890545385921873</v>
      </c>
      <c r="K23" s="45">
        <v>13.635900089450644</v>
      </c>
      <c r="L23" s="46">
        <v>8.6285724106651323</v>
      </c>
      <c r="Q23" s="40">
        <v>1</v>
      </c>
      <c r="R23" s="41" t="s">
        <v>230</v>
      </c>
      <c r="S23" s="42">
        <v>2806.1629524435716</v>
      </c>
      <c r="T23" s="43">
        <v>12506.833780631345</v>
      </c>
      <c r="U23" s="43">
        <v>15312.996733074935</v>
      </c>
      <c r="V23" s="44">
        <v>-318.53547084663097</v>
      </c>
      <c r="W23" s="51">
        <v>0.1521566551997883</v>
      </c>
      <c r="X23" s="51">
        <v>0.67134162476845727</v>
      </c>
      <c r="Y23" s="51">
        <v>0.17650172003175443</v>
      </c>
      <c r="Z23" s="45">
        <v>17.586377744272614</v>
      </c>
      <c r="AA23" s="46">
        <v>12.410000732240983</v>
      </c>
      <c r="AF23" s="40">
        <v>1</v>
      </c>
      <c r="AG23" s="41" t="s">
        <v>230</v>
      </c>
      <c r="AH23" s="42">
        <v>3448.8876501219556</v>
      </c>
      <c r="AI23" s="43">
        <v>11610.582314564164</v>
      </c>
      <c r="AJ23" s="43">
        <v>15059.469964686143</v>
      </c>
      <c r="AK23" s="44">
        <v>64.112795892907599</v>
      </c>
      <c r="AL23" s="51">
        <v>3.5794183445190156E-2</v>
      </c>
      <c r="AM23" s="51">
        <v>0.70917225950783003</v>
      </c>
      <c r="AN23" s="51">
        <v>0.25503355704697989</v>
      </c>
      <c r="AO23" s="45">
        <v>1.9348821951115383</v>
      </c>
      <c r="AP23" s="46">
        <v>0</v>
      </c>
      <c r="AU23" s="40">
        <v>1</v>
      </c>
      <c r="AV23" s="41" t="s">
        <v>230</v>
      </c>
      <c r="AW23" s="42">
        <v>3173.2084929289963</v>
      </c>
      <c r="AX23" s="43">
        <v>17738.792554704851</v>
      </c>
      <c r="AY23" s="43">
        <v>20912.001047633828</v>
      </c>
      <c r="AZ23" s="44">
        <v>268.688418317843</v>
      </c>
      <c r="BA23" s="51">
        <v>0.16541353383458646</v>
      </c>
      <c r="BB23" s="51">
        <v>0.63157894736842102</v>
      </c>
      <c r="BC23" s="51">
        <v>0.20300751879699247</v>
      </c>
      <c r="BD23" s="45">
        <v>17.635255012156506</v>
      </c>
      <c r="BE23" s="46">
        <v>10.014765949304842</v>
      </c>
      <c r="BJ23" s="40">
        <v>1</v>
      </c>
      <c r="BK23" s="41" t="s">
        <v>230</v>
      </c>
      <c r="BL23" s="42">
        <v>2866.4648128100703</v>
      </c>
      <c r="BM23" s="43">
        <v>13422.534275492011</v>
      </c>
      <c r="BN23" s="43">
        <v>16288.999088302086</v>
      </c>
      <c r="BO23" s="44">
        <v>678.38440617277638</v>
      </c>
      <c r="BP23" s="51">
        <v>0</v>
      </c>
      <c r="BQ23" s="51">
        <v>0.60869565217391308</v>
      </c>
      <c r="BR23" s="51">
        <v>0.39130434782608697</v>
      </c>
      <c r="BS23" s="45">
        <v>3.7649579959043999E-2</v>
      </c>
      <c r="BT23" s="46">
        <v>3.7649579959043999E-2</v>
      </c>
    </row>
    <row r="24" spans="2:72" x14ac:dyDescent="0.25">
      <c r="B24" s="40">
        <v>2</v>
      </c>
      <c r="C24" s="41" t="s">
        <v>231</v>
      </c>
      <c r="D24" s="42">
        <v>2995.3089509164392</v>
      </c>
      <c r="E24" s="43">
        <v>12227.807448401889</v>
      </c>
      <c r="F24" s="43">
        <v>15223.11639931832</v>
      </c>
      <c r="G24" s="44">
        <v>-152.86256727962797</v>
      </c>
      <c r="H24" s="51">
        <v>0.11247405170786941</v>
      </c>
      <c r="I24" s="51">
        <v>0.62294772598603509</v>
      </c>
      <c r="J24" s="51">
        <v>0.26457822230609551</v>
      </c>
      <c r="K24" s="45">
        <v>10.294554540648338</v>
      </c>
      <c r="L24" s="46">
        <v>5.3471188659558493</v>
      </c>
      <c r="Q24" s="40">
        <v>2</v>
      </c>
      <c r="R24" s="41" t="s">
        <v>231</v>
      </c>
      <c r="S24" s="42">
        <v>2823.4283558128732</v>
      </c>
      <c r="T24" s="43">
        <v>12289.694417461849</v>
      </c>
      <c r="U24" s="43">
        <v>15113.122773274734</v>
      </c>
      <c r="V24" s="44">
        <v>-247.95909598992563</v>
      </c>
      <c r="W24" s="51">
        <v>0.13945488224397989</v>
      </c>
      <c r="X24" s="51">
        <v>0.62953162212225455</v>
      </c>
      <c r="Y24" s="51">
        <v>0.23101349563376555</v>
      </c>
      <c r="Z24" s="45">
        <v>13.771219592454596</v>
      </c>
      <c r="AA24" s="46">
        <v>9.2913195490421767</v>
      </c>
      <c r="AF24" s="40">
        <v>2</v>
      </c>
      <c r="AG24" s="41" t="s">
        <v>231</v>
      </c>
      <c r="AH24" s="42">
        <v>3464.880775010166</v>
      </c>
      <c r="AI24" s="43">
        <v>11506.749139366162</v>
      </c>
      <c r="AJ24" s="43">
        <v>14971.629914376341</v>
      </c>
      <c r="AK24" s="44">
        <v>27.357066017718001</v>
      </c>
      <c r="AL24" s="51">
        <v>3.5794183445190156E-2</v>
      </c>
      <c r="AM24" s="51">
        <v>0.61372110365398957</v>
      </c>
      <c r="AN24" s="51">
        <v>0.35048471290082028</v>
      </c>
      <c r="AO24" s="45">
        <v>1.565407111589844</v>
      </c>
      <c r="AP24" s="46">
        <v>0.28162182582601941</v>
      </c>
      <c r="AU24" s="40">
        <v>2</v>
      </c>
      <c r="AV24" s="41" t="s">
        <v>231</v>
      </c>
      <c r="AW24" s="42">
        <v>3184.6548712289791</v>
      </c>
      <c r="AX24" s="43">
        <v>17411.777196792496</v>
      </c>
      <c r="AY24" s="43">
        <v>20596.432068021473</v>
      </c>
      <c r="AZ24" s="44">
        <v>403.89703399307461</v>
      </c>
      <c r="BA24" s="51">
        <v>0.15789473684210525</v>
      </c>
      <c r="BB24" s="51">
        <v>0.57894736842105265</v>
      </c>
      <c r="BC24" s="51">
        <v>0.26315789473684209</v>
      </c>
      <c r="BD24" s="45">
        <v>12.926123063821098</v>
      </c>
      <c r="BE24" s="46">
        <v>7.1899076589602569</v>
      </c>
      <c r="BJ24" s="40">
        <v>2</v>
      </c>
      <c r="BK24" s="41" t="s">
        <v>231</v>
      </c>
      <c r="BL24" s="42">
        <v>2879.1773288523564</v>
      </c>
      <c r="BM24" s="43">
        <v>13175.64135716684</v>
      </c>
      <c r="BN24" s="43">
        <v>16054.818686019196</v>
      </c>
      <c r="BO24" s="44">
        <v>795.96844957265739</v>
      </c>
      <c r="BP24" s="51">
        <v>0</v>
      </c>
      <c r="BQ24" s="51">
        <v>0.47826086956521741</v>
      </c>
      <c r="BR24" s="51">
        <v>0.52173913043478259</v>
      </c>
      <c r="BS24" s="45">
        <v>0.4078720413522427</v>
      </c>
      <c r="BT24" s="46">
        <v>0.4078720413522427</v>
      </c>
    </row>
    <row r="25" spans="2:72" x14ac:dyDescent="0.25">
      <c r="B25" s="20">
        <v>3</v>
      </c>
      <c r="C25" s="21" t="s">
        <v>232</v>
      </c>
      <c r="D25" s="27">
        <v>3123.065997151487</v>
      </c>
      <c r="E25" s="28">
        <v>11958.950121233391</v>
      </c>
      <c r="F25" s="28">
        <v>15082.01611838486</v>
      </c>
      <c r="G25" s="29">
        <v>-100.71049657306369</v>
      </c>
      <c r="H25" s="51">
        <v>0.15701075674655596</v>
      </c>
      <c r="I25" s="51">
        <v>0.40498207208907339</v>
      </c>
      <c r="J25" s="51">
        <v>0.43800717116437066</v>
      </c>
      <c r="K25" s="30">
        <v>9.9916364986365824</v>
      </c>
      <c r="L25" s="31">
        <v>7.5178322250904355</v>
      </c>
      <c r="Q25" s="20">
        <v>3</v>
      </c>
      <c r="R25" s="21" t="s">
        <v>232</v>
      </c>
      <c r="S25" s="27">
        <v>2940.701962942213</v>
      </c>
      <c r="T25" s="28">
        <v>12062.890762955849</v>
      </c>
      <c r="U25" s="28">
        <v>15003.592725898043</v>
      </c>
      <c r="V25" s="29">
        <v>-229.64365876982774</v>
      </c>
      <c r="W25" s="51">
        <v>0.16141836464673193</v>
      </c>
      <c r="X25" s="51">
        <v>0.45541148451971419</v>
      </c>
      <c r="Y25" s="51">
        <v>0.38317015083355382</v>
      </c>
      <c r="Z25" s="30">
        <v>11.27815751639023</v>
      </c>
      <c r="AA25" s="31">
        <v>8.1785438203964489</v>
      </c>
      <c r="AF25" s="20">
        <v>3</v>
      </c>
      <c r="AG25" s="21" t="s">
        <v>232</v>
      </c>
      <c r="AH25" s="27">
        <v>3619.3062218191558</v>
      </c>
      <c r="AI25" s="28">
        <v>11143.466985265806</v>
      </c>
      <c r="AJ25" s="28">
        <v>14762.773207084956</v>
      </c>
      <c r="AK25" s="29">
        <v>155.63322688688677</v>
      </c>
      <c r="AL25" s="51">
        <v>0.14168530947054436</v>
      </c>
      <c r="AM25" s="51">
        <v>0.27069351230425054</v>
      </c>
      <c r="AN25" s="51">
        <v>0.5876211782252051</v>
      </c>
      <c r="AO25" s="30">
        <v>7.5296154914432458</v>
      </c>
      <c r="AP25" s="31">
        <v>6.1780556076730839</v>
      </c>
      <c r="AU25" s="20">
        <v>3</v>
      </c>
      <c r="AV25" s="21" t="s">
        <v>232</v>
      </c>
      <c r="AW25" s="27">
        <v>3334.2307857985452</v>
      </c>
      <c r="AX25" s="28">
        <v>16930.8540324612</v>
      </c>
      <c r="AY25" s="28">
        <v>20265.084818259747</v>
      </c>
      <c r="AZ25" s="29">
        <v>610.3936039965688</v>
      </c>
      <c r="BA25" s="51">
        <v>0.21052631578947367</v>
      </c>
      <c r="BB25" s="51">
        <v>0.40601503759398494</v>
      </c>
      <c r="BC25" s="51">
        <v>0.38345864661654133</v>
      </c>
      <c r="BD25" s="30">
        <v>11.793848274794636</v>
      </c>
      <c r="BE25" s="31">
        <v>7.2940552114711723</v>
      </c>
      <c r="BJ25" s="20">
        <v>3</v>
      </c>
      <c r="BK25" s="21" t="s">
        <v>232</v>
      </c>
      <c r="BL25" s="27">
        <v>3027.6448473127616</v>
      </c>
      <c r="BM25" s="28">
        <v>12817.819253193133</v>
      </c>
      <c r="BN25" s="28">
        <v>15845.464100505889</v>
      </c>
      <c r="BO25" s="29">
        <v>962.43388181857279</v>
      </c>
      <c r="BP25" s="51">
        <v>8.6956521739130432E-2</v>
      </c>
      <c r="BQ25" s="51">
        <v>0.17391304347826086</v>
      </c>
      <c r="BR25" s="51">
        <v>0.73913043478260865</v>
      </c>
      <c r="BS25" s="30">
        <v>3.8115520709128532</v>
      </c>
      <c r="BT25" s="31">
        <v>3.8115520709128532</v>
      </c>
    </row>
    <row r="26" spans="2:72" x14ac:dyDescent="0.25">
      <c r="B26" s="32">
        <v>4</v>
      </c>
      <c r="C26" s="33" t="s">
        <v>233</v>
      </c>
      <c r="D26" s="34">
        <v>3289.4349631262003</v>
      </c>
      <c r="E26" s="35">
        <v>11888.392283441766</v>
      </c>
      <c r="F26" s="35">
        <v>15177.827246568024</v>
      </c>
      <c r="G26" s="36">
        <v>-199.45205626660032</v>
      </c>
      <c r="H26" s="52">
        <v>0.39384789582940177</v>
      </c>
      <c r="I26" s="52">
        <v>1.9626344593319495E-2</v>
      </c>
      <c r="J26" s="52">
        <v>0.5865257595772787</v>
      </c>
      <c r="K26" s="37">
        <v>15.527473793250881</v>
      </c>
      <c r="L26" s="38">
        <v>11.948188024167646</v>
      </c>
      <c r="Q26" s="32">
        <v>4</v>
      </c>
      <c r="R26" s="33" t="s">
        <v>233</v>
      </c>
      <c r="S26" s="34">
        <v>3099.2346399008229</v>
      </c>
      <c r="T26" s="35">
        <v>11962.500928929059</v>
      </c>
      <c r="U26" s="35">
        <v>15061.73556882989</v>
      </c>
      <c r="V26" s="36">
        <v>-286.91643561368312</v>
      </c>
      <c r="W26" s="52">
        <v>0.41386610214342417</v>
      </c>
      <c r="X26" s="52">
        <v>1.2701772955808415E-2</v>
      </c>
      <c r="Y26" s="52">
        <v>0.57343212490076745</v>
      </c>
      <c r="Z26" s="37">
        <v>16.524672919674479</v>
      </c>
      <c r="AA26" s="38">
        <v>12.445659057613611</v>
      </c>
      <c r="AF26" s="32">
        <v>4</v>
      </c>
      <c r="AG26" s="33" t="s">
        <v>233</v>
      </c>
      <c r="AH26" s="34">
        <v>3806.5508833694425</v>
      </c>
      <c r="AI26" s="35">
        <v>11218.199582108895</v>
      </c>
      <c r="AJ26" s="35">
        <v>15024.750465478346</v>
      </c>
      <c r="AK26" s="36">
        <v>-120.37560221505987</v>
      </c>
      <c r="AL26" s="52">
        <v>0.35123042505592839</v>
      </c>
      <c r="AM26" s="52">
        <v>4.1759880686055184E-2</v>
      </c>
      <c r="AN26" s="52">
        <v>0.60700969425801643</v>
      </c>
      <c r="AO26" s="37">
        <v>13.351556811381897</v>
      </c>
      <c r="AP26" s="38">
        <v>11.063334375921348</v>
      </c>
      <c r="AU26" s="32">
        <v>4</v>
      </c>
      <c r="AV26" s="33" t="s">
        <v>233</v>
      </c>
      <c r="AW26" s="34">
        <v>3505.4188750889816</v>
      </c>
      <c r="AX26" s="35">
        <v>16338.164581144478</v>
      </c>
      <c r="AY26" s="35">
        <v>19843.58345623346</v>
      </c>
      <c r="AZ26" s="36">
        <v>1031.8949660228536</v>
      </c>
      <c r="BA26" s="52">
        <v>0.33082706766917291</v>
      </c>
      <c r="BB26" s="52">
        <v>0</v>
      </c>
      <c r="BC26" s="52">
        <v>0.66917293233082709</v>
      </c>
      <c r="BD26" s="37">
        <v>12.123263715889825</v>
      </c>
      <c r="BE26" s="38">
        <v>8.3939288344280047</v>
      </c>
      <c r="BJ26" s="32">
        <v>4</v>
      </c>
      <c r="BK26" s="33" t="s">
        <v>233</v>
      </c>
      <c r="BL26" s="34">
        <v>3215.2765311998578</v>
      </c>
      <c r="BM26" s="35">
        <v>12472.134144238809</v>
      </c>
      <c r="BN26" s="35">
        <v>15687.410675438668</v>
      </c>
      <c r="BO26" s="36">
        <v>1120.4873068857974</v>
      </c>
      <c r="BP26" s="52">
        <v>0.17391304347826086</v>
      </c>
      <c r="BQ26" s="52">
        <v>0</v>
      </c>
      <c r="BR26" s="52">
        <v>0.82608695652173914</v>
      </c>
      <c r="BS26" s="37">
        <v>6.64400571915907</v>
      </c>
      <c r="BT26" s="38">
        <v>6.64400571915907</v>
      </c>
    </row>
    <row r="32" spans="2:72" x14ac:dyDescent="0.25">
      <c r="B32" s="1" t="s">
        <v>51</v>
      </c>
      <c r="C32" s="2"/>
      <c r="D32" s="2"/>
      <c r="E32" s="2"/>
      <c r="F32" s="2"/>
      <c r="G32" s="39" t="s">
        <v>33</v>
      </c>
      <c r="H32" s="2"/>
      <c r="I32" s="2"/>
      <c r="J32" s="2"/>
      <c r="K32" s="2"/>
      <c r="L32" s="3"/>
      <c r="Q32" s="1" t="s">
        <v>283</v>
      </c>
      <c r="R32" s="2"/>
      <c r="S32" s="2"/>
      <c r="T32" s="2"/>
      <c r="U32" s="2"/>
      <c r="V32" s="39" t="s">
        <v>33</v>
      </c>
      <c r="W32" s="2"/>
      <c r="X32" s="2"/>
      <c r="Y32" s="2"/>
      <c r="Z32" s="2"/>
      <c r="AA32" s="3"/>
      <c r="AF32" s="1" t="s">
        <v>284</v>
      </c>
      <c r="AG32" s="2"/>
      <c r="AH32" s="2"/>
      <c r="AI32" s="2"/>
      <c r="AJ32" s="2"/>
      <c r="AK32" s="39" t="s">
        <v>33</v>
      </c>
      <c r="AL32" s="2"/>
      <c r="AM32" s="2"/>
      <c r="AN32" s="2"/>
      <c r="AO32" s="2"/>
      <c r="AP32" s="3"/>
      <c r="AU32" s="1" t="s">
        <v>285</v>
      </c>
      <c r="AV32" s="2"/>
      <c r="AW32" s="2"/>
      <c r="AX32" s="2"/>
      <c r="AY32" s="2"/>
      <c r="AZ32" s="39" t="s">
        <v>33</v>
      </c>
      <c r="BA32" s="2"/>
      <c r="BB32" s="2"/>
      <c r="BC32" s="2"/>
      <c r="BD32" s="2"/>
      <c r="BE32" s="3"/>
      <c r="BJ32" s="1" t="s">
        <v>286</v>
      </c>
      <c r="BK32" s="2"/>
      <c r="BL32" s="2"/>
      <c r="BM32" s="2"/>
      <c r="BN32" s="2"/>
      <c r="BO32" s="39" t="s">
        <v>33</v>
      </c>
      <c r="BP32" s="2"/>
      <c r="BQ32" s="2"/>
      <c r="BR32" s="2"/>
      <c r="BS32" s="2"/>
      <c r="BT32" s="3"/>
    </row>
    <row r="33" spans="2:72" x14ac:dyDescent="0.25">
      <c r="B33" s="4"/>
      <c r="C33" s="5"/>
      <c r="D33" s="284" t="s">
        <v>0</v>
      </c>
      <c r="E33" s="284"/>
      <c r="F33" s="284"/>
      <c r="G33" s="284"/>
      <c r="H33" s="284"/>
      <c r="I33" s="284"/>
      <c r="J33" s="285"/>
      <c r="K33" s="6" t="s">
        <v>1</v>
      </c>
      <c r="L33" s="7"/>
      <c r="Q33" s="4"/>
      <c r="R33" s="5"/>
      <c r="S33" s="284" t="s">
        <v>0</v>
      </c>
      <c r="T33" s="284"/>
      <c r="U33" s="284"/>
      <c r="V33" s="284"/>
      <c r="W33" s="284"/>
      <c r="X33" s="284"/>
      <c r="Y33" s="285"/>
      <c r="Z33" s="6" t="s">
        <v>1</v>
      </c>
      <c r="AA33" s="7"/>
      <c r="AF33" s="4"/>
      <c r="AG33" s="5"/>
      <c r="AH33" s="284" t="s">
        <v>0</v>
      </c>
      <c r="AI33" s="284"/>
      <c r="AJ33" s="284"/>
      <c r="AK33" s="284"/>
      <c r="AL33" s="284"/>
      <c r="AM33" s="284"/>
      <c r="AN33" s="285"/>
      <c r="AO33" s="6" t="s">
        <v>1</v>
      </c>
      <c r="AP33" s="7"/>
      <c r="AU33" s="4"/>
      <c r="AV33" s="5"/>
      <c r="AW33" s="284" t="s">
        <v>0</v>
      </c>
      <c r="AX33" s="284"/>
      <c r="AY33" s="284"/>
      <c r="AZ33" s="284"/>
      <c r="BA33" s="284"/>
      <c r="BB33" s="284"/>
      <c r="BC33" s="285"/>
      <c r="BD33" s="6" t="s">
        <v>1</v>
      </c>
      <c r="BE33" s="7"/>
      <c r="BJ33" s="4"/>
      <c r="BK33" s="5"/>
      <c r="BL33" s="284" t="s">
        <v>0</v>
      </c>
      <c r="BM33" s="284"/>
      <c r="BN33" s="284"/>
      <c r="BO33" s="284"/>
      <c r="BP33" s="284"/>
      <c r="BQ33" s="284"/>
      <c r="BR33" s="285"/>
      <c r="BS33" s="6" t="s">
        <v>1</v>
      </c>
      <c r="BT33" s="7"/>
    </row>
    <row r="34" spans="2:72" x14ac:dyDescent="0.25">
      <c r="B34" s="8"/>
      <c r="C34" s="9"/>
      <c r="D34" s="5" t="s">
        <v>2</v>
      </c>
      <c r="E34" s="10" t="s">
        <v>3</v>
      </c>
      <c r="F34" s="5"/>
      <c r="G34" s="10" t="s">
        <v>4</v>
      </c>
      <c r="H34" s="47" t="s">
        <v>5</v>
      </c>
      <c r="I34" s="48" t="s">
        <v>6</v>
      </c>
      <c r="J34" s="47" t="s">
        <v>5</v>
      </c>
      <c r="K34" s="11"/>
      <c r="L34" s="9"/>
      <c r="Q34" s="8"/>
      <c r="R34" s="9"/>
      <c r="S34" s="5" t="s">
        <v>2</v>
      </c>
      <c r="T34" s="10" t="s">
        <v>3</v>
      </c>
      <c r="U34" s="5"/>
      <c r="V34" s="10" t="s">
        <v>4</v>
      </c>
      <c r="W34" s="47" t="s">
        <v>5</v>
      </c>
      <c r="X34" s="48" t="s">
        <v>6</v>
      </c>
      <c r="Y34" s="47" t="s">
        <v>5</v>
      </c>
      <c r="Z34" s="11"/>
      <c r="AA34" s="9"/>
      <c r="AF34" s="8"/>
      <c r="AG34" s="9"/>
      <c r="AH34" s="5" t="s">
        <v>2</v>
      </c>
      <c r="AI34" s="10" t="s">
        <v>3</v>
      </c>
      <c r="AJ34" s="5"/>
      <c r="AK34" s="10" t="s">
        <v>4</v>
      </c>
      <c r="AL34" s="47" t="s">
        <v>5</v>
      </c>
      <c r="AM34" s="48" t="s">
        <v>6</v>
      </c>
      <c r="AN34" s="47" t="s">
        <v>5</v>
      </c>
      <c r="AO34" s="11"/>
      <c r="AP34" s="9"/>
      <c r="AU34" s="8"/>
      <c r="AV34" s="9"/>
      <c r="AW34" s="5" t="s">
        <v>2</v>
      </c>
      <c r="AX34" s="10" t="s">
        <v>3</v>
      </c>
      <c r="AY34" s="5"/>
      <c r="AZ34" s="10" t="s">
        <v>4</v>
      </c>
      <c r="BA34" s="47" t="s">
        <v>5</v>
      </c>
      <c r="BB34" s="48" t="s">
        <v>6</v>
      </c>
      <c r="BC34" s="47" t="s">
        <v>5</v>
      </c>
      <c r="BD34" s="11"/>
      <c r="BE34" s="9"/>
      <c r="BJ34" s="8"/>
      <c r="BK34" s="9"/>
      <c r="BL34" s="5" t="s">
        <v>2</v>
      </c>
      <c r="BM34" s="10" t="s">
        <v>3</v>
      </c>
      <c r="BN34" s="5"/>
      <c r="BO34" s="10" t="s">
        <v>4</v>
      </c>
      <c r="BP34" s="47" t="s">
        <v>5</v>
      </c>
      <c r="BQ34" s="48" t="s">
        <v>6</v>
      </c>
      <c r="BR34" s="47" t="s">
        <v>5</v>
      </c>
      <c r="BS34" s="11"/>
      <c r="BT34" s="9"/>
    </row>
    <row r="35" spans="2:72" x14ac:dyDescent="0.25">
      <c r="B35" s="12" t="s">
        <v>7</v>
      </c>
      <c r="C35" s="13" t="s">
        <v>19</v>
      </c>
      <c r="D35" s="14" t="s">
        <v>8</v>
      </c>
      <c r="E35" s="15" t="s">
        <v>9</v>
      </c>
      <c r="F35" s="14" t="s">
        <v>4</v>
      </c>
      <c r="G35" s="15" t="s">
        <v>10</v>
      </c>
      <c r="H35" s="49" t="s">
        <v>11</v>
      </c>
      <c r="I35" s="49" t="s">
        <v>12</v>
      </c>
      <c r="J35" s="49" t="s">
        <v>13</v>
      </c>
      <c r="K35" s="14" t="s">
        <v>15</v>
      </c>
      <c r="L35" s="16" t="s">
        <v>14</v>
      </c>
      <c r="Q35" s="12" t="s">
        <v>7</v>
      </c>
      <c r="R35" s="13" t="s">
        <v>19</v>
      </c>
      <c r="S35" s="14" t="s">
        <v>8</v>
      </c>
      <c r="T35" s="15" t="s">
        <v>9</v>
      </c>
      <c r="U35" s="14" t="s">
        <v>4</v>
      </c>
      <c r="V35" s="15" t="s">
        <v>10</v>
      </c>
      <c r="W35" s="49" t="s">
        <v>11</v>
      </c>
      <c r="X35" s="49" t="s">
        <v>12</v>
      </c>
      <c r="Y35" s="49" t="s">
        <v>13</v>
      </c>
      <c r="Z35" s="14" t="s">
        <v>15</v>
      </c>
      <c r="AA35" s="16" t="s">
        <v>14</v>
      </c>
      <c r="AF35" s="12" t="s">
        <v>7</v>
      </c>
      <c r="AG35" s="13" t="s">
        <v>19</v>
      </c>
      <c r="AH35" s="14" t="s">
        <v>8</v>
      </c>
      <c r="AI35" s="15" t="s">
        <v>9</v>
      </c>
      <c r="AJ35" s="14" t="s">
        <v>4</v>
      </c>
      <c r="AK35" s="15" t="s">
        <v>10</v>
      </c>
      <c r="AL35" s="49" t="s">
        <v>11</v>
      </c>
      <c r="AM35" s="49" t="s">
        <v>12</v>
      </c>
      <c r="AN35" s="49" t="s">
        <v>13</v>
      </c>
      <c r="AO35" s="14" t="s">
        <v>15</v>
      </c>
      <c r="AP35" s="16" t="s">
        <v>14</v>
      </c>
      <c r="AU35" s="12" t="s">
        <v>7</v>
      </c>
      <c r="AV35" s="13" t="s">
        <v>19</v>
      </c>
      <c r="AW35" s="14" t="s">
        <v>8</v>
      </c>
      <c r="AX35" s="15" t="s">
        <v>9</v>
      </c>
      <c r="AY35" s="14" t="s">
        <v>4</v>
      </c>
      <c r="AZ35" s="15" t="s">
        <v>10</v>
      </c>
      <c r="BA35" s="49" t="s">
        <v>11</v>
      </c>
      <c r="BB35" s="49" t="s">
        <v>12</v>
      </c>
      <c r="BC35" s="49" t="s">
        <v>13</v>
      </c>
      <c r="BD35" s="14" t="s">
        <v>15</v>
      </c>
      <c r="BE35" s="16" t="s">
        <v>14</v>
      </c>
      <c r="BJ35" s="12" t="s">
        <v>7</v>
      </c>
      <c r="BK35" s="13" t="s">
        <v>19</v>
      </c>
      <c r="BL35" s="14" t="s">
        <v>8</v>
      </c>
      <c r="BM35" s="15" t="s">
        <v>9</v>
      </c>
      <c r="BN35" s="14" t="s">
        <v>4</v>
      </c>
      <c r="BO35" s="15" t="s">
        <v>10</v>
      </c>
      <c r="BP35" s="49" t="s">
        <v>11</v>
      </c>
      <c r="BQ35" s="49" t="s">
        <v>12</v>
      </c>
      <c r="BR35" s="49" t="s">
        <v>13</v>
      </c>
      <c r="BS35" s="14" t="s">
        <v>15</v>
      </c>
      <c r="BT35" s="16" t="s">
        <v>14</v>
      </c>
    </row>
    <row r="36" spans="2:72" x14ac:dyDescent="0.25">
      <c r="B36" s="17" t="s">
        <v>16</v>
      </c>
      <c r="C36" s="18"/>
      <c r="D36" s="5"/>
      <c r="E36" s="10"/>
      <c r="F36" s="5"/>
      <c r="G36" s="10"/>
      <c r="H36" s="47"/>
      <c r="I36" s="47"/>
      <c r="J36" s="47"/>
      <c r="K36" s="5"/>
      <c r="L36" s="19"/>
      <c r="Q36" s="17" t="s">
        <v>16</v>
      </c>
      <c r="R36" s="18"/>
      <c r="S36" s="5"/>
      <c r="T36" s="10"/>
      <c r="U36" s="5"/>
      <c r="V36" s="10"/>
      <c r="W36" s="47"/>
      <c r="X36" s="47"/>
      <c r="Y36" s="47"/>
      <c r="Z36" s="5"/>
      <c r="AA36" s="19"/>
      <c r="AF36" s="17" t="s">
        <v>16</v>
      </c>
      <c r="AG36" s="18"/>
      <c r="AH36" s="5"/>
      <c r="AI36" s="10"/>
      <c r="AJ36" s="5"/>
      <c r="AK36" s="10"/>
      <c r="AL36" s="47"/>
      <c r="AM36" s="47"/>
      <c r="AN36" s="47"/>
      <c r="AO36" s="5"/>
      <c r="AP36" s="19"/>
      <c r="AU36" s="17" t="s">
        <v>16</v>
      </c>
      <c r="AV36" s="18"/>
      <c r="AW36" s="5"/>
      <c r="AX36" s="10"/>
      <c r="AY36" s="5"/>
      <c r="AZ36" s="10"/>
      <c r="BA36" s="47"/>
      <c r="BB36" s="47"/>
      <c r="BC36" s="47"/>
      <c r="BD36" s="5"/>
      <c r="BE36" s="19"/>
      <c r="BJ36" s="17" t="s">
        <v>16</v>
      </c>
      <c r="BK36" s="18"/>
      <c r="BL36" s="5"/>
      <c r="BM36" s="10"/>
      <c r="BN36" s="5"/>
      <c r="BO36" s="10"/>
      <c r="BP36" s="47"/>
      <c r="BQ36" s="47"/>
      <c r="BR36" s="47"/>
      <c r="BS36" s="5"/>
      <c r="BT36" s="19"/>
    </row>
    <row r="37" spans="2:72" x14ac:dyDescent="0.25">
      <c r="B37" s="20">
        <v>0</v>
      </c>
      <c r="C37" s="21" t="s">
        <v>274</v>
      </c>
      <c r="D37" s="22">
        <v>2004.1818554897359</v>
      </c>
      <c r="E37" s="23">
        <v>7405.1384154940042</v>
      </c>
      <c r="F37" s="23">
        <v>9409.3202709837078</v>
      </c>
      <c r="G37" s="24"/>
      <c r="H37" s="50"/>
      <c r="I37" s="50"/>
      <c r="J37" s="50"/>
      <c r="K37" s="25"/>
      <c r="L37" s="26"/>
      <c r="Q37" s="20">
        <v>0</v>
      </c>
      <c r="R37" s="21" t="s">
        <v>274</v>
      </c>
      <c r="S37" s="22">
        <v>1714.4850246008009</v>
      </c>
      <c r="T37" s="23">
        <v>7292.1620530157988</v>
      </c>
      <c r="U37" s="23">
        <v>9006.6470776166097</v>
      </c>
      <c r="V37" s="24"/>
      <c r="W37" s="50"/>
      <c r="X37" s="50"/>
      <c r="Y37" s="50"/>
      <c r="Z37" s="25"/>
      <c r="AA37" s="26"/>
      <c r="AF37" s="20">
        <v>0</v>
      </c>
      <c r="AG37" s="21" t="s">
        <v>274</v>
      </c>
      <c r="AH37" s="22">
        <v>2891.5476013723769</v>
      </c>
      <c r="AI37" s="23">
        <v>7568.5664802741458</v>
      </c>
      <c r="AJ37" s="23">
        <v>10460.114081646512</v>
      </c>
      <c r="AK37" s="24"/>
      <c r="AL37" s="50"/>
      <c r="AM37" s="50"/>
      <c r="AN37" s="50"/>
      <c r="AO37" s="25"/>
      <c r="AP37" s="26"/>
      <c r="AU37" s="20">
        <v>0</v>
      </c>
      <c r="AV37" s="21" t="s">
        <v>274</v>
      </c>
      <c r="AW37" s="22">
        <v>1751.952666726492</v>
      </c>
      <c r="AX37" s="23">
        <v>9712.7142129719432</v>
      </c>
      <c r="AY37" s="23">
        <v>11464.666879698434</v>
      </c>
      <c r="AZ37" s="24"/>
      <c r="BA37" s="50"/>
      <c r="BB37" s="50"/>
      <c r="BC37" s="50"/>
      <c r="BD37" s="25"/>
      <c r="BE37" s="26"/>
      <c r="BJ37" s="20">
        <v>0</v>
      </c>
      <c r="BK37" s="21" t="s">
        <v>274</v>
      </c>
      <c r="BL37" s="22">
        <v>2598.188920263563</v>
      </c>
      <c r="BM37" s="23">
        <v>8391.3846143655901</v>
      </c>
      <c r="BN37" s="23">
        <v>10989.573534629155</v>
      </c>
      <c r="BO37" s="24"/>
      <c r="BP37" s="50"/>
      <c r="BQ37" s="50"/>
      <c r="BR37" s="50"/>
      <c r="BS37" s="25"/>
      <c r="BT37" s="26"/>
    </row>
    <row r="38" spans="2:72" x14ac:dyDescent="0.25">
      <c r="B38" s="40">
        <v>1</v>
      </c>
      <c r="C38" s="41" t="s">
        <v>230</v>
      </c>
      <c r="D38" s="42">
        <v>2259.6503546600543</v>
      </c>
      <c r="E38" s="43">
        <v>7217.3585746150302</v>
      </c>
      <c r="F38" s="43">
        <v>9477.0089292750672</v>
      </c>
      <c r="G38" s="44">
        <v>-195.85059854951874</v>
      </c>
      <c r="H38" s="51">
        <v>0.34609657519676662</v>
      </c>
      <c r="I38" s="51">
        <v>0.25739204424590512</v>
      </c>
      <c r="J38" s="51">
        <v>0.39651138055732821</v>
      </c>
      <c r="K38" s="45">
        <v>18.451307337693759</v>
      </c>
      <c r="L38" s="46">
        <v>9.8914817342231345</v>
      </c>
      <c r="Q38" s="40">
        <v>1</v>
      </c>
      <c r="R38" s="41" t="s">
        <v>230</v>
      </c>
      <c r="S38" s="42">
        <v>2159.3052141077546</v>
      </c>
      <c r="T38" s="43">
        <v>7242.926535841525</v>
      </c>
      <c r="U38" s="43">
        <v>9402.2317499492492</v>
      </c>
      <c r="V38" s="44">
        <v>-447.2208280114711</v>
      </c>
      <c r="W38" s="51">
        <v>0.45176198729058348</v>
      </c>
      <c r="X38" s="51">
        <v>0.22501444251877528</v>
      </c>
      <c r="Y38" s="51">
        <v>0.32322357019064124</v>
      </c>
      <c r="Z38" s="45">
        <v>24.542452170451554</v>
      </c>
      <c r="AA38" s="46">
        <v>15.306491947149592</v>
      </c>
      <c r="AF38" s="40">
        <v>1</v>
      </c>
      <c r="AG38" s="41" t="s">
        <v>230</v>
      </c>
      <c r="AH38" s="42">
        <v>2550.5039698957544</v>
      </c>
      <c r="AI38" s="43">
        <v>7006.9673203956281</v>
      </c>
      <c r="AJ38" s="43">
        <v>9557.471290291387</v>
      </c>
      <c r="AK38" s="44">
        <v>537.77604552017431</v>
      </c>
      <c r="AL38" s="51">
        <v>2.2907488986784141E-2</v>
      </c>
      <c r="AM38" s="51">
        <v>0.35770925110132157</v>
      </c>
      <c r="AN38" s="51">
        <v>0.61938325991189425</v>
      </c>
      <c r="AO38" s="45">
        <v>0.55212208743914615</v>
      </c>
      <c r="AP38" s="46">
        <v>0</v>
      </c>
      <c r="AU38" s="40">
        <v>1</v>
      </c>
      <c r="AV38" s="41" t="s">
        <v>230</v>
      </c>
      <c r="AW38" s="42">
        <v>2479.8608956042949</v>
      </c>
      <c r="AX38" s="43">
        <v>8999.7610929181519</v>
      </c>
      <c r="AY38" s="43">
        <v>11479.621988522445</v>
      </c>
      <c r="AZ38" s="44">
        <v>8.5558297900007769</v>
      </c>
      <c r="BA38" s="51">
        <v>0.47435897435897434</v>
      </c>
      <c r="BB38" s="51">
        <v>0.21794871794871795</v>
      </c>
      <c r="BC38" s="51">
        <v>0.30769230769230771</v>
      </c>
      <c r="BD38" s="45">
        <v>22.550478306854778</v>
      </c>
      <c r="BE38" s="46">
        <v>13.140031231636142</v>
      </c>
      <c r="BJ38" s="40">
        <v>1</v>
      </c>
      <c r="BK38" s="41" t="s">
        <v>230</v>
      </c>
      <c r="BL38" s="42">
        <v>2263.4811664235676</v>
      </c>
      <c r="BM38" s="43">
        <v>7650.0660878924746</v>
      </c>
      <c r="BN38" s="43">
        <v>9913.5472543160449</v>
      </c>
      <c r="BO38" s="44">
        <v>636.21832328495793</v>
      </c>
      <c r="BP38" s="51">
        <v>0</v>
      </c>
      <c r="BQ38" s="51">
        <v>0.30769230769230771</v>
      </c>
      <c r="BR38" s="51">
        <v>0.69230769230769229</v>
      </c>
      <c r="BS38" s="45">
        <v>3.6068026392618215E-3</v>
      </c>
      <c r="BT38" s="46">
        <v>0</v>
      </c>
    </row>
    <row r="39" spans="2:72" x14ac:dyDescent="0.25">
      <c r="B39" s="40">
        <v>2</v>
      </c>
      <c r="C39" s="41" t="s">
        <v>231</v>
      </c>
      <c r="D39" s="42">
        <v>2274.958737573239</v>
      </c>
      <c r="E39" s="43">
        <v>7122.0891732030223</v>
      </c>
      <c r="F39" s="43">
        <v>9397.0479107763058</v>
      </c>
      <c r="G39" s="44">
        <v>-141.93181273038792</v>
      </c>
      <c r="H39" s="51">
        <v>0.32014465007445225</v>
      </c>
      <c r="I39" s="51">
        <v>0.21740055307381409</v>
      </c>
      <c r="J39" s="51">
        <v>0.46245479685173368</v>
      </c>
      <c r="K39" s="45">
        <v>14.946362792829685</v>
      </c>
      <c r="L39" s="46">
        <v>7.7946747826195972</v>
      </c>
      <c r="Q39" s="40">
        <v>2</v>
      </c>
      <c r="R39" s="41" t="s">
        <v>231</v>
      </c>
      <c r="S39" s="42">
        <v>2173.8180750291867</v>
      </c>
      <c r="T39" s="43">
        <v>7144.5652664317777</v>
      </c>
      <c r="U39" s="43">
        <v>9318.3833414609817</v>
      </c>
      <c r="V39" s="44">
        <v>-386.81167224941328</v>
      </c>
      <c r="W39" s="51">
        <v>0.41652224147891392</v>
      </c>
      <c r="X39" s="51">
        <v>0.18890814558058924</v>
      </c>
      <c r="Y39" s="51">
        <v>0.39456961294049681</v>
      </c>
      <c r="Z39" s="45">
        <v>19.885980674563374</v>
      </c>
      <c r="AA39" s="46">
        <v>12.251289545624605</v>
      </c>
      <c r="AF39" s="40">
        <v>2</v>
      </c>
      <c r="AG39" s="41" t="s">
        <v>231</v>
      </c>
      <c r="AH39" s="42">
        <v>2568.6646732652316</v>
      </c>
      <c r="AI39" s="43">
        <v>6925.7160389701539</v>
      </c>
      <c r="AJ39" s="43">
        <v>9494.380712235381</v>
      </c>
      <c r="AK39" s="44">
        <v>567.26354441279068</v>
      </c>
      <c r="AL39" s="51">
        <v>2.7312775330396475E-2</v>
      </c>
      <c r="AM39" s="51">
        <v>0.30308370044052863</v>
      </c>
      <c r="AN39" s="51">
        <v>0.66960352422907488</v>
      </c>
      <c r="AO39" s="45">
        <v>0.5644347091028592</v>
      </c>
      <c r="AP39" s="46">
        <v>0</v>
      </c>
      <c r="AU39" s="40">
        <v>2</v>
      </c>
      <c r="AV39" s="41" t="s">
        <v>231</v>
      </c>
      <c r="AW39" s="42">
        <v>2490.2237142228755</v>
      </c>
      <c r="AX39" s="43">
        <v>8850.3069941724734</v>
      </c>
      <c r="AY39" s="43">
        <v>11340.530708395348</v>
      </c>
      <c r="AZ39" s="44">
        <v>125.51755767155322</v>
      </c>
      <c r="BA39" s="51">
        <v>0.41025641025641024</v>
      </c>
      <c r="BB39" s="51">
        <v>0.20512820512820512</v>
      </c>
      <c r="BC39" s="51">
        <v>0.38461538461538464</v>
      </c>
      <c r="BD39" s="45">
        <v>18.971755094924056</v>
      </c>
      <c r="BE39" s="46">
        <v>11.258266234698056</v>
      </c>
      <c r="BJ39" s="40">
        <v>2</v>
      </c>
      <c r="BK39" s="41" t="s">
        <v>231</v>
      </c>
      <c r="BL39" s="42">
        <v>2275.038296747708</v>
      </c>
      <c r="BM39" s="43">
        <v>7517.1000409240751</v>
      </c>
      <c r="BN39" s="43">
        <v>9792.1383376717786</v>
      </c>
      <c r="BO39" s="44">
        <v>703.31020288539594</v>
      </c>
      <c r="BP39" s="51">
        <v>0</v>
      </c>
      <c r="BQ39" s="51">
        <v>0.30769230769230771</v>
      </c>
      <c r="BR39" s="51">
        <v>0.69230769230769229</v>
      </c>
      <c r="BS39" s="45">
        <v>1.1307692218047213E-2</v>
      </c>
      <c r="BT39" s="46">
        <v>0</v>
      </c>
    </row>
    <row r="40" spans="2:72" x14ac:dyDescent="0.25">
      <c r="B40" s="20">
        <v>3</v>
      </c>
      <c r="C40" s="21" t="s">
        <v>232</v>
      </c>
      <c r="D40" s="27">
        <v>2369.8156918674581</v>
      </c>
      <c r="E40" s="28">
        <v>7050.129741930813</v>
      </c>
      <c r="F40" s="28">
        <v>9419.9454337983516</v>
      </c>
      <c r="G40" s="29">
        <v>-172.81009616943726</v>
      </c>
      <c r="H40" s="51">
        <v>0.37779195915762603</v>
      </c>
      <c r="I40" s="51">
        <v>7.1686875132950439E-2</v>
      </c>
      <c r="J40" s="51">
        <v>0.55052116570942355</v>
      </c>
      <c r="K40" s="30">
        <v>14.026364925634951</v>
      </c>
      <c r="L40" s="31">
        <v>9.2317992516632206</v>
      </c>
      <c r="Q40" s="20">
        <v>3</v>
      </c>
      <c r="R40" s="21" t="s">
        <v>232</v>
      </c>
      <c r="S40" s="27">
        <v>2256.3801345282372</v>
      </c>
      <c r="T40" s="28">
        <v>7065.0911042583575</v>
      </c>
      <c r="U40" s="28">
        <v>9321.471238786602</v>
      </c>
      <c r="V40" s="29">
        <v>-396.91172960255108</v>
      </c>
      <c r="W40" s="51">
        <v>0.4558058925476603</v>
      </c>
      <c r="X40" s="51">
        <v>6.2391681109185443E-2</v>
      </c>
      <c r="Y40" s="51">
        <v>0.48180242634315423</v>
      </c>
      <c r="Z40" s="30">
        <v>17.396994193848311</v>
      </c>
      <c r="AA40" s="31">
        <v>11.632349682412702</v>
      </c>
      <c r="AF40" s="20">
        <v>3</v>
      </c>
      <c r="AG40" s="21" t="s">
        <v>232</v>
      </c>
      <c r="AH40" s="27">
        <v>2699.5354044748456</v>
      </c>
      <c r="AI40" s="28">
        <v>6888.8553243575807</v>
      </c>
      <c r="AJ40" s="28">
        <v>9588.3907288324281</v>
      </c>
      <c r="AK40" s="29">
        <v>462.29705068691919</v>
      </c>
      <c r="AL40" s="51">
        <v>0.14449339207048459</v>
      </c>
      <c r="AM40" s="51">
        <v>9.9559471365638766E-2</v>
      </c>
      <c r="AN40" s="51">
        <v>0.75594713656387669</v>
      </c>
      <c r="AO40" s="30">
        <v>5.1234615213722599</v>
      </c>
      <c r="AP40" s="31">
        <v>0</v>
      </c>
      <c r="AU40" s="20">
        <v>3</v>
      </c>
      <c r="AV40" s="21" t="s">
        <v>232</v>
      </c>
      <c r="AW40" s="27">
        <v>2590.2306685178414</v>
      </c>
      <c r="AX40" s="28">
        <v>8641.3606654608957</v>
      </c>
      <c r="AY40" s="28">
        <v>11231.591333978737</v>
      </c>
      <c r="AZ40" s="29">
        <v>226.48755703756908</v>
      </c>
      <c r="BA40" s="51">
        <v>0.41025641025641024</v>
      </c>
      <c r="BB40" s="51">
        <v>8.9743589743589744E-2</v>
      </c>
      <c r="BC40" s="51">
        <v>0.5</v>
      </c>
      <c r="BD40" s="30">
        <v>15.403162525280299</v>
      </c>
      <c r="BE40" s="31">
        <v>10.369101104889321</v>
      </c>
      <c r="BJ40" s="20">
        <v>3</v>
      </c>
      <c r="BK40" s="21" t="s">
        <v>232</v>
      </c>
      <c r="BL40" s="27">
        <v>2419.4179041886264</v>
      </c>
      <c r="BM40" s="28">
        <v>7324.5226470216476</v>
      </c>
      <c r="BN40" s="28">
        <v>9743.9405512102749</v>
      </c>
      <c r="BO40" s="29">
        <v>744.42168511259104</v>
      </c>
      <c r="BP40" s="51">
        <v>7.6923076923076927E-2</v>
      </c>
      <c r="BQ40" s="51">
        <v>3.8461538461538464E-2</v>
      </c>
      <c r="BR40" s="51">
        <v>0.88461538461538458</v>
      </c>
      <c r="BS40" s="30">
        <v>2.5316912761320332</v>
      </c>
      <c r="BT40" s="31">
        <v>0</v>
      </c>
    </row>
    <row r="41" spans="2:72" x14ac:dyDescent="0.25">
      <c r="B41" s="32">
        <v>4</v>
      </c>
      <c r="C41" s="33" t="s">
        <v>233</v>
      </c>
      <c r="D41" s="34">
        <v>2512.4135539238587</v>
      </c>
      <c r="E41" s="35">
        <v>6969.2998039053346</v>
      </c>
      <c r="F41" s="35">
        <v>9481.7133578292469</v>
      </c>
      <c r="G41" s="36">
        <v>-242.18523372032934</v>
      </c>
      <c r="H41" s="52">
        <v>0.46096575196766648</v>
      </c>
      <c r="I41" s="52">
        <v>3.6162518613061051E-2</v>
      </c>
      <c r="J41" s="52">
        <v>0.5028717294192725</v>
      </c>
      <c r="K41" s="37">
        <v>18.389048833595492</v>
      </c>
      <c r="L41" s="38">
        <v>12.24817314695084</v>
      </c>
      <c r="Q41" s="32">
        <v>4</v>
      </c>
      <c r="R41" s="33" t="s">
        <v>233</v>
      </c>
      <c r="S41" s="34">
        <v>2383.2703778906061</v>
      </c>
      <c r="T41" s="35">
        <v>6971.8327495590456</v>
      </c>
      <c r="U41" s="35">
        <v>9355.103127449649</v>
      </c>
      <c r="V41" s="36">
        <v>-431.1649073406312</v>
      </c>
      <c r="W41" s="52">
        <v>0.53264009243212018</v>
      </c>
      <c r="X41" s="52">
        <v>1.7908723281340265E-2</v>
      </c>
      <c r="Y41" s="52">
        <v>0.44945118428653957</v>
      </c>
      <c r="Z41" s="37">
        <v>21.662683587393406</v>
      </c>
      <c r="AA41" s="38">
        <v>14.347350215199068</v>
      </c>
      <c r="AF41" s="32">
        <v>4</v>
      </c>
      <c r="AG41" s="33" t="s">
        <v>233</v>
      </c>
      <c r="AH41" s="34">
        <v>2889.9671839329635</v>
      </c>
      <c r="AI41" s="35">
        <v>6846.6773636544012</v>
      </c>
      <c r="AJ41" s="35">
        <v>9736.6445475873716</v>
      </c>
      <c r="AK41" s="36">
        <v>285.19146682153041</v>
      </c>
      <c r="AL41" s="52">
        <v>0.24581497797356827</v>
      </c>
      <c r="AM41" s="52">
        <v>9.3392070484581494E-2</v>
      </c>
      <c r="AN41" s="52">
        <v>0.66079295154185025</v>
      </c>
      <c r="AO41" s="37">
        <v>9.2103965113230704</v>
      </c>
      <c r="AP41" s="38">
        <v>2.7634253410937055</v>
      </c>
      <c r="AU41" s="32">
        <v>4</v>
      </c>
      <c r="AV41" s="33" t="s">
        <v>233</v>
      </c>
      <c r="AW41" s="34">
        <v>2719.3050729806218</v>
      </c>
      <c r="AX41" s="35">
        <v>8572.6623197382087</v>
      </c>
      <c r="AY41" s="35">
        <v>11291.967392718831</v>
      </c>
      <c r="AZ41" s="36">
        <v>166.11149829747094</v>
      </c>
      <c r="BA41" s="52">
        <v>0.55128205128205132</v>
      </c>
      <c r="BB41" s="52">
        <v>0</v>
      </c>
      <c r="BC41" s="52">
        <v>0.44871794871794873</v>
      </c>
      <c r="BD41" s="37">
        <v>20.028443263691148</v>
      </c>
      <c r="BE41" s="38">
        <v>13.837114205656757</v>
      </c>
      <c r="BJ41" s="32">
        <v>4</v>
      </c>
      <c r="BK41" s="33" t="s">
        <v>233</v>
      </c>
      <c r="BL41" s="34">
        <v>2605.9815108621751</v>
      </c>
      <c r="BM41" s="35">
        <v>7174.8819422390625</v>
      </c>
      <c r="BN41" s="35">
        <v>9780.8634531012376</v>
      </c>
      <c r="BO41" s="36">
        <v>674.27360709066784</v>
      </c>
      <c r="BP41" s="52">
        <v>3.8461538461538464E-2</v>
      </c>
      <c r="BQ41" s="52">
        <v>7.6923076923076927E-2</v>
      </c>
      <c r="BR41" s="52">
        <v>0.88461538461538458</v>
      </c>
      <c r="BS41" s="37">
        <v>4.6263117980035995</v>
      </c>
      <c r="BT41" s="38">
        <v>2.0556745451842002</v>
      </c>
    </row>
    <row r="47" spans="2:72" x14ac:dyDescent="0.25">
      <c r="B47" s="1" t="s">
        <v>20</v>
      </c>
      <c r="C47" s="2"/>
      <c r="D47" s="2"/>
      <c r="E47" s="2"/>
      <c r="F47" s="2"/>
      <c r="G47" s="39" t="s">
        <v>33</v>
      </c>
      <c r="H47" s="2"/>
      <c r="I47" s="2"/>
      <c r="J47" s="2"/>
      <c r="K47" s="2"/>
      <c r="L47" s="3"/>
      <c r="Q47" s="1" t="s">
        <v>22</v>
      </c>
      <c r="R47" s="2"/>
      <c r="S47" s="2"/>
      <c r="T47" s="2"/>
      <c r="U47" s="2"/>
      <c r="V47" s="39" t="s">
        <v>33</v>
      </c>
      <c r="W47" s="2"/>
      <c r="X47" s="2"/>
      <c r="Y47" s="2"/>
      <c r="Z47" s="2"/>
      <c r="AA47" s="3"/>
      <c r="AF47" s="1" t="s">
        <v>23</v>
      </c>
      <c r="AG47" s="2"/>
      <c r="AH47" s="2"/>
      <c r="AI47" s="2"/>
      <c r="AJ47" s="2"/>
      <c r="AK47" s="39" t="s">
        <v>33</v>
      </c>
      <c r="AL47" s="2"/>
      <c r="AM47" s="2"/>
      <c r="AN47" s="2"/>
      <c r="AO47" s="2"/>
      <c r="AP47" s="3"/>
    </row>
    <row r="48" spans="2:72" x14ac:dyDescent="0.25">
      <c r="B48" s="4"/>
      <c r="C48" s="5"/>
      <c r="D48" s="284" t="str">
        <f>D33</f>
        <v>Average LCC Results</v>
      </c>
      <c r="E48" s="284"/>
      <c r="F48" s="284"/>
      <c r="G48" s="284"/>
      <c r="H48" s="284"/>
      <c r="I48" s="284"/>
      <c r="J48" s="285"/>
      <c r="K48" s="6" t="str">
        <f>K33</f>
        <v>Payback Results</v>
      </c>
      <c r="L48" s="7"/>
      <c r="Q48" s="4"/>
      <c r="R48" s="5"/>
      <c r="S48" s="284" t="str">
        <f>S33</f>
        <v>Average LCC Results</v>
      </c>
      <c r="T48" s="284"/>
      <c r="U48" s="284"/>
      <c r="V48" s="284"/>
      <c r="W48" s="284"/>
      <c r="X48" s="284"/>
      <c r="Y48" s="285"/>
      <c r="Z48" s="6" t="str">
        <f>Z33</f>
        <v>Payback Results</v>
      </c>
      <c r="AA48" s="7"/>
      <c r="AF48" s="4"/>
      <c r="AG48" s="5"/>
      <c r="AH48" s="284" t="str">
        <f>AH33</f>
        <v>Average LCC Results</v>
      </c>
      <c r="AI48" s="284"/>
      <c r="AJ48" s="284"/>
      <c r="AK48" s="284"/>
      <c r="AL48" s="284"/>
      <c r="AM48" s="284"/>
      <c r="AN48" s="285"/>
      <c r="AO48" s="6" t="str">
        <f>AO33</f>
        <v>Payback Results</v>
      </c>
      <c r="AP48" s="7"/>
    </row>
    <row r="49" spans="2:42" x14ac:dyDescent="0.25">
      <c r="B49" s="8"/>
      <c r="C49" s="9"/>
      <c r="D49" s="5" t="str">
        <f>D34</f>
        <v>Installed</v>
      </c>
      <c r="E49" s="10" t="str">
        <f t="shared" ref="E49:I50" si="0">E34</f>
        <v xml:space="preserve">Lifetime </v>
      </c>
      <c r="F49" s="5"/>
      <c r="G49" s="10" t="str">
        <f t="shared" si="0"/>
        <v>LCC</v>
      </c>
      <c r="H49" s="47" t="str">
        <f t="shared" si="0"/>
        <v>Net</v>
      </c>
      <c r="I49" s="48" t="str">
        <f t="shared" si="0"/>
        <v>No</v>
      </c>
      <c r="J49" s="47" t="str">
        <f>J34</f>
        <v>Net</v>
      </c>
      <c r="K49" s="11"/>
      <c r="L49" s="9"/>
      <c r="Q49" s="8"/>
      <c r="R49" s="9"/>
      <c r="S49" s="5" t="str">
        <f>S34</f>
        <v>Installed</v>
      </c>
      <c r="T49" s="10" t="str">
        <f>T34</f>
        <v xml:space="preserve">Lifetime </v>
      </c>
      <c r="U49" s="5"/>
      <c r="V49" s="10" t="str">
        <f t="shared" ref="V49:X50" si="1">V34</f>
        <v>LCC</v>
      </c>
      <c r="W49" s="47" t="str">
        <f t="shared" si="1"/>
        <v>Net</v>
      </c>
      <c r="X49" s="48" t="str">
        <f t="shared" si="1"/>
        <v>No</v>
      </c>
      <c r="Y49" s="47" t="str">
        <f>Y34</f>
        <v>Net</v>
      </c>
      <c r="Z49" s="11"/>
      <c r="AA49" s="9"/>
      <c r="AF49" s="8"/>
      <c r="AG49" s="9"/>
      <c r="AH49" s="5" t="str">
        <f>AH34</f>
        <v>Installed</v>
      </c>
      <c r="AI49" s="10" t="str">
        <f>AI34</f>
        <v xml:space="preserve">Lifetime </v>
      </c>
      <c r="AJ49" s="5"/>
      <c r="AK49" s="10" t="str">
        <f t="shared" ref="AK49:AM50" si="2">AK34</f>
        <v>LCC</v>
      </c>
      <c r="AL49" s="47" t="str">
        <f t="shared" si="2"/>
        <v>Net</v>
      </c>
      <c r="AM49" s="48" t="str">
        <f t="shared" si="2"/>
        <v>No</v>
      </c>
      <c r="AN49" s="47" t="str">
        <f>AN34</f>
        <v>Net</v>
      </c>
      <c r="AO49" s="11"/>
      <c r="AP49" s="9"/>
    </row>
    <row r="50" spans="2:42" ht="15" customHeight="1" x14ac:dyDescent="0.25">
      <c r="B50" s="12" t="str">
        <f>B35</f>
        <v>Level</v>
      </c>
      <c r="C50" s="13" t="str">
        <f>C35</f>
        <v>Description</v>
      </c>
      <c r="D50" s="14" t="str">
        <f>D35</f>
        <v>Price</v>
      </c>
      <c r="E50" s="15" t="str">
        <f>E35</f>
        <v>Oper. Cost*</v>
      </c>
      <c r="F50" s="14" t="str">
        <f>F35</f>
        <v>LCC</v>
      </c>
      <c r="G50" s="15" t="str">
        <f>G35</f>
        <v>Savings</v>
      </c>
      <c r="H50" s="49" t="str">
        <f t="shared" si="0"/>
        <v>Cost</v>
      </c>
      <c r="I50" s="49" t="str">
        <f t="shared" si="0"/>
        <v>Impact</v>
      </c>
      <c r="J50" s="49" t="str">
        <f>J35</f>
        <v>Benefit</v>
      </c>
      <c r="K50" s="14" t="str">
        <f>K35</f>
        <v>Average</v>
      </c>
      <c r="L50" s="16" t="str">
        <f>L35</f>
        <v>Median</v>
      </c>
      <c r="Q50" s="12" t="str">
        <f>Q35</f>
        <v>Level</v>
      </c>
      <c r="R50" s="13" t="str">
        <f>R35</f>
        <v>Description</v>
      </c>
      <c r="S50" s="14" t="str">
        <f>S35</f>
        <v>Price</v>
      </c>
      <c r="T50" s="15" t="str">
        <f>T35</f>
        <v>Oper. Cost*</v>
      </c>
      <c r="U50" s="14" t="str">
        <f>U35</f>
        <v>LCC</v>
      </c>
      <c r="V50" s="15" t="str">
        <f>V35</f>
        <v>Savings</v>
      </c>
      <c r="W50" s="49" t="str">
        <f t="shared" si="1"/>
        <v>Cost</v>
      </c>
      <c r="X50" s="49" t="str">
        <f t="shared" si="1"/>
        <v>Impact</v>
      </c>
      <c r="Y50" s="49" t="str">
        <f>Y35</f>
        <v>Benefit</v>
      </c>
      <c r="Z50" s="14" t="str">
        <f>Z35</f>
        <v>Average</v>
      </c>
      <c r="AA50" s="16" t="str">
        <f>AA35</f>
        <v>Median</v>
      </c>
      <c r="AF50" s="12" t="str">
        <f>AF35</f>
        <v>Level</v>
      </c>
      <c r="AG50" s="13" t="str">
        <f>AG35</f>
        <v>Description</v>
      </c>
      <c r="AH50" s="14" t="str">
        <f>AH35</f>
        <v>Price</v>
      </c>
      <c r="AI50" s="15" t="str">
        <f>AI35</f>
        <v>Oper. Cost*</v>
      </c>
      <c r="AJ50" s="14" t="str">
        <f>AJ35</f>
        <v>LCC</v>
      </c>
      <c r="AK50" s="15" t="str">
        <f>AK35</f>
        <v>Savings</v>
      </c>
      <c r="AL50" s="49" t="str">
        <f t="shared" si="2"/>
        <v>Cost</v>
      </c>
      <c r="AM50" s="49" t="str">
        <f t="shared" si="2"/>
        <v>Impact</v>
      </c>
      <c r="AN50" s="49" t="str">
        <f>AN35</f>
        <v>Benefit</v>
      </c>
      <c r="AO50" s="14" t="str">
        <f>AO35</f>
        <v>Average</v>
      </c>
      <c r="AP50" s="16" t="str">
        <f>AP35</f>
        <v>Median</v>
      </c>
    </row>
    <row r="51" spans="2:42" x14ac:dyDescent="0.25">
      <c r="B51" s="17" t="str">
        <f t="shared" ref="B51:C56" si="3">B36</f>
        <v>NWGF</v>
      </c>
      <c r="C51" s="18"/>
      <c r="D51" s="5"/>
      <c r="E51" s="10"/>
      <c r="F51" s="5"/>
      <c r="G51" s="10"/>
      <c r="H51" s="47"/>
      <c r="I51" s="47"/>
      <c r="J51" s="47"/>
      <c r="K51" s="5"/>
      <c r="L51" s="19"/>
      <c r="Q51" s="17" t="str">
        <f t="shared" ref="Q51:R56" si="4">Q36</f>
        <v>NWGF</v>
      </c>
      <c r="R51" s="18"/>
      <c r="S51" s="5"/>
      <c r="T51" s="10"/>
      <c r="U51" s="5"/>
      <c r="V51" s="10"/>
      <c r="W51" s="47"/>
      <c r="X51" s="47"/>
      <c r="Y51" s="47"/>
      <c r="Z51" s="5"/>
      <c r="AA51" s="19"/>
      <c r="AF51" s="17" t="str">
        <f t="shared" ref="AF51:AG56" si="5">AF36</f>
        <v>NWGF</v>
      </c>
      <c r="AG51" s="18"/>
      <c r="AH51" s="5"/>
      <c r="AI51" s="10"/>
      <c r="AJ51" s="5"/>
      <c r="AK51" s="10"/>
      <c r="AL51" s="47"/>
      <c r="AM51" s="47"/>
      <c r="AN51" s="47"/>
      <c r="AO51" s="5"/>
      <c r="AP51" s="19"/>
    </row>
    <row r="52" spans="2:42" x14ac:dyDescent="0.25">
      <c r="B52" s="20">
        <f t="shared" si="3"/>
        <v>0</v>
      </c>
      <c r="C52" s="53" t="str">
        <f>C37</f>
        <v>NWGF 80%</v>
      </c>
      <c r="D52" s="22">
        <v>2093.5651923491587</v>
      </c>
      <c r="E52" s="23">
        <v>11676.954364041316</v>
      </c>
      <c r="F52" s="23">
        <v>13770.519556390476</v>
      </c>
      <c r="G52" s="24"/>
      <c r="H52" s="50"/>
      <c r="I52" s="50"/>
      <c r="J52" s="50"/>
      <c r="K52" s="25"/>
      <c r="L52" s="26"/>
      <c r="Q52" s="20">
        <f t="shared" si="4"/>
        <v>0</v>
      </c>
      <c r="R52" s="21" t="str">
        <f>R37</f>
        <v>NWGF 80%</v>
      </c>
      <c r="S52" s="22">
        <v>2200.7599004646399</v>
      </c>
      <c r="T52" s="23">
        <v>14768.953227757016</v>
      </c>
      <c r="U52" s="23">
        <v>16969.71312822168</v>
      </c>
      <c r="V52" s="24"/>
      <c r="W52" s="50"/>
      <c r="X52" s="50"/>
      <c r="Y52" s="50"/>
      <c r="Z52" s="25"/>
      <c r="AA52" s="26"/>
      <c r="AF52" s="20">
        <f t="shared" si="5"/>
        <v>0</v>
      </c>
      <c r="AG52" s="21" t="str">
        <f>AG37</f>
        <v>NWGF 80%</v>
      </c>
      <c r="AH52" s="22">
        <v>1964.8018062013484</v>
      </c>
      <c r="AI52" s="23">
        <v>7962.8135201831128</v>
      </c>
      <c r="AJ52" s="23">
        <v>9927.6153263844535</v>
      </c>
      <c r="AK52" s="24"/>
      <c r="AL52" s="50"/>
      <c r="AM52" s="50"/>
      <c r="AN52" s="50"/>
      <c r="AO52" s="25"/>
      <c r="AP52" s="26"/>
    </row>
    <row r="53" spans="2:42" x14ac:dyDescent="0.25">
      <c r="B53" s="40">
        <f t="shared" si="3"/>
        <v>1</v>
      </c>
      <c r="C53" s="54" t="str">
        <f t="shared" si="3"/>
        <v>NWGF 90%</v>
      </c>
      <c r="D53" s="27">
        <v>2577.2791320082151</v>
      </c>
      <c r="E53" s="28">
        <v>10994.644620770592</v>
      </c>
      <c r="F53" s="28">
        <v>13571.923752778817</v>
      </c>
      <c r="G53" s="29">
        <v>-134.96134853922476</v>
      </c>
      <c r="H53" s="51">
        <v>0.19862542955326459</v>
      </c>
      <c r="I53" s="51">
        <v>0.52577319587628868</v>
      </c>
      <c r="J53" s="51">
        <v>0.27560137457044676</v>
      </c>
      <c r="K53" s="45">
        <v>15.577165634496982</v>
      </c>
      <c r="L53" s="46">
        <v>9.6687933315946832</v>
      </c>
      <c r="Q53" s="40">
        <f t="shared" si="4"/>
        <v>1</v>
      </c>
      <c r="R53" s="41" t="str">
        <f t="shared" si="4"/>
        <v>NWGF 90%</v>
      </c>
      <c r="S53" s="42">
        <v>2842.1478701413539</v>
      </c>
      <c r="T53" s="43">
        <v>13802.810401365658</v>
      </c>
      <c r="U53" s="43">
        <v>16644.958271507014</v>
      </c>
      <c r="V53" s="44">
        <v>-141.63951291562088</v>
      </c>
      <c r="W53" s="51">
        <v>9.949622166246852E-2</v>
      </c>
      <c r="X53" s="51">
        <v>0.70654911838790935</v>
      </c>
      <c r="Y53" s="51">
        <v>0.19395465994962216</v>
      </c>
      <c r="Z53" s="45">
        <v>14.122133220811728</v>
      </c>
      <c r="AA53" s="46">
        <v>9.1640469736341537</v>
      </c>
      <c r="AF53" s="40">
        <f t="shared" si="5"/>
        <v>1</v>
      </c>
      <c r="AG53" s="41" t="str">
        <f t="shared" si="5"/>
        <v>NWGF 90%</v>
      </c>
      <c r="AH53" s="42">
        <v>2259.1160789405671</v>
      </c>
      <c r="AI53" s="43">
        <v>7621.4469962736503</v>
      </c>
      <c r="AJ53" s="43">
        <v>9880.5630752142279</v>
      </c>
      <c r="AK53" s="44">
        <v>-126.93946878906083</v>
      </c>
      <c r="AL53" s="51">
        <v>0.31770045385779122</v>
      </c>
      <c r="AM53" s="51">
        <v>0.30862329803328292</v>
      </c>
      <c r="AN53" s="51">
        <v>0.37367624810892586</v>
      </c>
      <c r="AO53" s="45">
        <v>16.360644626481342</v>
      </c>
      <c r="AP53" s="46">
        <v>9.8860412010078313</v>
      </c>
    </row>
    <row r="54" spans="2:42" x14ac:dyDescent="0.25">
      <c r="B54" s="40">
        <f t="shared" si="3"/>
        <v>2</v>
      </c>
      <c r="C54" s="54" t="str">
        <f t="shared" si="3"/>
        <v>NWGF 92%</v>
      </c>
      <c r="D54" s="27">
        <v>2593.6893218161404</v>
      </c>
      <c r="E54" s="28">
        <v>10857.838323733142</v>
      </c>
      <c r="F54" s="28">
        <v>13451.527645549253</v>
      </c>
      <c r="G54" s="29">
        <v>-114.25049666785819</v>
      </c>
      <c r="H54" s="51">
        <v>0.18419243986254297</v>
      </c>
      <c r="I54" s="51">
        <v>0.48109965635738833</v>
      </c>
      <c r="J54" s="51">
        <v>0.33470790378006871</v>
      </c>
      <c r="K54" s="45">
        <v>12.752111399753733</v>
      </c>
      <c r="L54" s="46">
        <v>7.339692702998958</v>
      </c>
      <c r="Q54" s="40">
        <f t="shared" si="4"/>
        <v>2</v>
      </c>
      <c r="R54" s="41" t="str">
        <f t="shared" si="4"/>
        <v>NWGF 92%</v>
      </c>
      <c r="S54" s="42">
        <v>2862.4236685590731</v>
      </c>
      <c r="T54" s="43">
        <v>13575.945436727039</v>
      </c>
      <c r="U54" s="43">
        <v>16438.369105286103</v>
      </c>
      <c r="V54" s="44">
        <v>-86.5615170658549</v>
      </c>
      <c r="W54" s="51">
        <v>9.4458438287153654E-2</v>
      </c>
      <c r="X54" s="51">
        <v>0.64987405541561716</v>
      </c>
      <c r="Y54" s="51">
        <v>0.25566750629722923</v>
      </c>
      <c r="Z54" s="45">
        <v>10.356192388851484</v>
      </c>
      <c r="AA54" s="46">
        <v>5.6866651538352926</v>
      </c>
      <c r="AF54" s="40">
        <f t="shared" si="5"/>
        <v>2</v>
      </c>
      <c r="AG54" s="41" t="str">
        <f t="shared" si="5"/>
        <v>NWGF 92%</v>
      </c>
      <c r="AH54" s="42">
        <v>2270.882859919187</v>
      </c>
      <c r="AI54" s="43">
        <v>7592.8200972321729</v>
      </c>
      <c r="AJ54" s="43">
        <v>9863.7029571513613</v>
      </c>
      <c r="AK54" s="44">
        <v>-147.51078381459087</v>
      </c>
      <c r="AL54" s="51">
        <v>0.291981845688351</v>
      </c>
      <c r="AM54" s="51">
        <v>0.2783661119515885</v>
      </c>
      <c r="AN54" s="51">
        <v>0.42965204236006049</v>
      </c>
      <c r="AO54" s="45">
        <v>14.26532340663937</v>
      </c>
      <c r="AP54" s="46">
        <v>8.1874055752697465</v>
      </c>
    </row>
    <row r="55" spans="2:42" x14ac:dyDescent="0.25">
      <c r="B55" s="20">
        <f t="shared" si="3"/>
        <v>3</v>
      </c>
      <c r="C55" s="53" t="str">
        <f t="shared" si="3"/>
        <v>NWGF 95%</v>
      </c>
      <c r="D55" s="27">
        <v>2698.5087063439551</v>
      </c>
      <c r="E55" s="28">
        <v>10707.623164646846</v>
      </c>
      <c r="F55" s="28">
        <v>13406.131870990781</v>
      </c>
      <c r="G55" s="29">
        <v>-141.9022639772746</v>
      </c>
      <c r="H55" s="51">
        <v>0.23986254295532647</v>
      </c>
      <c r="I55" s="51">
        <v>0.27766323024054984</v>
      </c>
      <c r="J55" s="51">
        <v>0.48247422680412372</v>
      </c>
      <c r="K55" s="45">
        <v>11.006166939927731</v>
      </c>
      <c r="L55" s="46">
        <v>7.7996900185856592</v>
      </c>
      <c r="Q55" s="20">
        <f t="shared" si="4"/>
        <v>3</v>
      </c>
      <c r="R55" s="21" t="str">
        <f t="shared" si="4"/>
        <v>NWGF 95%</v>
      </c>
      <c r="S55" s="42">
        <v>2977.0283617518498</v>
      </c>
      <c r="T55" s="43">
        <v>13390.090263520391</v>
      </c>
      <c r="U55" s="43">
        <v>16367.118625272258</v>
      </c>
      <c r="V55" s="44">
        <v>-137.10770462929986</v>
      </c>
      <c r="W55" s="51">
        <v>0.13224181360201512</v>
      </c>
      <c r="X55" s="51">
        <v>0.42317380352644834</v>
      </c>
      <c r="Y55" s="51">
        <v>0.44458438287153651</v>
      </c>
      <c r="Z55" s="45">
        <v>9.0346495395824551</v>
      </c>
      <c r="AA55" s="46">
        <v>6.6618841541549729</v>
      </c>
      <c r="AF55" s="20">
        <f t="shared" si="5"/>
        <v>3</v>
      </c>
      <c r="AG55" s="21" t="str">
        <f t="shared" si="5"/>
        <v>NWGF 95%</v>
      </c>
      <c r="AH55" s="42">
        <v>2363.9480310128365</v>
      </c>
      <c r="AI55" s="43">
        <v>7485.4160897518523</v>
      </c>
      <c r="AJ55" s="43">
        <v>9849.3641207646942</v>
      </c>
      <c r="AK55" s="44">
        <v>-147.6615379898189</v>
      </c>
      <c r="AL55" s="51">
        <v>0.36913767019667171</v>
      </c>
      <c r="AM55" s="51">
        <v>0.10287443267776097</v>
      </c>
      <c r="AN55" s="51">
        <v>0.52798789712556737</v>
      </c>
      <c r="AO55" s="45">
        <v>12.690918172950065</v>
      </c>
      <c r="AP55" s="46">
        <v>9.5493863759056001</v>
      </c>
    </row>
    <row r="56" spans="2:42" x14ac:dyDescent="0.25">
      <c r="B56" s="32">
        <f t="shared" si="3"/>
        <v>4</v>
      </c>
      <c r="C56" s="55" t="str">
        <f t="shared" si="3"/>
        <v>NWGF 98%</v>
      </c>
      <c r="D56" s="34">
        <v>2858.8299088024269</v>
      </c>
      <c r="E56" s="35">
        <v>10649.321588227866</v>
      </c>
      <c r="F56" s="35">
        <v>13508.151497030291</v>
      </c>
      <c r="G56" s="36">
        <v>-238.14832453314227</v>
      </c>
      <c r="H56" s="52">
        <v>0.40824742268041236</v>
      </c>
      <c r="I56" s="52">
        <v>4.536082474226804E-2</v>
      </c>
      <c r="J56" s="52">
        <v>0.54639175257731953</v>
      </c>
      <c r="K56" s="56">
        <v>16.349212718913357</v>
      </c>
      <c r="L56" s="57">
        <v>11.710657264070894</v>
      </c>
      <c r="Q56" s="32">
        <f t="shared" si="4"/>
        <v>4</v>
      </c>
      <c r="R56" s="33" t="str">
        <f t="shared" si="4"/>
        <v>NWGF 98%</v>
      </c>
      <c r="S56" s="58">
        <v>3153.8110697120524</v>
      </c>
      <c r="T56" s="59">
        <v>13157.860470984266</v>
      </c>
      <c r="U56" s="59">
        <v>16311.671540696314</v>
      </c>
      <c r="V56" s="60">
        <v>-67.675093053419033</v>
      </c>
      <c r="W56" s="52">
        <v>0.3614609571788413</v>
      </c>
      <c r="X56" s="52">
        <v>2.1410579345088162E-2</v>
      </c>
      <c r="Y56" s="52">
        <v>0.61712846347607053</v>
      </c>
      <c r="Z56" s="56">
        <v>15.41467946709602</v>
      </c>
      <c r="AA56" s="57">
        <v>11.098186532518321</v>
      </c>
      <c r="AF56" s="32">
        <f t="shared" si="5"/>
        <v>4</v>
      </c>
      <c r="AG56" s="33" t="str">
        <f t="shared" si="5"/>
        <v>NWGF 98%</v>
      </c>
      <c r="AH56" s="58">
        <v>2504.4955037158197</v>
      </c>
      <c r="AI56" s="59">
        <v>7636.038875809475</v>
      </c>
      <c r="AJ56" s="59">
        <v>10140.534379525294</v>
      </c>
      <c r="AK56" s="60">
        <v>-442.92252392028354</v>
      </c>
      <c r="AL56" s="52">
        <v>0.46444780635400906</v>
      </c>
      <c r="AM56" s="52">
        <v>7.4130105900151289E-2</v>
      </c>
      <c r="AN56" s="52">
        <v>0.46142208774583965</v>
      </c>
      <c r="AO56" s="56">
        <v>17.722750502330403</v>
      </c>
      <c r="AP56" s="57">
        <v>12.615259663446473</v>
      </c>
    </row>
    <row r="62" spans="2:42" x14ac:dyDescent="0.25">
      <c r="B62" s="1" t="s">
        <v>21</v>
      </c>
      <c r="C62" s="2"/>
      <c r="D62" s="2"/>
      <c r="E62" s="2"/>
      <c r="F62" s="2"/>
      <c r="G62" s="39" t="s">
        <v>33</v>
      </c>
      <c r="H62" s="2"/>
      <c r="I62" s="2"/>
      <c r="J62" s="2"/>
      <c r="K62" s="2"/>
      <c r="L62" s="3"/>
      <c r="Q62" s="1" t="s">
        <v>24</v>
      </c>
      <c r="R62" s="2"/>
      <c r="S62" s="2"/>
      <c r="T62" s="2"/>
      <c r="U62" s="2"/>
      <c r="V62" s="39" t="s">
        <v>33</v>
      </c>
      <c r="W62" s="2"/>
      <c r="X62" s="2"/>
      <c r="Y62" s="2"/>
      <c r="Z62" s="2"/>
      <c r="AA62" s="3"/>
      <c r="AF62" s="1" t="s">
        <v>25</v>
      </c>
      <c r="AG62" s="2"/>
      <c r="AH62" s="2"/>
      <c r="AI62" s="2"/>
      <c r="AJ62" s="2"/>
      <c r="AK62" s="39" t="s">
        <v>33</v>
      </c>
      <c r="AL62" s="2"/>
      <c r="AM62" s="2"/>
      <c r="AN62" s="2"/>
      <c r="AO62" s="2"/>
      <c r="AP62" s="3"/>
    </row>
    <row r="63" spans="2:42" x14ac:dyDescent="0.25">
      <c r="B63" s="4"/>
      <c r="C63" s="5"/>
      <c r="D63" s="284" t="str">
        <f>D48</f>
        <v>Average LCC Results</v>
      </c>
      <c r="E63" s="284"/>
      <c r="F63" s="284"/>
      <c r="G63" s="284"/>
      <c r="H63" s="284"/>
      <c r="I63" s="284"/>
      <c r="J63" s="285"/>
      <c r="K63" s="6" t="str">
        <f>K48</f>
        <v>Payback Results</v>
      </c>
      <c r="L63" s="7"/>
      <c r="Q63" s="4"/>
      <c r="R63" s="5"/>
      <c r="S63" s="284" t="str">
        <f>S48</f>
        <v>Average LCC Results</v>
      </c>
      <c r="T63" s="284"/>
      <c r="U63" s="284"/>
      <c r="V63" s="284"/>
      <c r="W63" s="284"/>
      <c r="X63" s="284"/>
      <c r="Y63" s="285"/>
      <c r="Z63" s="6" t="str">
        <f>Z48</f>
        <v>Payback Results</v>
      </c>
      <c r="AA63" s="7"/>
      <c r="AF63" s="4"/>
      <c r="AG63" s="5"/>
      <c r="AH63" s="284" t="str">
        <f>AH48</f>
        <v>Average LCC Results</v>
      </c>
      <c r="AI63" s="284"/>
      <c r="AJ63" s="284"/>
      <c r="AK63" s="284"/>
      <c r="AL63" s="284"/>
      <c r="AM63" s="284"/>
      <c r="AN63" s="285"/>
      <c r="AO63" s="6" t="str">
        <f>AO48</f>
        <v>Payback Results</v>
      </c>
      <c r="AP63" s="7"/>
    </row>
    <row r="64" spans="2:42" x14ac:dyDescent="0.25">
      <c r="B64" s="8"/>
      <c r="C64" s="9"/>
      <c r="D64" s="5" t="str">
        <f>D49</f>
        <v>Installed</v>
      </c>
      <c r="E64" s="10" t="str">
        <f>E49</f>
        <v xml:space="preserve">Lifetime </v>
      </c>
      <c r="F64" s="5"/>
      <c r="G64" s="10" t="str">
        <f t="shared" ref="G64:I65" si="6">G49</f>
        <v>LCC</v>
      </c>
      <c r="H64" s="47" t="str">
        <f t="shared" si="6"/>
        <v>Net</v>
      </c>
      <c r="I64" s="48" t="str">
        <f t="shared" si="6"/>
        <v>No</v>
      </c>
      <c r="J64" s="47" t="str">
        <f>J49</f>
        <v>Net</v>
      </c>
      <c r="K64" s="11"/>
      <c r="L64" s="9"/>
      <c r="Q64" s="8"/>
      <c r="R64" s="9"/>
      <c r="S64" s="5" t="str">
        <f>S49</f>
        <v>Installed</v>
      </c>
      <c r="T64" s="10" t="str">
        <f>T49</f>
        <v xml:space="preserve">Lifetime </v>
      </c>
      <c r="U64" s="5"/>
      <c r="V64" s="10" t="str">
        <f t="shared" ref="V64:X65" si="7">V49</f>
        <v>LCC</v>
      </c>
      <c r="W64" s="47" t="str">
        <f t="shared" si="7"/>
        <v>Net</v>
      </c>
      <c r="X64" s="48" t="str">
        <f t="shared" si="7"/>
        <v>No</v>
      </c>
      <c r="Y64" s="47" t="str">
        <f>Y49</f>
        <v>Net</v>
      </c>
      <c r="Z64" s="11"/>
      <c r="AA64" s="9"/>
      <c r="AF64" s="8"/>
      <c r="AG64" s="9"/>
      <c r="AH64" s="5" t="str">
        <f>AH49</f>
        <v>Installed</v>
      </c>
      <c r="AI64" s="10" t="str">
        <f>AI49</f>
        <v xml:space="preserve">Lifetime </v>
      </c>
      <c r="AJ64" s="5"/>
      <c r="AK64" s="10" t="str">
        <f t="shared" ref="AK64:AM65" si="8">AK49</f>
        <v>LCC</v>
      </c>
      <c r="AL64" s="47" t="str">
        <f t="shared" si="8"/>
        <v>Net</v>
      </c>
      <c r="AM64" s="48" t="str">
        <f t="shared" si="8"/>
        <v>No</v>
      </c>
      <c r="AN64" s="47" t="str">
        <f>AN49</f>
        <v>Net</v>
      </c>
      <c r="AO64" s="11"/>
      <c r="AP64" s="9"/>
    </row>
    <row r="65" spans="2:42" x14ac:dyDescent="0.25">
      <c r="B65" s="12" t="str">
        <f>B50</f>
        <v>Level</v>
      </c>
      <c r="C65" s="13" t="str">
        <f>C50</f>
        <v>Description</v>
      </c>
      <c r="D65" s="14" t="str">
        <f>D50</f>
        <v>Price</v>
      </c>
      <c r="E65" s="15" t="str">
        <f>E50</f>
        <v>Oper. Cost*</v>
      </c>
      <c r="F65" s="14" t="str">
        <f>F50</f>
        <v>LCC</v>
      </c>
      <c r="G65" s="15" t="str">
        <f>G50</f>
        <v>Savings</v>
      </c>
      <c r="H65" s="49" t="str">
        <f t="shared" si="6"/>
        <v>Cost</v>
      </c>
      <c r="I65" s="49" t="str">
        <f t="shared" si="6"/>
        <v>Impact</v>
      </c>
      <c r="J65" s="49" t="str">
        <f>J50</f>
        <v>Benefit</v>
      </c>
      <c r="K65" s="14" t="str">
        <f>K50</f>
        <v>Average</v>
      </c>
      <c r="L65" s="16" t="str">
        <f>L50</f>
        <v>Median</v>
      </c>
      <c r="Q65" s="12" t="str">
        <f>Q50</f>
        <v>Level</v>
      </c>
      <c r="R65" s="13" t="str">
        <f>R50</f>
        <v>Description</v>
      </c>
      <c r="S65" s="14" t="str">
        <f>S50</f>
        <v>Price</v>
      </c>
      <c r="T65" s="15" t="str">
        <f>T50</f>
        <v>Oper. Cost*</v>
      </c>
      <c r="U65" s="14" t="str">
        <f>U50</f>
        <v>LCC</v>
      </c>
      <c r="V65" s="15" t="str">
        <f>V50</f>
        <v>Savings</v>
      </c>
      <c r="W65" s="49" t="str">
        <f t="shared" si="7"/>
        <v>Cost</v>
      </c>
      <c r="X65" s="49" t="str">
        <f t="shared" si="7"/>
        <v>Impact</v>
      </c>
      <c r="Y65" s="49" t="str">
        <f>Y50</f>
        <v>Benefit</v>
      </c>
      <c r="Z65" s="14" t="str">
        <f>Z50</f>
        <v>Average</v>
      </c>
      <c r="AA65" s="16" t="str">
        <f>AA50</f>
        <v>Median</v>
      </c>
      <c r="AF65" s="12" t="str">
        <f>AF50</f>
        <v>Level</v>
      </c>
      <c r="AG65" s="13" t="str">
        <f>AG50</f>
        <v>Description</v>
      </c>
      <c r="AH65" s="14" t="str">
        <f>AH50</f>
        <v>Price</v>
      </c>
      <c r="AI65" s="15" t="str">
        <f>AI50</f>
        <v>Oper. Cost*</v>
      </c>
      <c r="AJ65" s="14" t="str">
        <f>AJ50</f>
        <v>LCC</v>
      </c>
      <c r="AK65" s="15" t="str">
        <f>AK50</f>
        <v>Savings</v>
      </c>
      <c r="AL65" s="49" t="str">
        <f t="shared" si="8"/>
        <v>Cost</v>
      </c>
      <c r="AM65" s="49" t="str">
        <f t="shared" si="8"/>
        <v>Impact</v>
      </c>
      <c r="AN65" s="49" t="str">
        <f>AN50</f>
        <v>Benefit</v>
      </c>
      <c r="AO65" s="14" t="str">
        <f>AO50</f>
        <v>Average</v>
      </c>
      <c r="AP65" s="16" t="str">
        <f>AP50</f>
        <v>Median</v>
      </c>
    </row>
    <row r="66" spans="2:42" x14ac:dyDescent="0.25">
      <c r="B66" s="17" t="str">
        <f t="shared" ref="B66:C71" si="9">B51</f>
        <v>NWGF</v>
      </c>
      <c r="C66" s="18"/>
      <c r="D66" s="5"/>
      <c r="E66" s="10"/>
      <c r="F66" s="5"/>
      <c r="G66" s="10"/>
      <c r="H66" s="47"/>
      <c r="I66" s="47"/>
      <c r="J66" s="47"/>
      <c r="K66" s="5"/>
      <c r="L66" s="19"/>
      <c r="Q66" s="17" t="str">
        <f t="shared" ref="Q66:R71" si="10">Q51</f>
        <v>NWGF</v>
      </c>
      <c r="R66" s="18"/>
      <c r="S66" s="5"/>
      <c r="T66" s="10"/>
      <c r="U66" s="5"/>
      <c r="V66" s="10"/>
      <c r="W66" s="47"/>
      <c r="X66" s="47"/>
      <c r="Y66" s="47"/>
      <c r="Z66" s="5"/>
      <c r="AA66" s="19"/>
      <c r="AF66" s="17" t="str">
        <f t="shared" ref="AF66:AG71" si="11">AF51</f>
        <v>NWGF</v>
      </c>
      <c r="AG66" s="18"/>
      <c r="AH66" s="5"/>
      <c r="AI66" s="10"/>
      <c r="AJ66" s="5"/>
      <c r="AK66" s="10"/>
      <c r="AL66" s="47"/>
      <c r="AM66" s="47"/>
      <c r="AN66" s="47"/>
      <c r="AO66" s="5"/>
      <c r="AP66" s="19"/>
    </row>
    <row r="67" spans="2:42" x14ac:dyDescent="0.25">
      <c r="B67" s="20">
        <f t="shared" si="9"/>
        <v>0</v>
      </c>
      <c r="C67" s="21" t="str">
        <f>C52</f>
        <v>NWGF 80%</v>
      </c>
      <c r="D67" s="22">
        <v>1974.6541186170311</v>
      </c>
      <c r="E67" s="23">
        <v>10834.846684380957</v>
      </c>
      <c r="F67" s="23">
        <v>12809.500802997974</v>
      </c>
      <c r="G67" s="24"/>
      <c r="H67" s="50"/>
      <c r="I67" s="50"/>
      <c r="J67" s="50"/>
      <c r="K67" s="25"/>
      <c r="L67" s="26"/>
      <c r="Q67" s="20">
        <f t="shared" si="10"/>
        <v>0</v>
      </c>
      <c r="R67" s="21" t="str">
        <f>R52</f>
        <v>NWGF 80%</v>
      </c>
      <c r="S67" s="22">
        <v>2170.4499718816523</v>
      </c>
      <c r="T67" s="23">
        <v>14337.574713188174</v>
      </c>
      <c r="U67" s="23">
        <v>16508.024685069828</v>
      </c>
      <c r="V67" s="24"/>
      <c r="W67" s="50"/>
      <c r="X67" s="50"/>
      <c r="Y67" s="50"/>
      <c r="Z67" s="25"/>
      <c r="AA67" s="26"/>
      <c r="AF67" s="20">
        <f t="shared" si="11"/>
        <v>0</v>
      </c>
      <c r="AG67" s="21" t="str">
        <f>AG52</f>
        <v>NWGF 80%</v>
      </c>
      <c r="AH67" s="22">
        <v>1743.7825376285523</v>
      </c>
      <c r="AI67" s="23">
        <v>6704.6245969371503</v>
      </c>
      <c r="AJ67" s="23">
        <v>8448.4071345656976</v>
      </c>
      <c r="AK67" s="24"/>
      <c r="AL67" s="50"/>
      <c r="AM67" s="50"/>
      <c r="AN67" s="50"/>
      <c r="AO67" s="25"/>
      <c r="AP67" s="26"/>
    </row>
    <row r="68" spans="2:42" x14ac:dyDescent="0.25">
      <c r="B68" s="40">
        <f t="shared" si="9"/>
        <v>1</v>
      </c>
      <c r="C68" s="41" t="str">
        <f t="shared" si="9"/>
        <v>NWGF 90%</v>
      </c>
      <c r="D68" s="42">
        <v>2449.1069719339548</v>
      </c>
      <c r="E68" s="43">
        <v>10597.68066728383</v>
      </c>
      <c r="F68" s="43">
        <v>13046.787639217824</v>
      </c>
      <c r="G68" s="44">
        <v>-472.23084530638221</v>
      </c>
      <c r="H68" s="51">
        <v>0.27361963190184047</v>
      </c>
      <c r="I68" s="51">
        <v>0.45030674846625768</v>
      </c>
      <c r="J68" s="51">
        <v>0.27607361963190186</v>
      </c>
      <c r="K68" s="45">
        <v>15.8745634599568</v>
      </c>
      <c r="L68" s="46">
        <v>10.66144903662347</v>
      </c>
      <c r="Q68" s="40">
        <f t="shared" si="10"/>
        <v>1</v>
      </c>
      <c r="R68" s="41" t="str">
        <f t="shared" si="10"/>
        <v>NWGF 90%</v>
      </c>
      <c r="S68" s="42">
        <v>2801.8660231329736</v>
      </c>
      <c r="T68" s="43">
        <v>13617.421868843181</v>
      </c>
      <c r="U68" s="43">
        <v>16419.287891976146</v>
      </c>
      <c r="V68" s="44">
        <v>-309.52381404536612</v>
      </c>
      <c r="W68" s="51">
        <v>0.12471655328798185</v>
      </c>
      <c r="X68" s="51">
        <v>0.66666666666666663</v>
      </c>
      <c r="Y68" s="51">
        <v>0.20861678004535147</v>
      </c>
      <c r="Z68" s="45">
        <v>12.41860846888877</v>
      </c>
      <c r="AA68" s="46">
        <v>9.026024145941733</v>
      </c>
      <c r="AF68" s="40">
        <f t="shared" si="11"/>
        <v>1</v>
      </c>
      <c r="AG68" s="41" t="str">
        <f t="shared" si="11"/>
        <v>NWGF 90%</v>
      </c>
      <c r="AH68" s="42">
        <v>2041.7195324075983</v>
      </c>
      <c r="AI68" s="43">
        <v>6889.2116533497365</v>
      </c>
      <c r="AJ68" s="43">
        <v>8930.9311857573302</v>
      </c>
      <c r="AK68" s="44">
        <v>-524.89421070297828</v>
      </c>
      <c r="AL68" s="51">
        <v>0.45187165775401067</v>
      </c>
      <c r="AM68" s="51">
        <v>0.19518716577540107</v>
      </c>
      <c r="AN68" s="51">
        <v>0.35294117647058826</v>
      </c>
      <c r="AO68" s="45">
        <v>19.101464002881094</v>
      </c>
      <c r="AP68" s="46">
        <v>12.497447083890393</v>
      </c>
    </row>
    <row r="69" spans="2:42" x14ac:dyDescent="0.25">
      <c r="B69" s="20">
        <f t="shared" si="9"/>
        <v>2</v>
      </c>
      <c r="C69" s="21" t="str">
        <f t="shared" si="9"/>
        <v>NWGF 92%</v>
      </c>
      <c r="D69" s="42">
        <v>2466.1610968572068</v>
      </c>
      <c r="E69" s="43">
        <v>10396.697887131157</v>
      </c>
      <c r="F69" s="43">
        <v>12862.858983988353</v>
      </c>
      <c r="G69" s="44">
        <v>-368.78436631335711</v>
      </c>
      <c r="H69" s="51">
        <v>0.25644171779141106</v>
      </c>
      <c r="I69" s="51">
        <v>0.41472392638036809</v>
      </c>
      <c r="J69" s="51">
        <v>0.32883435582822085</v>
      </c>
      <c r="K69" s="45">
        <v>13.177921278420278</v>
      </c>
      <c r="L69" s="46">
        <v>7.8346709974480859</v>
      </c>
      <c r="Q69" s="20">
        <f t="shared" si="10"/>
        <v>2</v>
      </c>
      <c r="R69" s="21" t="str">
        <f t="shared" si="10"/>
        <v>NWGF 92%</v>
      </c>
      <c r="S69" s="42">
        <v>2815.9243609765063</v>
      </c>
      <c r="T69" s="43">
        <v>13420.43784511577</v>
      </c>
      <c r="U69" s="43">
        <v>16236.362206092263</v>
      </c>
      <c r="V69" s="44">
        <v>-262.39051401233877</v>
      </c>
      <c r="W69" s="51">
        <v>0.1111111111111111</v>
      </c>
      <c r="X69" s="51">
        <v>0.6281179138321995</v>
      </c>
      <c r="Y69" s="51">
        <v>0.26077097505668934</v>
      </c>
      <c r="Z69" s="45">
        <v>9.3478421630855397</v>
      </c>
      <c r="AA69" s="46">
        <v>6.4422448507008072</v>
      </c>
      <c r="AF69" s="20">
        <f t="shared" si="11"/>
        <v>2</v>
      </c>
      <c r="AG69" s="21" t="str">
        <f t="shared" si="11"/>
        <v>NWGF 92%</v>
      </c>
      <c r="AH69" s="42">
        <v>2053.7397078823101</v>
      </c>
      <c r="AI69" s="43">
        <v>6831.2718938926037</v>
      </c>
      <c r="AJ69" s="43">
        <v>8885.011601774906</v>
      </c>
      <c r="AK69" s="44">
        <v>-494.23807985546529</v>
      </c>
      <c r="AL69" s="51">
        <v>0.42780748663101603</v>
      </c>
      <c r="AM69" s="51">
        <v>0.16310160427807488</v>
      </c>
      <c r="AN69" s="51">
        <v>0.40909090909090912</v>
      </c>
      <c r="AO69" s="45">
        <v>15.536179598342569</v>
      </c>
      <c r="AP69" s="46">
        <v>9.9003155053541665</v>
      </c>
    </row>
    <row r="70" spans="2:42" x14ac:dyDescent="0.25">
      <c r="B70" s="20">
        <f t="shared" si="9"/>
        <v>3</v>
      </c>
      <c r="C70" s="21" t="str">
        <f t="shared" si="9"/>
        <v>NWGF 95%</v>
      </c>
      <c r="D70" s="42">
        <v>2559.2287561812159</v>
      </c>
      <c r="E70" s="43">
        <v>10254.544179305945</v>
      </c>
      <c r="F70" s="43">
        <v>12813.772935487159</v>
      </c>
      <c r="G70" s="44">
        <v>-378.03781462247866</v>
      </c>
      <c r="H70" s="51">
        <v>0.28343558282208586</v>
      </c>
      <c r="I70" s="51">
        <v>0.25766871165644173</v>
      </c>
      <c r="J70" s="51">
        <v>0.45889570552147241</v>
      </c>
      <c r="K70" s="45">
        <v>11.813966254414122</v>
      </c>
      <c r="L70" s="46">
        <v>8.2248284767597433</v>
      </c>
      <c r="Q70" s="20">
        <f t="shared" si="10"/>
        <v>3</v>
      </c>
      <c r="R70" s="21" t="str">
        <f t="shared" si="10"/>
        <v>NWGF 95%</v>
      </c>
      <c r="S70" s="42">
        <v>2923.369173845233</v>
      </c>
      <c r="T70" s="43">
        <v>13293.055924920367</v>
      </c>
      <c r="U70" s="43">
        <v>16216.425098765592</v>
      </c>
      <c r="V70" s="44">
        <v>-343.0205639038943</v>
      </c>
      <c r="W70" s="51">
        <v>0.14739229024943309</v>
      </c>
      <c r="X70" s="51">
        <v>0.41496598639455784</v>
      </c>
      <c r="Y70" s="51">
        <v>0.43764172335600909</v>
      </c>
      <c r="Z70" s="45">
        <v>9.352048129734106</v>
      </c>
      <c r="AA70" s="46">
        <v>7.0141602576850737</v>
      </c>
      <c r="AF70" s="20">
        <f t="shared" si="11"/>
        <v>3</v>
      </c>
      <c r="AG70" s="21" t="str">
        <f t="shared" si="11"/>
        <v>NWGF 95%</v>
      </c>
      <c r="AH70" s="42">
        <v>2129.8546273314032</v>
      </c>
      <c r="AI70" s="43">
        <v>6671.7001156269152</v>
      </c>
      <c r="AJ70" s="43">
        <v>8801.554742958313</v>
      </c>
      <c r="AK70" s="44">
        <v>-419.32820918637123</v>
      </c>
      <c r="AL70" s="51">
        <v>0.44385026737967914</v>
      </c>
      <c r="AM70" s="51">
        <v>7.2192513368983954E-2</v>
      </c>
      <c r="AN70" s="51">
        <v>0.48395721925133689</v>
      </c>
      <c r="AO70" s="45">
        <v>14.045079554905403</v>
      </c>
      <c r="AP70" s="46">
        <v>10.047862490288512</v>
      </c>
    </row>
    <row r="71" spans="2:42" x14ac:dyDescent="0.25">
      <c r="B71" s="32">
        <f t="shared" si="9"/>
        <v>4</v>
      </c>
      <c r="C71" s="33" t="str">
        <f t="shared" si="9"/>
        <v>NWGF 98%</v>
      </c>
      <c r="D71" s="58">
        <v>2708.1631192831346</v>
      </c>
      <c r="E71" s="59">
        <v>10073.39018757966</v>
      </c>
      <c r="F71" s="59">
        <v>12781.553306862801</v>
      </c>
      <c r="G71" s="60">
        <v>-348.20680700190877</v>
      </c>
      <c r="H71" s="52">
        <v>0.49079754601226994</v>
      </c>
      <c r="I71" s="52">
        <v>1.9631901840490799E-2</v>
      </c>
      <c r="J71" s="52">
        <v>0.48957055214723927</v>
      </c>
      <c r="K71" s="56">
        <v>19.560393936411248</v>
      </c>
      <c r="L71" s="57">
        <v>13.155840077903525</v>
      </c>
      <c r="Q71" s="32">
        <f t="shared" si="10"/>
        <v>4</v>
      </c>
      <c r="R71" s="33" t="str">
        <f t="shared" si="10"/>
        <v>NWGF 98%</v>
      </c>
      <c r="S71" s="58">
        <v>3083.2195969800368</v>
      </c>
      <c r="T71" s="59">
        <v>13059.078477551102</v>
      </c>
      <c r="U71" s="59">
        <v>16142.298074531142</v>
      </c>
      <c r="V71" s="60">
        <v>-272.0176164408702</v>
      </c>
      <c r="W71" s="52">
        <v>0.43310657596371882</v>
      </c>
      <c r="X71" s="52">
        <v>9.0702947845804991E-3</v>
      </c>
      <c r="Y71" s="52">
        <v>0.55782312925170063</v>
      </c>
      <c r="Z71" s="56">
        <v>18.545297175993483</v>
      </c>
      <c r="AA71" s="57">
        <v>12.462987865643825</v>
      </c>
      <c r="AF71" s="32">
        <f t="shared" si="11"/>
        <v>4</v>
      </c>
      <c r="AG71" s="33" t="str">
        <f t="shared" si="11"/>
        <v>NWGF 98%</v>
      </c>
      <c r="AH71" s="58">
        <v>2265.9173795389315</v>
      </c>
      <c r="AI71" s="59">
        <v>6552.8326050197556</v>
      </c>
      <c r="AJ71" s="59">
        <v>8818.7499845586899</v>
      </c>
      <c r="AK71" s="60">
        <v>-438.04486325168921</v>
      </c>
      <c r="AL71" s="52">
        <v>0.55882352941176472</v>
      </c>
      <c r="AM71" s="52">
        <v>3.2085561497326207E-2</v>
      </c>
      <c r="AN71" s="52">
        <v>0.40909090909090912</v>
      </c>
      <c r="AO71" s="56">
        <v>21.058326983619438</v>
      </c>
      <c r="AP71" s="57">
        <v>13.8276782848978</v>
      </c>
    </row>
  </sheetData>
  <mergeCells count="21">
    <mergeCell ref="D18:J18"/>
    <mergeCell ref="S18:Y18"/>
    <mergeCell ref="AH18:AN18"/>
    <mergeCell ref="AW18:BC18"/>
    <mergeCell ref="BL18:BR18"/>
    <mergeCell ref="D3:J3"/>
    <mergeCell ref="S3:Y3"/>
    <mergeCell ref="AH3:AN3"/>
    <mergeCell ref="AW3:BC3"/>
    <mergeCell ref="BL3:BR3"/>
    <mergeCell ref="AW33:BC33"/>
    <mergeCell ref="BL33:BR33"/>
    <mergeCell ref="D48:J48"/>
    <mergeCell ref="S48:Y48"/>
    <mergeCell ref="AH48:AN48"/>
    <mergeCell ref="D63:J63"/>
    <mergeCell ref="S63:Y63"/>
    <mergeCell ref="AH63:AN63"/>
    <mergeCell ref="D33:J33"/>
    <mergeCell ref="S33:Y33"/>
    <mergeCell ref="AH33:AN3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20"/>
  <sheetViews>
    <sheetView workbookViewId="0">
      <selection activeCell="B4" sqref="B4"/>
    </sheetView>
  </sheetViews>
  <sheetFormatPr defaultRowHeight="15" x14ac:dyDescent="0.25"/>
  <cols>
    <col min="1" max="1" width="14.28515625" style="87" customWidth="1"/>
    <col min="2" max="2" width="45.140625" style="89" customWidth="1"/>
    <col min="3" max="3" width="77.85546875" style="90" customWidth="1"/>
    <col min="4" max="4" width="9.140625" style="99"/>
    <col min="5" max="5" width="12.28515625" style="99" customWidth="1"/>
    <col min="6" max="16384" width="9.140625" style="99"/>
  </cols>
  <sheetData>
    <row r="1" spans="1:5" x14ac:dyDescent="0.25">
      <c r="A1" s="86" t="s">
        <v>91</v>
      </c>
      <c r="B1" s="120" t="s">
        <v>92</v>
      </c>
      <c r="C1" s="86" t="s">
        <v>19</v>
      </c>
      <c r="E1" s="86" t="s">
        <v>179</v>
      </c>
    </row>
    <row r="2" spans="1:5" x14ac:dyDescent="0.25">
      <c r="A2" s="87" t="s">
        <v>93</v>
      </c>
      <c r="B2" s="88" t="s">
        <v>180</v>
      </c>
      <c r="C2" s="89" t="s">
        <v>94</v>
      </c>
      <c r="E2" s="119" t="s">
        <v>95</v>
      </c>
    </row>
    <row r="3" spans="1:5" ht="45" x14ac:dyDescent="0.25">
      <c r="A3" s="87" t="s">
        <v>96</v>
      </c>
      <c r="B3" s="88" t="s">
        <v>181</v>
      </c>
      <c r="C3" s="89" t="s">
        <v>182</v>
      </c>
      <c r="E3" s="119"/>
    </row>
    <row r="4" spans="1:5" ht="30" x14ac:dyDescent="0.25">
      <c r="A4" s="87" t="s">
        <v>97</v>
      </c>
      <c r="B4" s="88" t="s">
        <v>183</v>
      </c>
      <c r="C4" s="89" t="s">
        <v>150</v>
      </c>
      <c r="E4" s="119"/>
    </row>
    <row r="5" spans="1:5" ht="30" x14ac:dyDescent="0.25">
      <c r="A5" s="87" t="s">
        <v>98</v>
      </c>
      <c r="B5" s="88" t="s">
        <v>163</v>
      </c>
      <c r="C5" s="89" t="s">
        <v>184</v>
      </c>
      <c r="E5" s="119"/>
    </row>
    <row r="6" spans="1:5" ht="30" x14ac:dyDescent="0.25">
      <c r="A6" s="87" t="s">
        <v>99</v>
      </c>
      <c r="B6" s="88" t="s">
        <v>185</v>
      </c>
      <c r="C6" s="89" t="s">
        <v>186</v>
      </c>
      <c r="E6" s="119"/>
    </row>
    <row r="7" spans="1:5" ht="30" x14ac:dyDescent="0.25">
      <c r="A7" s="87" t="s">
        <v>100</v>
      </c>
      <c r="B7" s="88" t="s">
        <v>187</v>
      </c>
      <c r="C7" s="89" t="s">
        <v>188</v>
      </c>
      <c r="E7" s="119" t="s">
        <v>95</v>
      </c>
    </row>
    <row r="8" spans="1:5" ht="30" x14ac:dyDescent="0.25">
      <c r="A8" s="87" t="s">
        <v>101</v>
      </c>
      <c r="B8" s="88" t="s">
        <v>102</v>
      </c>
      <c r="C8" s="89" t="s">
        <v>103</v>
      </c>
      <c r="E8" s="119" t="s">
        <v>189</v>
      </c>
    </row>
    <row r="9" spans="1:5" x14ac:dyDescent="0.25">
      <c r="A9" s="87" t="s">
        <v>104</v>
      </c>
      <c r="B9" s="88" t="s">
        <v>105</v>
      </c>
      <c r="C9" s="89" t="s">
        <v>151</v>
      </c>
      <c r="E9" s="119" t="s">
        <v>95</v>
      </c>
    </row>
    <row r="10" spans="1:5" x14ac:dyDescent="0.25">
      <c r="A10" s="87" t="s">
        <v>106</v>
      </c>
      <c r="B10" s="88" t="s">
        <v>107</v>
      </c>
      <c r="C10" s="89" t="s">
        <v>190</v>
      </c>
      <c r="E10" s="119" t="s">
        <v>189</v>
      </c>
    </row>
    <row r="11" spans="1:5" x14ac:dyDescent="0.25">
      <c r="A11" s="87" t="s">
        <v>108</v>
      </c>
      <c r="B11" s="89" t="s">
        <v>191</v>
      </c>
      <c r="C11" s="90" t="s">
        <v>192</v>
      </c>
      <c r="E11" s="119"/>
    </row>
    <row r="12" spans="1:5" x14ac:dyDescent="0.25">
      <c r="A12" s="87" t="s">
        <v>109</v>
      </c>
      <c r="B12" s="88" t="s">
        <v>110</v>
      </c>
      <c r="C12" s="89" t="s">
        <v>165</v>
      </c>
      <c r="E12" s="119" t="s">
        <v>95</v>
      </c>
    </row>
    <row r="13" spans="1:5" x14ac:dyDescent="0.25">
      <c r="A13" s="87" t="s">
        <v>111</v>
      </c>
      <c r="B13" s="88" t="s">
        <v>193</v>
      </c>
      <c r="C13" s="89" t="s">
        <v>164</v>
      </c>
      <c r="E13" s="119" t="s">
        <v>189</v>
      </c>
    </row>
    <row r="14" spans="1:5" x14ac:dyDescent="0.25">
      <c r="A14" s="87" t="s">
        <v>112</v>
      </c>
      <c r="B14" s="89" t="s">
        <v>194</v>
      </c>
      <c r="C14" s="90" t="s">
        <v>195</v>
      </c>
      <c r="E14" s="119" t="s">
        <v>95</v>
      </c>
    </row>
    <row r="15" spans="1:5" ht="30" x14ac:dyDescent="0.25">
      <c r="A15" s="87" t="s">
        <v>113</v>
      </c>
      <c r="B15" s="89" t="s">
        <v>196</v>
      </c>
      <c r="C15" s="89" t="s">
        <v>197</v>
      </c>
    </row>
    <row r="16" spans="1:5" ht="30" x14ac:dyDescent="0.25">
      <c r="A16" s="87" t="s">
        <v>212</v>
      </c>
      <c r="B16" s="89" t="s">
        <v>198</v>
      </c>
      <c r="C16" s="90" t="s">
        <v>213</v>
      </c>
      <c r="E16" s="119" t="s">
        <v>95</v>
      </c>
    </row>
    <row r="17" spans="1:5" x14ac:dyDescent="0.25">
      <c r="A17" s="87" t="s">
        <v>214</v>
      </c>
      <c r="B17" s="89" t="s">
        <v>215</v>
      </c>
      <c r="C17" s="90" t="s">
        <v>216</v>
      </c>
      <c r="E17" s="119" t="s">
        <v>95</v>
      </c>
    </row>
    <row r="20" spans="1:5" x14ac:dyDescent="0.25">
      <c r="A20" s="91"/>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BT71"/>
  <sheetViews>
    <sheetView topLeftCell="A10" workbookViewId="0">
      <selection activeCell="B32" sqref="B32"/>
    </sheetView>
  </sheetViews>
  <sheetFormatPr defaultRowHeight="15" x14ac:dyDescent="0.25"/>
  <cols>
    <col min="3" max="3" width="12.42578125" customWidth="1"/>
    <col min="13" max="16" width="3.140625" customWidth="1"/>
    <col min="18" max="18" width="10.140625" customWidth="1"/>
    <col min="28" max="31" width="3.140625" customWidth="1"/>
    <col min="33" max="33" width="9.85546875" customWidth="1"/>
    <col min="43" max="46" width="3.140625" customWidth="1"/>
    <col min="48" max="48" width="9.85546875" customWidth="1"/>
    <col min="58" max="61" width="3.140625" customWidth="1"/>
    <col min="63" max="63" width="9.7109375" customWidth="1"/>
  </cols>
  <sheetData>
    <row r="2" spans="2:72" x14ac:dyDescent="0.25">
      <c r="B2" s="1" t="s">
        <v>17</v>
      </c>
      <c r="C2" s="2"/>
      <c r="D2" s="2"/>
      <c r="E2" s="2"/>
      <c r="F2" s="2"/>
      <c r="G2" s="39" t="s">
        <v>34</v>
      </c>
      <c r="H2" s="2"/>
      <c r="I2" s="2"/>
      <c r="J2" s="2"/>
      <c r="K2" s="2"/>
      <c r="L2" s="3"/>
      <c r="Q2" s="1" t="s">
        <v>275</v>
      </c>
      <c r="R2" s="2"/>
      <c r="S2" s="2"/>
      <c r="T2" s="2"/>
      <c r="U2" s="2"/>
      <c r="V2" s="39" t="s">
        <v>34</v>
      </c>
      <c r="W2" s="2"/>
      <c r="X2" s="2"/>
      <c r="Y2" s="2"/>
      <c r="Z2" s="2"/>
      <c r="AA2" s="3"/>
      <c r="AF2" s="1" t="s">
        <v>276</v>
      </c>
      <c r="AG2" s="2"/>
      <c r="AH2" s="2"/>
      <c r="AI2" s="2"/>
      <c r="AJ2" s="2"/>
      <c r="AK2" s="39" t="s">
        <v>34</v>
      </c>
      <c r="AL2" s="2"/>
      <c r="AM2" s="2"/>
      <c r="AN2" s="2"/>
      <c r="AO2" s="2"/>
      <c r="AP2" s="3"/>
      <c r="AU2" s="1" t="s">
        <v>277</v>
      </c>
      <c r="AV2" s="2"/>
      <c r="AW2" s="2"/>
      <c r="AX2" s="2"/>
      <c r="AY2" s="2"/>
      <c r="AZ2" s="39" t="s">
        <v>34</v>
      </c>
      <c r="BA2" s="2"/>
      <c r="BB2" s="2"/>
      <c r="BC2" s="2"/>
      <c r="BD2" s="2"/>
      <c r="BE2" s="3"/>
      <c r="BJ2" s="1" t="s">
        <v>278</v>
      </c>
      <c r="BK2" s="2"/>
      <c r="BL2" s="2"/>
      <c r="BM2" s="2"/>
      <c r="BN2" s="2"/>
      <c r="BO2" s="39" t="s">
        <v>34</v>
      </c>
      <c r="BP2" s="2"/>
      <c r="BQ2" s="2"/>
      <c r="BR2" s="2"/>
      <c r="BS2" s="2"/>
      <c r="BT2" s="3"/>
    </row>
    <row r="3" spans="2:72" x14ac:dyDescent="0.25">
      <c r="B3" s="4"/>
      <c r="C3" s="5"/>
      <c r="D3" s="284" t="s">
        <v>0</v>
      </c>
      <c r="E3" s="284"/>
      <c r="F3" s="284"/>
      <c r="G3" s="284"/>
      <c r="H3" s="284"/>
      <c r="I3" s="284"/>
      <c r="J3" s="285"/>
      <c r="K3" s="6" t="s">
        <v>1</v>
      </c>
      <c r="L3" s="7"/>
      <c r="Q3" s="4"/>
      <c r="R3" s="5"/>
      <c r="S3" s="284" t="s">
        <v>0</v>
      </c>
      <c r="T3" s="284"/>
      <c r="U3" s="284"/>
      <c r="V3" s="284"/>
      <c r="W3" s="284"/>
      <c r="X3" s="284"/>
      <c r="Y3" s="285"/>
      <c r="Z3" s="6" t="s">
        <v>1</v>
      </c>
      <c r="AA3" s="7"/>
      <c r="AF3" s="4"/>
      <c r="AG3" s="5"/>
      <c r="AH3" s="284" t="s">
        <v>0</v>
      </c>
      <c r="AI3" s="284"/>
      <c r="AJ3" s="284"/>
      <c r="AK3" s="284"/>
      <c r="AL3" s="284"/>
      <c r="AM3" s="284"/>
      <c r="AN3" s="285"/>
      <c r="AO3" s="6" t="s">
        <v>1</v>
      </c>
      <c r="AP3" s="7"/>
      <c r="AU3" s="4"/>
      <c r="AV3" s="5"/>
      <c r="AW3" s="284" t="s">
        <v>0</v>
      </c>
      <c r="AX3" s="284"/>
      <c r="AY3" s="284"/>
      <c r="AZ3" s="284"/>
      <c r="BA3" s="284"/>
      <c r="BB3" s="284"/>
      <c r="BC3" s="285"/>
      <c r="BD3" s="6" t="s">
        <v>1</v>
      </c>
      <c r="BE3" s="7"/>
      <c r="BJ3" s="4"/>
      <c r="BK3" s="5"/>
      <c r="BL3" s="284" t="s">
        <v>0</v>
      </c>
      <c r="BM3" s="284"/>
      <c r="BN3" s="284"/>
      <c r="BO3" s="284"/>
      <c r="BP3" s="284"/>
      <c r="BQ3" s="284"/>
      <c r="BR3" s="285"/>
      <c r="BS3" s="6" t="s">
        <v>1</v>
      </c>
      <c r="BT3" s="7"/>
    </row>
    <row r="4" spans="2:72" x14ac:dyDescent="0.25">
      <c r="B4" s="8"/>
      <c r="C4" s="9"/>
      <c r="D4" s="5" t="s">
        <v>2</v>
      </c>
      <c r="E4" s="10" t="s">
        <v>3</v>
      </c>
      <c r="F4" s="5"/>
      <c r="G4" s="10" t="s">
        <v>4</v>
      </c>
      <c r="H4" s="47" t="s">
        <v>5</v>
      </c>
      <c r="I4" s="48" t="s">
        <v>6</v>
      </c>
      <c r="J4" s="47" t="s">
        <v>5</v>
      </c>
      <c r="K4" s="11"/>
      <c r="L4" s="9"/>
      <c r="Q4" s="8"/>
      <c r="R4" s="9"/>
      <c r="S4" s="5" t="s">
        <v>2</v>
      </c>
      <c r="T4" s="10" t="s">
        <v>3</v>
      </c>
      <c r="U4" s="5"/>
      <c r="V4" s="10" t="s">
        <v>4</v>
      </c>
      <c r="W4" s="47" t="s">
        <v>5</v>
      </c>
      <c r="X4" s="48" t="s">
        <v>6</v>
      </c>
      <c r="Y4" s="47" t="s">
        <v>5</v>
      </c>
      <c r="Z4" s="11"/>
      <c r="AA4" s="9"/>
      <c r="AF4" s="8"/>
      <c r="AG4" s="9"/>
      <c r="AH4" s="5" t="s">
        <v>2</v>
      </c>
      <c r="AI4" s="10" t="s">
        <v>3</v>
      </c>
      <c r="AJ4" s="5"/>
      <c r="AK4" s="10" t="s">
        <v>4</v>
      </c>
      <c r="AL4" s="47" t="s">
        <v>5</v>
      </c>
      <c r="AM4" s="48" t="s">
        <v>6</v>
      </c>
      <c r="AN4" s="47" t="s">
        <v>5</v>
      </c>
      <c r="AO4" s="11"/>
      <c r="AP4" s="9"/>
      <c r="AU4" s="8"/>
      <c r="AV4" s="9"/>
      <c r="AW4" s="5" t="s">
        <v>2</v>
      </c>
      <c r="AX4" s="10" t="s">
        <v>3</v>
      </c>
      <c r="AY4" s="5"/>
      <c r="AZ4" s="10" t="s">
        <v>4</v>
      </c>
      <c r="BA4" s="47" t="s">
        <v>5</v>
      </c>
      <c r="BB4" s="48" t="s">
        <v>6</v>
      </c>
      <c r="BC4" s="47" t="s">
        <v>5</v>
      </c>
      <c r="BD4" s="11"/>
      <c r="BE4" s="9"/>
      <c r="BJ4" s="8"/>
      <c r="BK4" s="9"/>
      <c r="BL4" s="5" t="s">
        <v>2</v>
      </c>
      <c r="BM4" s="10" t="s">
        <v>3</v>
      </c>
      <c r="BN4" s="5"/>
      <c r="BO4" s="10" t="s">
        <v>4</v>
      </c>
      <c r="BP4" s="47" t="s">
        <v>5</v>
      </c>
      <c r="BQ4" s="48" t="s">
        <v>6</v>
      </c>
      <c r="BR4" s="47" t="s">
        <v>5</v>
      </c>
      <c r="BS4" s="11"/>
      <c r="BT4" s="9"/>
    </row>
    <row r="5" spans="2:72" x14ac:dyDescent="0.25">
      <c r="B5" s="12" t="s">
        <v>7</v>
      </c>
      <c r="C5" s="13" t="s">
        <v>19</v>
      </c>
      <c r="D5" s="14" t="s">
        <v>8</v>
      </c>
      <c r="E5" s="15" t="s">
        <v>9</v>
      </c>
      <c r="F5" s="14" t="s">
        <v>4</v>
      </c>
      <c r="G5" s="15" t="s">
        <v>10</v>
      </c>
      <c r="H5" s="49" t="s">
        <v>11</v>
      </c>
      <c r="I5" s="49" t="s">
        <v>12</v>
      </c>
      <c r="J5" s="49" t="s">
        <v>13</v>
      </c>
      <c r="K5" s="14" t="s">
        <v>15</v>
      </c>
      <c r="L5" s="16" t="s">
        <v>14</v>
      </c>
      <c r="Q5" s="12" t="s">
        <v>7</v>
      </c>
      <c r="R5" s="13" t="s">
        <v>19</v>
      </c>
      <c r="S5" s="14" t="s">
        <v>8</v>
      </c>
      <c r="T5" s="15" t="s">
        <v>9</v>
      </c>
      <c r="U5" s="14" t="s">
        <v>4</v>
      </c>
      <c r="V5" s="15" t="s">
        <v>10</v>
      </c>
      <c r="W5" s="49" t="s">
        <v>11</v>
      </c>
      <c r="X5" s="49" t="s">
        <v>12</v>
      </c>
      <c r="Y5" s="49" t="s">
        <v>13</v>
      </c>
      <c r="Z5" s="14" t="s">
        <v>15</v>
      </c>
      <c r="AA5" s="16" t="s">
        <v>14</v>
      </c>
      <c r="AF5" s="12" t="s">
        <v>7</v>
      </c>
      <c r="AG5" s="13" t="s">
        <v>19</v>
      </c>
      <c r="AH5" s="14" t="s">
        <v>8</v>
      </c>
      <c r="AI5" s="15" t="s">
        <v>9</v>
      </c>
      <c r="AJ5" s="14" t="s">
        <v>4</v>
      </c>
      <c r="AK5" s="15" t="s">
        <v>10</v>
      </c>
      <c r="AL5" s="49" t="s">
        <v>11</v>
      </c>
      <c r="AM5" s="49" t="s">
        <v>12</v>
      </c>
      <c r="AN5" s="49" t="s">
        <v>13</v>
      </c>
      <c r="AO5" s="14" t="s">
        <v>15</v>
      </c>
      <c r="AP5" s="16" t="s">
        <v>14</v>
      </c>
      <c r="AU5" s="12" t="s">
        <v>7</v>
      </c>
      <c r="AV5" s="13" t="s">
        <v>19</v>
      </c>
      <c r="AW5" s="14" t="s">
        <v>8</v>
      </c>
      <c r="AX5" s="15" t="s">
        <v>9</v>
      </c>
      <c r="AY5" s="14" t="s">
        <v>4</v>
      </c>
      <c r="AZ5" s="15" t="s">
        <v>10</v>
      </c>
      <c r="BA5" s="49" t="s">
        <v>11</v>
      </c>
      <c r="BB5" s="49" t="s">
        <v>12</v>
      </c>
      <c r="BC5" s="49" t="s">
        <v>13</v>
      </c>
      <c r="BD5" s="14" t="s">
        <v>15</v>
      </c>
      <c r="BE5" s="16" t="s">
        <v>14</v>
      </c>
      <c r="BJ5" s="12" t="s">
        <v>7</v>
      </c>
      <c r="BK5" s="13" t="s">
        <v>19</v>
      </c>
      <c r="BL5" s="14" t="s">
        <v>8</v>
      </c>
      <c r="BM5" s="15" t="s">
        <v>9</v>
      </c>
      <c r="BN5" s="14" t="s">
        <v>4</v>
      </c>
      <c r="BO5" s="15" t="s">
        <v>10</v>
      </c>
      <c r="BP5" s="49" t="s">
        <v>11</v>
      </c>
      <c r="BQ5" s="49" t="s">
        <v>12</v>
      </c>
      <c r="BR5" s="49" t="s">
        <v>13</v>
      </c>
      <c r="BS5" s="14" t="s">
        <v>15</v>
      </c>
      <c r="BT5" s="16" t="s">
        <v>14</v>
      </c>
    </row>
    <row r="6" spans="2:72" x14ac:dyDescent="0.25">
      <c r="B6" s="17" t="s">
        <v>16</v>
      </c>
      <c r="C6" s="18"/>
      <c r="D6" s="5"/>
      <c r="E6" s="10"/>
      <c r="F6" s="5"/>
      <c r="G6" s="10"/>
      <c r="H6" s="47"/>
      <c r="I6" s="47"/>
      <c r="J6" s="47"/>
      <c r="K6" s="5"/>
      <c r="L6" s="19"/>
      <c r="Q6" s="17" t="s">
        <v>16</v>
      </c>
      <c r="R6" s="18"/>
      <c r="S6" s="5"/>
      <c r="T6" s="10"/>
      <c r="U6" s="5"/>
      <c r="V6" s="10"/>
      <c r="W6" s="47"/>
      <c r="X6" s="47"/>
      <c r="Y6" s="47"/>
      <c r="Z6" s="5"/>
      <c r="AA6" s="19"/>
      <c r="AF6" s="17" t="s">
        <v>16</v>
      </c>
      <c r="AG6" s="18"/>
      <c r="AH6" s="5"/>
      <c r="AI6" s="10"/>
      <c r="AJ6" s="5"/>
      <c r="AK6" s="10"/>
      <c r="AL6" s="47"/>
      <c r="AM6" s="47"/>
      <c r="AN6" s="47"/>
      <c r="AO6" s="5"/>
      <c r="AP6" s="19"/>
      <c r="AU6" s="17" t="s">
        <v>16</v>
      </c>
      <c r="AV6" s="18"/>
      <c r="AW6" s="5"/>
      <c r="AX6" s="10"/>
      <c r="AY6" s="5"/>
      <c r="AZ6" s="10"/>
      <c r="BA6" s="47"/>
      <c r="BB6" s="47"/>
      <c r="BC6" s="47"/>
      <c r="BD6" s="5"/>
      <c r="BE6" s="19"/>
      <c r="BJ6" s="17" t="s">
        <v>16</v>
      </c>
      <c r="BK6" s="18"/>
      <c r="BL6" s="5"/>
      <c r="BM6" s="10"/>
      <c r="BN6" s="5"/>
      <c r="BO6" s="10"/>
      <c r="BP6" s="47"/>
      <c r="BQ6" s="47"/>
      <c r="BR6" s="47"/>
      <c r="BS6" s="5"/>
      <c r="BT6" s="19"/>
    </row>
    <row r="7" spans="2:72" x14ac:dyDescent="0.25">
      <c r="B7" s="20">
        <v>0</v>
      </c>
      <c r="C7" s="21" t="s">
        <v>274</v>
      </c>
      <c r="D7" s="22">
        <v>2218.0841620821402</v>
      </c>
      <c r="E7" s="23">
        <v>10437.706832118718</v>
      </c>
      <c r="F7" s="23">
        <v>12655.790994200857</v>
      </c>
      <c r="G7" s="24"/>
      <c r="H7" s="50"/>
      <c r="I7" s="50"/>
      <c r="J7" s="50"/>
      <c r="K7" s="25"/>
      <c r="L7" s="26"/>
      <c r="Q7" s="20">
        <v>0</v>
      </c>
      <c r="R7" s="21" t="s">
        <v>274</v>
      </c>
      <c r="S7" s="22">
        <v>1847.9454792867448</v>
      </c>
      <c r="T7" s="23">
        <v>10363.390883201741</v>
      </c>
      <c r="U7" s="23">
        <v>12211.336362488448</v>
      </c>
      <c r="V7" s="24"/>
      <c r="W7" s="50"/>
      <c r="X7" s="50"/>
      <c r="Y7" s="50"/>
      <c r="Z7" s="25"/>
      <c r="AA7" s="26"/>
      <c r="AF7" s="20">
        <v>0</v>
      </c>
      <c r="AG7" s="21" t="s">
        <v>274</v>
      </c>
      <c r="AH7" s="22">
        <v>3300.7076132352709</v>
      </c>
      <c r="AI7" s="23">
        <v>10138.90518915826</v>
      </c>
      <c r="AJ7" s="23">
        <v>13439.612802393558</v>
      </c>
      <c r="AK7" s="24"/>
      <c r="AL7" s="50"/>
      <c r="AM7" s="50"/>
      <c r="AN7" s="50"/>
      <c r="AO7" s="25"/>
      <c r="AP7" s="26"/>
      <c r="AU7" s="20">
        <v>0</v>
      </c>
      <c r="AV7" s="21" t="s">
        <v>274</v>
      </c>
      <c r="AW7" s="22">
        <v>1959.6956694783737</v>
      </c>
      <c r="AX7" s="23">
        <v>15816.278881037735</v>
      </c>
      <c r="AY7" s="23">
        <v>17775.974550516105</v>
      </c>
      <c r="AZ7" s="24"/>
      <c r="BA7" s="50"/>
      <c r="BB7" s="50"/>
      <c r="BC7" s="50"/>
      <c r="BD7" s="25"/>
      <c r="BE7" s="26"/>
      <c r="BJ7" s="20">
        <v>0</v>
      </c>
      <c r="BK7" s="21" t="s">
        <v>274</v>
      </c>
      <c r="BL7" s="22">
        <v>2969.730120494969</v>
      </c>
      <c r="BM7" s="23">
        <v>12424.872828732587</v>
      </c>
      <c r="BN7" s="23">
        <v>15394.602949227556</v>
      </c>
      <c r="BO7" s="24"/>
      <c r="BP7" s="50"/>
      <c r="BQ7" s="50"/>
      <c r="BR7" s="50"/>
      <c r="BS7" s="25"/>
      <c r="BT7" s="26"/>
    </row>
    <row r="8" spans="2:72" x14ac:dyDescent="0.25">
      <c r="B8" s="40">
        <v>1</v>
      </c>
      <c r="C8" s="41" t="s">
        <v>230</v>
      </c>
      <c r="D8" s="42">
        <v>2647.8458682582755</v>
      </c>
      <c r="E8" s="43">
        <v>9558.4174721199579</v>
      </c>
      <c r="F8" s="43">
        <v>12206.263340378153</v>
      </c>
      <c r="G8" s="44">
        <v>-95.066743302191412</v>
      </c>
      <c r="H8" s="51">
        <v>0.28060000000000002</v>
      </c>
      <c r="I8" s="51">
        <v>0.57840000000000003</v>
      </c>
      <c r="J8" s="51">
        <v>0.14099999999999999</v>
      </c>
      <c r="K8" s="45">
        <v>29.615820137981217</v>
      </c>
      <c r="L8" s="46">
        <v>20.990904954368865</v>
      </c>
      <c r="Q8" s="40">
        <v>1</v>
      </c>
      <c r="R8" s="41" t="s">
        <v>230</v>
      </c>
      <c r="S8" s="42">
        <v>2509.1904484573797</v>
      </c>
      <c r="T8" s="43">
        <v>9489.4642170856241</v>
      </c>
      <c r="U8" s="43">
        <v>11998.654665542994</v>
      </c>
      <c r="V8" s="44">
        <v>-117.93397930338486</v>
      </c>
      <c r="W8" s="51">
        <v>0.36528103853058969</v>
      </c>
      <c r="X8" s="51">
        <v>0.46706256041983152</v>
      </c>
      <c r="Y8" s="51">
        <v>0.1676564010495788</v>
      </c>
      <c r="Z8" s="45">
        <v>31.049669469013292</v>
      </c>
      <c r="AA8" s="46">
        <v>22.351756786563051</v>
      </c>
      <c r="AF8" s="40">
        <v>1</v>
      </c>
      <c r="AG8" s="41" t="s">
        <v>230</v>
      </c>
      <c r="AH8" s="42">
        <v>3034.4314485052737</v>
      </c>
      <c r="AI8" s="43">
        <v>9286.90088747564</v>
      </c>
      <c r="AJ8" s="43">
        <v>12321.332335980909</v>
      </c>
      <c r="AK8" s="44">
        <v>-14.520318111159677</v>
      </c>
      <c r="AL8" s="51">
        <v>3.2714054927302103E-2</v>
      </c>
      <c r="AM8" s="51">
        <v>0.89741518578352186</v>
      </c>
      <c r="AN8" s="51">
        <v>6.987075928917609E-2</v>
      </c>
      <c r="AO8" s="45">
        <v>11.826188048885882</v>
      </c>
      <c r="AP8" s="46">
        <v>7.8369577050063413</v>
      </c>
      <c r="AU8" s="40">
        <v>1</v>
      </c>
      <c r="AV8" s="41" t="s">
        <v>230</v>
      </c>
      <c r="AW8" s="42">
        <v>2869.4335880915264</v>
      </c>
      <c r="AX8" s="43">
        <v>14524.584032927105</v>
      </c>
      <c r="AY8" s="43">
        <v>17394.017621018626</v>
      </c>
      <c r="AZ8" s="44">
        <v>-287.93924759656903</v>
      </c>
      <c r="BA8" s="51">
        <v>0.37914691943127959</v>
      </c>
      <c r="BB8" s="51">
        <v>0.51184834123222744</v>
      </c>
      <c r="BC8" s="51">
        <v>0.10900473933649289</v>
      </c>
      <c r="BD8" s="45">
        <v>36.327915869582789</v>
      </c>
      <c r="BE8" s="46">
        <v>22.521824622918043</v>
      </c>
      <c r="BJ8" s="40">
        <v>1</v>
      </c>
      <c r="BK8" s="41" t="s">
        <v>230</v>
      </c>
      <c r="BL8" s="42">
        <v>2648.720718281611</v>
      </c>
      <c r="BM8" s="43">
        <v>11276.534679788969</v>
      </c>
      <c r="BN8" s="43">
        <v>13925.255398070582</v>
      </c>
      <c r="BO8" s="44">
        <v>0</v>
      </c>
      <c r="BP8" s="51">
        <v>0</v>
      </c>
      <c r="BQ8" s="51">
        <v>1</v>
      </c>
      <c r="BR8" s="51">
        <v>0</v>
      </c>
      <c r="BS8" s="45" t="e">
        <v>#VALUE!</v>
      </c>
      <c r="BT8" s="46" t="e">
        <v>#VALUE!</v>
      </c>
    </row>
    <row r="9" spans="2:72" x14ac:dyDescent="0.25">
      <c r="B9" s="40">
        <v>2</v>
      </c>
      <c r="C9" s="41" t="s">
        <v>231</v>
      </c>
      <c r="D9" s="42">
        <v>2662.2737508678038</v>
      </c>
      <c r="E9" s="43">
        <v>9395.2968925734422</v>
      </c>
      <c r="F9" s="43">
        <v>12057.570643441202</v>
      </c>
      <c r="G9" s="44">
        <v>-54.102731138973461</v>
      </c>
      <c r="H9" s="51">
        <v>0.25459999999999999</v>
      </c>
      <c r="I9" s="51">
        <v>0.54879999999999995</v>
      </c>
      <c r="J9" s="51">
        <v>0.1966</v>
      </c>
      <c r="K9" s="45">
        <v>23.063811236202305</v>
      </c>
      <c r="L9" s="46">
        <v>16.792097977892954</v>
      </c>
      <c r="Q9" s="40">
        <v>2</v>
      </c>
      <c r="R9" s="41" t="s">
        <v>231</v>
      </c>
      <c r="S9" s="42">
        <v>2523.3877201596888</v>
      </c>
      <c r="T9" s="43">
        <v>9330.7436935868227</v>
      </c>
      <c r="U9" s="43">
        <v>11854.131413746501</v>
      </c>
      <c r="V9" s="44">
        <v>-66.761584567700581</v>
      </c>
      <c r="W9" s="51">
        <v>0.33144593288219859</v>
      </c>
      <c r="X9" s="51">
        <v>0.43157022510702941</v>
      </c>
      <c r="Y9" s="51">
        <v>0.23698384201077199</v>
      </c>
      <c r="Z9" s="45">
        <v>23.948924731130933</v>
      </c>
      <c r="AA9" s="46">
        <v>18.257971965188304</v>
      </c>
      <c r="AF9" s="40">
        <v>2</v>
      </c>
      <c r="AG9" s="41" t="s">
        <v>231</v>
      </c>
      <c r="AH9" s="42">
        <v>3049.805117830429</v>
      </c>
      <c r="AI9" s="43">
        <v>9120.4964224528503</v>
      </c>
      <c r="AJ9" s="43">
        <v>12170.301540283281</v>
      </c>
      <c r="AK9" s="44">
        <v>-2.0567954945120954</v>
      </c>
      <c r="AL9" s="51">
        <v>2.827140549273021E-2</v>
      </c>
      <c r="AM9" s="51">
        <v>0.88408723747980611</v>
      </c>
      <c r="AN9" s="51">
        <v>8.7641357027463659E-2</v>
      </c>
      <c r="AO9" s="45">
        <v>9.1721088862590712</v>
      </c>
      <c r="AP9" s="46">
        <v>6.7939080662606086</v>
      </c>
      <c r="AU9" s="40">
        <v>2</v>
      </c>
      <c r="AV9" s="41" t="s">
        <v>231</v>
      </c>
      <c r="AW9" s="42">
        <v>2881.404750763817</v>
      </c>
      <c r="AX9" s="43">
        <v>14263.542879238152</v>
      </c>
      <c r="AY9" s="43">
        <v>17144.947630001963</v>
      </c>
      <c r="AZ9" s="44">
        <v>-248.88176251470031</v>
      </c>
      <c r="BA9" s="51">
        <v>0.36018957345971564</v>
      </c>
      <c r="BB9" s="51">
        <v>0.48341232227488151</v>
      </c>
      <c r="BC9" s="51">
        <v>0.15639810426540285</v>
      </c>
      <c r="BD9" s="45">
        <v>26.74670518517938</v>
      </c>
      <c r="BE9" s="46">
        <v>17.468597303368053</v>
      </c>
      <c r="BJ9" s="40">
        <v>2</v>
      </c>
      <c r="BK9" s="41" t="s">
        <v>231</v>
      </c>
      <c r="BL9" s="42">
        <v>2661.0160117034557</v>
      </c>
      <c r="BM9" s="43">
        <v>11070.793763325621</v>
      </c>
      <c r="BN9" s="43">
        <v>13731.809775029082</v>
      </c>
      <c r="BO9" s="44">
        <v>0</v>
      </c>
      <c r="BP9" s="51">
        <v>0</v>
      </c>
      <c r="BQ9" s="51">
        <v>1</v>
      </c>
      <c r="BR9" s="51">
        <v>0</v>
      </c>
      <c r="BS9" s="45" t="e">
        <v>#VALUE!</v>
      </c>
      <c r="BT9" s="46" t="e">
        <v>#VALUE!</v>
      </c>
    </row>
    <row r="10" spans="2:72" x14ac:dyDescent="0.25">
      <c r="B10" s="20">
        <v>3</v>
      </c>
      <c r="C10" s="21" t="s">
        <v>232</v>
      </c>
      <c r="D10" s="27">
        <v>2779.2277867753137</v>
      </c>
      <c r="E10" s="28">
        <v>9177.2321303476147</v>
      </c>
      <c r="F10" s="28">
        <v>11956.459917122915</v>
      </c>
      <c r="G10" s="29">
        <v>-14.595262714767397</v>
      </c>
      <c r="H10" s="51">
        <v>0.26629999999999998</v>
      </c>
      <c r="I10" s="51">
        <v>0.42270000000000002</v>
      </c>
      <c r="J10" s="51">
        <v>0.311</v>
      </c>
      <c r="K10" s="30">
        <v>18.234427137676594</v>
      </c>
      <c r="L10" s="31">
        <v>13.037962008493899</v>
      </c>
      <c r="Q10" s="20">
        <v>3</v>
      </c>
      <c r="R10" s="21" t="s">
        <v>232</v>
      </c>
      <c r="S10" s="27">
        <v>2631.0907061778707</v>
      </c>
      <c r="T10" s="28">
        <v>9106.5003992261882</v>
      </c>
      <c r="U10" s="28">
        <v>11737.591105404072</v>
      </c>
      <c r="V10" s="29">
        <v>-17.553179164843357</v>
      </c>
      <c r="W10" s="51">
        <v>0.3379367490678083</v>
      </c>
      <c r="X10" s="51">
        <v>0.29650600745753347</v>
      </c>
      <c r="Y10" s="51">
        <v>0.36555724347465818</v>
      </c>
      <c r="Z10" s="30">
        <v>18.738219558596398</v>
      </c>
      <c r="AA10" s="31">
        <v>13.886713664996462</v>
      </c>
      <c r="AF10" s="20">
        <v>3</v>
      </c>
      <c r="AG10" s="21" t="s">
        <v>232</v>
      </c>
      <c r="AH10" s="27">
        <v>3192.6270068333497</v>
      </c>
      <c r="AI10" s="28">
        <v>8934.5234766488538</v>
      </c>
      <c r="AJ10" s="28">
        <v>12127.150483482192</v>
      </c>
      <c r="AK10" s="29">
        <v>9.3344610732939284</v>
      </c>
      <c r="AL10" s="51">
        <v>5.5331179321486269E-2</v>
      </c>
      <c r="AM10" s="51">
        <v>0.78231017770597733</v>
      </c>
      <c r="AN10" s="51">
        <v>0.16235864297253635</v>
      </c>
      <c r="AO10" s="30">
        <v>10.520913272019859</v>
      </c>
      <c r="AP10" s="31">
        <v>6.6672241263509129</v>
      </c>
      <c r="AU10" s="20">
        <v>3</v>
      </c>
      <c r="AV10" s="21" t="s">
        <v>232</v>
      </c>
      <c r="AW10" s="27">
        <v>3002.0334924865851</v>
      </c>
      <c r="AX10" s="28">
        <v>13908.376738069637</v>
      </c>
      <c r="AY10" s="28">
        <v>16910.410230556219</v>
      </c>
      <c r="AZ10" s="29">
        <v>-204.87779082661663</v>
      </c>
      <c r="BA10" s="51">
        <v>0.37440758293838861</v>
      </c>
      <c r="BB10" s="51">
        <v>0.35071090047393366</v>
      </c>
      <c r="BC10" s="51">
        <v>0.27488151658767773</v>
      </c>
      <c r="BD10" s="30">
        <v>18.498355544574462</v>
      </c>
      <c r="BE10" s="31">
        <v>12.659021204561292</v>
      </c>
      <c r="BJ10" s="20">
        <v>3</v>
      </c>
      <c r="BK10" s="21" t="s">
        <v>232</v>
      </c>
      <c r="BL10" s="27">
        <v>2808.0073400734909</v>
      </c>
      <c r="BM10" s="28">
        <v>10772.281843939729</v>
      </c>
      <c r="BN10" s="28">
        <v>13580.28918401322</v>
      </c>
      <c r="BO10" s="29">
        <v>17.597658776343525</v>
      </c>
      <c r="BP10" s="51">
        <v>0</v>
      </c>
      <c r="BQ10" s="51">
        <v>0.95833333333333337</v>
      </c>
      <c r="BR10" s="51">
        <v>4.1666666666666664E-2</v>
      </c>
      <c r="BS10" s="30" t="e">
        <v>#VALUE!</v>
      </c>
      <c r="BT10" s="31" t="e">
        <v>#VALUE!</v>
      </c>
    </row>
    <row r="11" spans="2:72" x14ac:dyDescent="0.25">
      <c r="B11" s="32">
        <v>4</v>
      </c>
      <c r="C11" s="33" t="s">
        <v>233</v>
      </c>
      <c r="D11" s="34">
        <v>2925.4368494438022</v>
      </c>
      <c r="E11" s="35">
        <v>9003.3254133959308</v>
      </c>
      <c r="F11" s="35">
        <v>11928.762262839773</v>
      </c>
      <c r="G11" s="36">
        <v>0.63998779841160425</v>
      </c>
      <c r="H11" s="52">
        <v>0.3503</v>
      </c>
      <c r="I11" s="52">
        <v>0.2336</v>
      </c>
      <c r="J11" s="52">
        <v>0.41610000000000003</v>
      </c>
      <c r="K11" s="37">
        <v>18.13094071786146</v>
      </c>
      <c r="L11" s="38">
        <v>13.342453904527645</v>
      </c>
      <c r="Q11" s="32">
        <v>4</v>
      </c>
      <c r="R11" s="33" t="s">
        <v>233</v>
      </c>
      <c r="S11" s="34">
        <v>2767.7817664050294</v>
      </c>
      <c r="T11" s="35">
        <v>8942.7732509353882</v>
      </c>
      <c r="U11" s="35">
        <v>11710.555017340428</v>
      </c>
      <c r="V11" s="36">
        <v>-26.892233388229272</v>
      </c>
      <c r="W11" s="52">
        <v>0.43585140174009113</v>
      </c>
      <c r="X11" s="52">
        <v>9.2942963679049861E-2</v>
      </c>
      <c r="Y11" s="52">
        <v>0.47120563458085901</v>
      </c>
      <c r="Z11" s="37">
        <v>19.284256147410613</v>
      </c>
      <c r="AA11" s="38">
        <v>14.185551708129317</v>
      </c>
      <c r="AF11" s="32">
        <v>4</v>
      </c>
      <c r="AG11" s="33" t="s">
        <v>233</v>
      </c>
      <c r="AH11" s="34">
        <v>3365.8708127036898</v>
      </c>
      <c r="AI11" s="35">
        <v>8750.413239610778</v>
      </c>
      <c r="AJ11" s="35">
        <v>12116.284052314475</v>
      </c>
      <c r="AK11" s="36">
        <v>96.730703376380319</v>
      </c>
      <c r="AL11" s="52">
        <v>0.10096930533117933</v>
      </c>
      <c r="AM11" s="52">
        <v>0.63085621970920835</v>
      </c>
      <c r="AN11" s="52">
        <v>0.26817447495961227</v>
      </c>
      <c r="AO11" s="37">
        <v>10.244399113435648</v>
      </c>
      <c r="AP11" s="38">
        <v>8.2124589372817756</v>
      </c>
      <c r="AU11" s="32">
        <v>4</v>
      </c>
      <c r="AV11" s="33" t="s">
        <v>233</v>
      </c>
      <c r="AW11" s="34">
        <v>3143.6319996536031</v>
      </c>
      <c r="AX11" s="35">
        <v>13537.682729529244</v>
      </c>
      <c r="AY11" s="35">
        <v>16681.314729182839</v>
      </c>
      <c r="AZ11" s="36">
        <v>-209.41348382253909</v>
      </c>
      <c r="BA11" s="52">
        <v>0.45971563981042651</v>
      </c>
      <c r="BB11" s="52">
        <v>0.18483412322274881</v>
      </c>
      <c r="BC11" s="52">
        <v>0.35545023696682465</v>
      </c>
      <c r="BD11" s="37">
        <v>16.760291233056083</v>
      </c>
      <c r="BE11" s="38">
        <v>11.542935590325477</v>
      </c>
      <c r="BJ11" s="32">
        <v>4</v>
      </c>
      <c r="BK11" s="33" t="s">
        <v>233</v>
      </c>
      <c r="BL11" s="34">
        <v>2995.25332941125</v>
      </c>
      <c r="BM11" s="35">
        <v>10502.205371244409</v>
      </c>
      <c r="BN11" s="35">
        <v>13497.458700655661</v>
      </c>
      <c r="BO11" s="36">
        <v>80.660603818363967</v>
      </c>
      <c r="BP11" s="52">
        <v>0</v>
      </c>
      <c r="BQ11" s="52">
        <v>0.86111111111111116</v>
      </c>
      <c r="BR11" s="52">
        <v>0.1388888888888889</v>
      </c>
      <c r="BS11" s="37">
        <v>6.6861637179038302</v>
      </c>
      <c r="BT11" s="38">
        <v>6.7813324121025822</v>
      </c>
    </row>
    <row r="17" spans="2:72" x14ac:dyDescent="0.25">
      <c r="B17" s="1" t="s">
        <v>18</v>
      </c>
      <c r="C17" s="2"/>
      <c r="D17" s="2"/>
      <c r="E17" s="2"/>
      <c r="F17" s="2"/>
      <c r="G17" s="39" t="s">
        <v>34</v>
      </c>
      <c r="H17" s="2"/>
      <c r="I17" s="2"/>
      <c r="J17" s="2"/>
      <c r="K17" s="2"/>
      <c r="L17" s="3"/>
      <c r="Q17" s="1" t="s">
        <v>279</v>
      </c>
      <c r="R17" s="2"/>
      <c r="S17" s="2"/>
      <c r="T17" s="2"/>
      <c r="U17" s="2"/>
      <c r="V17" s="39" t="s">
        <v>34</v>
      </c>
      <c r="W17" s="2"/>
      <c r="X17" s="2"/>
      <c r="Y17" s="2"/>
      <c r="Z17" s="2"/>
      <c r="AA17" s="3"/>
      <c r="AF17" s="1" t="s">
        <v>280</v>
      </c>
      <c r="AG17" s="2"/>
      <c r="AH17" s="2"/>
      <c r="AI17" s="2"/>
      <c r="AJ17" s="2"/>
      <c r="AK17" s="39" t="s">
        <v>34</v>
      </c>
      <c r="AL17" s="2"/>
      <c r="AM17" s="2"/>
      <c r="AN17" s="2"/>
      <c r="AO17" s="2"/>
      <c r="AP17" s="3"/>
      <c r="AU17" s="1" t="s">
        <v>281</v>
      </c>
      <c r="AV17" s="2"/>
      <c r="AW17" s="2"/>
      <c r="AX17" s="2"/>
      <c r="AY17" s="2"/>
      <c r="AZ17" s="39" t="s">
        <v>34</v>
      </c>
      <c r="BA17" s="2"/>
      <c r="BB17" s="2"/>
      <c r="BC17" s="2"/>
      <c r="BD17" s="2"/>
      <c r="BE17" s="3"/>
      <c r="BJ17" s="1" t="s">
        <v>282</v>
      </c>
      <c r="BK17" s="2"/>
      <c r="BL17" s="2"/>
      <c r="BM17" s="2"/>
      <c r="BN17" s="2"/>
      <c r="BO17" s="39" t="s">
        <v>34</v>
      </c>
      <c r="BP17" s="2"/>
      <c r="BQ17" s="2"/>
      <c r="BR17" s="2"/>
      <c r="BS17" s="2"/>
      <c r="BT17" s="3"/>
    </row>
    <row r="18" spans="2:72" x14ac:dyDescent="0.25">
      <c r="B18" s="4"/>
      <c r="C18" s="5"/>
      <c r="D18" s="284" t="s">
        <v>0</v>
      </c>
      <c r="E18" s="284"/>
      <c r="F18" s="284"/>
      <c r="G18" s="284"/>
      <c r="H18" s="284"/>
      <c r="I18" s="284"/>
      <c r="J18" s="285"/>
      <c r="K18" s="6" t="s">
        <v>1</v>
      </c>
      <c r="L18" s="7"/>
      <c r="Q18" s="4"/>
      <c r="R18" s="5"/>
      <c r="S18" s="284" t="s">
        <v>0</v>
      </c>
      <c r="T18" s="284"/>
      <c r="U18" s="284"/>
      <c r="V18" s="284"/>
      <c r="W18" s="284"/>
      <c r="X18" s="284"/>
      <c r="Y18" s="285"/>
      <c r="Z18" s="6" t="s">
        <v>1</v>
      </c>
      <c r="AA18" s="7"/>
      <c r="AF18" s="4"/>
      <c r="AG18" s="5"/>
      <c r="AH18" s="284" t="s">
        <v>0</v>
      </c>
      <c r="AI18" s="284"/>
      <c r="AJ18" s="284"/>
      <c r="AK18" s="284"/>
      <c r="AL18" s="284"/>
      <c r="AM18" s="284"/>
      <c r="AN18" s="285"/>
      <c r="AO18" s="6" t="s">
        <v>1</v>
      </c>
      <c r="AP18" s="7"/>
      <c r="AU18" s="4"/>
      <c r="AV18" s="5"/>
      <c r="AW18" s="284" t="s">
        <v>0</v>
      </c>
      <c r="AX18" s="284"/>
      <c r="AY18" s="284"/>
      <c r="AZ18" s="284"/>
      <c r="BA18" s="284"/>
      <c r="BB18" s="284"/>
      <c r="BC18" s="285"/>
      <c r="BD18" s="6" t="s">
        <v>1</v>
      </c>
      <c r="BE18" s="7"/>
      <c r="BJ18" s="4"/>
      <c r="BK18" s="5"/>
      <c r="BL18" s="284" t="s">
        <v>0</v>
      </c>
      <c r="BM18" s="284"/>
      <c r="BN18" s="284"/>
      <c r="BO18" s="284"/>
      <c r="BP18" s="284"/>
      <c r="BQ18" s="284"/>
      <c r="BR18" s="285"/>
      <c r="BS18" s="6" t="s">
        <v>1</v>
      </c>
      <c r="BT18" s="7"/>
    </row>
    <row r="19" spans="2:72" x14ac:dyDescent="0.25">
      <c r="B19" s="8"/>
      <c r="C19" s="9"/>
      <c r="D19" s="5" t="s">
        <v>2</v>
      </c>
      <c r="E19" s="10" t="s">
        <v>3</v>
      </c>
      <c r="F19" s="5"/>
      <c r="G19" s="10" t="s">
        <v>4</v>
      </c>
      <c r="H19" s="47" t="s">
        <v>5</v>
      </c>
      <c r="I19" s="48" t="s">
        <v>6</v>
      </c>
      <c r="J19" s="47" t="s">
        <v>5</v>
      </c>
      <c r="K19" s="11"/>
      <c r="L19" s="9"/>
      <c r="Q19" s="8"/>
      <c r="R19" s="9"/>
      <c r="S19" s="5" t="s">
        <v>2</v>
      </c>
      <c r="T19" s="10" t="s">
        <v>3</v>
      </c>
      <c r="U19" s="5"/>
      <c r="V19" s="10" t="s">
        <v>4</v>
      </c>
      <c r="W19" s="47" t="s">
        <v>5</v>
      </c>
      <c r="X19" s="48" t="s">
        <v>6</v>
      </c>
      <c r="Y19" s="47" t="s">
        <v>5</v>
      </c>
      <c r="Z19" s="11"/>
      <c r="AA19" s="9"/>
      <c r="AF19" s="8"/>
      <c r="AG19" s="9"/>
      <c r="AH19" s="5" t="s">
        <v>2</v>
      </c>
      <c r="AI19" s="10" t="s">
        <v>3</v>
      </c>
      <c r="AJ19" s="5"/>
      <c r="AK19" s="10" t="s">
        <v>4</v>
      </c>
      <c r="AL19" s="47" t="s">
        <v>5</v>
      </c>
      <c r="AM19" s="48" t="s">
        <v>6</v>
      </c>
      <c r="AN19" s="47" t="s">
        <v>5</v>
      </c>
      <c r="AO19" s="11"/>
      <c r="AP19" s="9"/>
      <c r="AU19" s="8"/>
      <c r="AV19" s="9"/>
      <c r="AW19" s="5" t="s">
        <v>2</v>
      </c>
      <c r="AX19" s="10" t="s">
        <v>3</v>
      </c>
      <c r="AY19" s="5"/>
      <c r="AZ19" s="10" t="s">
        <v>4</v>
      </c>
      <c r="BA19" s="47" t="s">
        <v>5</v>
      </c>
      <c r="BB19" s="48" t="s">
        <v>6</v>
      </c>
      <c r="BC19" s="47" t="s">
        <v>5</v>
      </c>
      <c r="BD19" s="11"/>
      <c r="BE19" s="9"/>
      <c r="BJ19" s="8"/>
      <c r="BK19" s="9"/>
      <c r="BL19" s="5" t="s">
        <v>2</v>
      </c>
      <c r="BM19" s="10" t="s">
        <v>3</v>
      </c>
      <c r="BN19" s="5"/>
      <c r="BO19" s="10" t="s">
        <v>4</v>
      </c>
      <c r="BP19" s="47" t="s">
        <v>5</v>
      </c>
      <c r="BQ19" s="48" t="s">
        <v>6</v>
      </c>
      <c r="BR19" s="47" t="s">
        <v>5</v>
      </c>
      <c r="BS19" s="11"/>
      <c r="BT19" s="9"/>
    </row>
    <row r="20" spans="2:72" x14ac:dyDescent="0.25">
      <c r="B20" s="12" t="s">
        <v>7</v>
      </c>
      <c r="C20" s="13" t="s">
        <v>19</v>
      </c>
      <c r="D20" s="14" t="s">
        <v>8</v>
      </c>
      <c r="E20" s="15" t="s">
        <v>9</v>
      </c>
      <c r="F20" s="14" t="s">
        <v>4</v>
      </c>
      <c r="G20" s="15" t="s">
        <v>10</v>
      </c>
      <c r="H20" s="49" t="s">
        <v>11</v>
      </c>
      <c r="I20" s="49" t="s">
        <v>12</v>
      </c>
      <c r="J20" s="49" t="s">
        <v>13</v>
      </c>
      <c r="K20" s="14" t="s">
        <v>15</v>
      </c>
      <c r="L20" s="16" t="s">
        <v>14</v>
      </c>
      <c r="Q20" s="12" t="s">
        <v>7</v>
      </c>
      <c r="R20" s="13" t="s">
        <v>19</v>
      </c>
      <c r="S20" s="14" t="s">
        <v>8</v>
      </c>
      <c r="T20" s="15" t="s">
        <v>9</v>
      </c>
      <c r="U20" s="14" t="s">
        <v>4</v>
      </c>
      <c r="V20" s="15" t="s">
        <v>10</v>
      </c>
      <c r="W20" s="49" t="s">
        <v>11</v>
      </c>
      <c r="X20" s="49" t="s">
        <v>12</v>
      </c>
      <c r="Y20" s="49" t="s">
        <v>13</v>
      </c>
      <c r="Z20" s="14" t="s">
        <v>15</v>
      </c>
      <c r="AA20" s="16" t="s">
        <v>14</v>
      </c>
      <c r="AF20" s="12" t="s">
        <v>7</v>
      </c>
      <c r="AG20" s="13" t="s">
        <v>19</v>
      </c>
      <c r="AH20" s="14" t="s">
        <v>8</v>
      </c>
      <c r="AI20" s="15" t="s">
        <v>9</v>
      </c>
      <c r="AJ20" s="14" t="s">
        <v>4</v>
      </c>
      <c r="AK20" s="15" t="s">
        <v>10</v>
      </c>
      <c r="AL20" s="49" t="s">
        <v>11</v>
      </c>
      <c r="AM20" s="49" t="s">
        <v>12</v>
      </c>
      <c r="AN20" s="49" t="s">
        <v>13</v>
      </c>
      <c r="AO20" s="14" t="s">
        <v>15</v>
      </c>
      <c r="AP20" s="16" t="s">
        <v>14</v>
      </c>
      <c r="AU20" s="12" t="s">
        <v>7</v>
      </c>
      <c r="AV20" s="13" t="s">
        <v>19</v>
      </c>
      <c r="AW20" s="14" t="s">
        <v>8</v>
      </c>
      <c r="AX20" s="15" t="s">
        <v>9</v>
      </c>
      <c r="AY20" s="14" t="s">
        <v>4</v>
      </c>
      <c r="AZ20" s="15" t="s">
        <v>10</v>
      </c>
      <c r="BA20" s="49" t="s">
        <v>11</v>
      </c>
      <c r="BB20" s="49" t="s">
        <v>12</v>
      </c>
      <c r="BC20" s="49" t="s">
        <v>13</v>
      </c>
      <c r="BD20" s="14" t="s">
        <v>15</v>
      </c>
      <c r="BE20" s="16" t="s">
        <v>14</v>
      </c>
      <c r="BJ20" s="12" t="s">
        <v>7</v>
      </c>
      <c r="BK20" s="13" t="s">
        <v>19</v>
      </c>
      <c r="BL20" s="14" t="s">
        <v>8</v>
      </c>
      <c r="BM20" s="15" t="s">
        <v>9</v>
      </c>
      <c r="BN20" s="14" t="s">
        <v>4</v>
      </c>
      <c r="BO20" s="15" t="s">
        <v>10</v>
      </c>
      <c r="BP20" s="49" t="s">
        <v>11</v>
      </c>
      <c r="BQ20" s="49" t="s">
        <v>12</v>
      </c>
      <c r="BR20" s="49" t="s">
        <v>13</v>
      </c>
      <c r="BS20" s="14" t="s">
        <v>15</v>
      </c>
      <c r="BT20" s="16" t="s">
        <v>14</v>
      </c>
    </row>
    <row r="21" spans="2:72" x14ac:dyDescent="0.25">
      <c r="B21" s="17" t="s">
        <v>16</v>
      </c>
      <c r="C21" s="18"/>
      <c r="D21" s="5"/>
      <c r="E21" s="10"/>
      <c r="F21" s="5"/>
      <c r="G21" s="10"/>
      <c r="H21" s="47"/>
      <c r="I21" s="47"/>
      <c r="J21" s="47"/>
      <c r="K21" s="5"/>
      <c r="L21" s="19"/>
      <c r="Q21" s="17" t="s">
        <v>16</v>
      </c>
      <c r="R21" s="18"/>
      <c r="S21" s="5"/>
      <c r="T21" s="10"/>
      <c r="U21" s="5"/>
      <c r="V21" s="10"/>
      <c r="W21" s="47"/>
      <c r="X21" s="47"/>
      <c r="Y21" s="47"/>
      <c r="Z21" s="5"/>
      <c r="AA21" s="19"/>
      <c r="AF21" s="17" t="s">
        <v>16</v>
      </c>
      <c r="AG21" s="18"/>
      <c r="AH21" s="5"/>
      <c r="AI21" s="10"/>
      <c r="AJ21" s="5"/>
      <c r="AK21" s="10"/>
      <c r="AL21" s="47"/>
      <c r="AM21" s="47"/>
      <c r="AN21" s="47"/>
      <c r="AO21" s="5"/>
      <c r="AP21" s="19"/>
      <c r="AU21" s="17" t="s">
        <v>16</v>
      </c>
      <c r="AV21" s="18"/>
      <c r="AW21" s="5"/>
      <c r="AX21" s="10"/>
      <c r="AY21" s="5"/>
      <c r="AZ21" s="10"/>
      <c r="BA21" s="47"/>
      <c r="BB21" s="47"/>
      <c r="BC21" s="47"/>
      <c r="BD21" s="5"/>
      <c r="BE21" s="19"/>
      <c r="BJ21" s="17" t="s">
        <v>16</v>
      </c>
      <c r="BK21" s="18"/>
      <c r="BL21" s="5"/>
      <c r="BM21" s="10"/>
      <c r="BN21" s="5"/>
      <c r="BO21" s="10"/>
      <c r="BP21" s="47"/>
      <c r="BQ21" s="47"/>
      <c r="BR21" s="47"/>
      <c r="BS21" s="5"/>
      <c r="BT21" s="19"/>
    </row>
    <row r="22" spans="2:72" x14ac:dyDescent="0.25">
      <c r="B22" s="20">
        <v>0</v>
      </c>
      <c r="C22" s="21" t="s">
        <v>274</v>
      </c>
      <c r="D22" s="22">
        <v>2407.8472764982303</v>
      </c>
      <c r="E22" s="23">
        <v>13161.610847199037</v>
      </c>
      <c r="F22" s="23">
        <v>15569.45812369727</v>
      </c>
      <c r="G22" s="24"/>
      <c r="H22" s="50"/>
      <c r="I22" s="50"/>
      <c r="J22" s="50"/>
      <c r="K22" s="25"/>
      <c r="L22" s="26"/>
      <c r="Q22" s="20">
        <v>0</v>
      </c>
      <c r="R22" s="21" t="s">
        <v>274</v>
      </c>
      <c r="S22" s="22">
        <v>1970.210653703982</v>
      </c>
      <c r="T22" s="23">
        <v>13191.012300716167</v>
      </c>
      <c r="U22" s="23">
        <v>15161.222954420082</v>
      </c>
      <c r="V22" s="24"/>
      <c r="W22" s="50"/>
      <c r="X22" s="50"/>
      <c r="Y22" s="50"/>
      <c r="Z22" s="25"/>
      <c r="AA22" s="26"/>
      <c r="AF22" s="20">
        <v>0</v>
      </c>
      <c r="AG22" s="21" t="s">
        <v>274</v>
      </c>
      <c r="AH22" s="22">
        <v>3647.0138126867132</v>
      </c>
      <c r="AI22" s="23">
        <v>12404.202883170386</v>
      </c>
      <c r="AJ22" s="23">
        <v>16051.216695857142</v>
      </c>
      <c r="AK22" s="24"/>
      <c r="AL22" s="50"/>
      <c r="AM22" s="50"/>
      <c r="AN22" s="50"/>
      <c r="AO22" s="25"/>
      <c r="AP22" s="26"/>
      <c r="AU22" s="20">
        <v>0</v>
      </c>
      <c r="AV22" s="21" t="s">
        <v>274</v>
      </c>
      <c r="AW22" s="22">
        <v>2081.5299116937631</v>
      </c>
      <c r="AX22" s="23">
        <v>19416.787445585669</v>
      </c>
      <c r="AY22" s="23">
        <v>21498.317357279429</v>
      </c>
      <c r="AZ22" s="24"/>
      <c r="BA22" s="50"/>
      <c r="BB22" s="50"/>
      <c r="BC22" s="50"/>
      <c r="BD22" s="25"/>
      <c r="BE22" s="26"/>
      <c r="BJ22" s="20">
        <v>0</v>
      </c>
      <c r="BK22" s="21" t="s">
        <v>274</v>
      </c>
      <c r="BL22" s="22">
        <v>3179.731668451851</v>
      </c>
      <c r="BM22" s="23">
        <v>14740.686919718397</v>
      </c>
      <c r="BN22" s="23">
        <v>17920.418588170247</v>
      </c>
      <c r="BO22" s="24"/>
      <c r="BP22" s="50"/>
      <c r="BQ22" s="50"/>
      <c r="BR22" s="50"/>
      <c r="BS22" s="25"/>
      <c r="BT22" s="26"/>
    </row>
    <row r="23" spans="2:72" x14ac:dyDescent="0.25">
      <c r="B23" s="40">
        <v>1</v>
      </c>
      <c r="C23" s="41" t="s">
        <v>230</v>
      </c>
      <c r="D23" s="42">
        <v>2974.5017147373728</v>
      </c>
      <c r="E23" s="43">
        <v>12035.48174342832</v>
      </c>
      <c r="F23" s="43">
        <v>15009.983458165721</v>
      </c>
      <c r="G23" s="44">
        <v>-131.68649352778755</v>
      </c>
      <c r="H23" s="51">
        <v>0.19833930930364219</v>
      </c>
      <c r="I23" s="51">
        <v>0.72428760143423287</v>
      </c>
      <c r="J23" s="51">
        <v>7.7373089262124925E-2</v>
      </c>
      <c r="K23" s="45">
        <v>29.716271761387002</v>
      </c>
      <c r="L23" s="46">
        <v>23.849759482057916</v>
      </c>
      <c r="Q23" s="40">
        <v>1</v>
      </c>
      <c r="R23" s="41" t="s">
        <v>230</v>
      </c>
      <c r="S23" s="42">
        <v>2805.4611712336041</v>
      </c>
      <c r="T23" s="43">
        <v>12057.25751184374</v>
      </c>
      <c r="U23" s="43">
        <v>14862.718683077324</v>
      </c>
      <c r="V23" s="44">
        <v>-166.6308282360047</v>
      </c>
      <c r="W23" s="51">
        <v>0.25165387668695421</v>
      </c>
      <c r="X23" s="51">
        <v>0.68007409367557559</v>
      </c>
      <c r="Y23" s="51">
        <v>6.8272029637470227E-2</v>
      </c>
      <c r="Z23" s="45">
        <v>32.188636373213981</v>
      </c>
      <c r="AA23" s="46">
        <v>25.204253261943059</v>
      </c>
      <c r="AF23" s="40">
        <v>1</v>
      </c>
      <c r="AG23" s="41" t="s">
        <v>230</v>
      </c>
      <c r="AH23" s="42">
        <v>3440.9252348492141</v>
      </c>
      <c r="AI23" s="43">
        <v>11361.241462028289</v>
      </c>
      <c r="AJ23" s="43">
        <v>14802.166696877501</v>
      </c>
      <c r="AK23" s="44">
        <v>-24.651219690592317</v>
      </c>
      <c r="AL23" s="51">
        <v>4.7725577926920205E-2</v>
      </c>
      <c r="AM23" s="51">
        <v>0.84563758389261745</v>
      </c>
      <c r="AN23" s="51">
        <v>0.10663683818046234</v>
      </c>
      <c r="AO23" s="45">
        <v>11.469878422520571</v>
      </c>
      <c r="AP23" s="46">
        <v>8.9182349678848336</v>
      </c>
      <c r="AU23" s="40">
        <v>1</v>
      </c>
      <c r="AV23" s="41" t="s">
        <v>230</v>
      </c>
      <c r="AW23" s="42">
        <v>3112.0954810489548</v>
      </c>
      <c r="AX23" s="43">
        <v>17756.072891767435</v>
      </c>
      <c r="AY23" s="43">
        <v>20868.168372816377</v>
      </c>
      <c r="AZ23" s="44">
        <v>-263.5454413142848</v>
      </c>
      <c r="BA23" s="51">
        <v>0.27067669172932329</v>
      </c>
      <c r="BB23" s="51">
        <v>0.66165413533834583</v>
      </c>
      <c r="BC23" s="51">
        <v>6.7669172932330823E-2</v>
      </c>
      <c r="BD23" s="45">
        <v>40.541231445093523</v>
      </c>
      <c r="BE23" s="46">
        <v>24.502661080161388</v>
      </c>
      <c r="BJ23" s="40">
        <v>1</v>
      </c>
      <c r="BK23" s="41" t="s">
        <v>230</v>
      </c>
      <c r="BL23" s="42">
        <v>2866.4648128100703</v>
      </c>
      <c r="BM23" s="43">
        <v>13362.154912700507</v>
      </c>
      <c r="BN23" s="43">
        <v>16228.619725510582</v>
      </c>
      <c r="BO23" s="44">
        <v>0</v>
      </c>
      <c r="BP23" s="51">
        <v>0</v>
      </c>
      <c r="BQ23" s="51">
        <v>1</v>
      </c>
      <c r="BR23" s="51">
        <v>0</v>
      </c>
      <c r="BS23" s="45" t="s">
        <v>289</v>
      </c>
      <c r="BT23" s="46" t="s">
        <v>289</v>
      </c>
    </row>
    <row r="24" spans="2:72" x14ac:dyDescent="0.25">
      <c r="B24" s="40">
        <v>2</v>
      </c>
      <c r="C24" s="41" t="s">
        <v>231</v>
      </c>
      <c r="D24" s="42">
        <v>2988.5360360325121</v>
      </c>
      <c r="E24" s="43">
        <v>11823.960330263466</v>
      </c>
      <c r="F24" s="43">
        <v>14812.496366295936</v>
      </c>
      <c r="G24" s="44">
        <v>-92.602777322415633</v>
      </c>
      <c r="H24" s="51">
        <v>0.18229854689564068</v>
      </c>
      <c r="I24" s="51">
        <v>0.68711077561804113</v>
      </c>
      <c r="J24" s="51">
        <v>0.13059067748631817</v>
      </c>
      <c r="K24" s="45">
        <v>21.881895102460604</v>
      </c>
      <c r="L24" s="46">
        <v>18.357683934954562</v>
      </c>
      <c r="Q24" s="40">
        <v>2</v>
      </c>
      <c r="R24" s="41" t="s">
        <v>231</v>
      </c>
      <c r="S24" s="42">
        <v>2820.1858658223732</v>
      </c>
      <c r="T24" s="43">
        <v>11848.760393882416</v>
      </c>
      <c r="U24" s="43">
        <v>14668.94625970476</v>
      </c>
      <c r="V24" s="44">
        <v>-120.49277667296086</v>
      </c>
      <c r="W24" s="51">
        <v>0.23154273617359089</v>
      </c>
      <c r="X24" s="51">
        <v>0.63773485048954748</v>
      </c>
      <c r="Y24" s="51">
        <v>0.1307224133368616</v>
      </c>
      <c r="Z24" s="45">
        <v>23.961057832630189</v>
      </c>
      <c r="AA24" s="46">
        <v>20.130927803138785</v>
      </c>
      <c r="AF24" s="40">
        <v>2</v>
      </c>
      <c r="AG24" s="41" t="s">
        <v>231</v>
      </c>
      <c r="AH24" s="42">
        <v>3453.150881068138</v>
      </c>
      <c r="AI24" s="43">
        <v>11153.942919830468</v>
      </c>
      <c r="AJ24" s="43">
        <v>14607.093800898616</v>
      </c>
      <c r="AK24" s="44">
        <v>-2.7051062416426741</v>
      </c>
      <c r="AL24" s="51">
        <v>4.1014168530947054E-2</v>
      </c>
      <c r="AM24" s="51">
        <v>0.82028337061894108</v>
      </c>
      <c r="AN24" s="51">
        <v>0.13870246085011187</v>
      </c>
      <c r="AO24" s="45">
        <v>7.872869773334406</v>
      </c>
      <c r="AP24" s="46">
        <v>7.0020885926522993</v>
      </c>
      <c r="AU24" s="40">
        <v>2</v>
      </c>
      <c r="AV24" s="41" t="s">
        <v>231</v>
      </c>
      <c r="AW24" s="42">
        <v>3125.2073635629986</v>
      </c>
      <c r="AX24" s="43">
        <v>17428.273841778097</v>
      </c>
      <c r="AY24" s="43">
        <v>20553.481205341082</v>
      </c>
      <c r="AZ24" s="44">
        <v>-238.58922191216934</v>
      </c>
      <c r="BA24" s="51">
        <v>0.27067669172932329</v>
      </c>
      <c r="BB24" s="51">
        <v>0.63909774436090228</v>
      </c>
      <c r="BC24" s="51">
        <v>9.0225563909774431E-2</v>
      </c>
      <c r="BD24" s="45">
        <v>28.666000970107373</v>
      </c>
      <c r="BE24" s="46">
        <v>18.376564412962622</v>
      </c>
      <c r="BJ24" s="40">
        <v>2</v>
      </c>
      <c r="BK24" s="41" t="s">
        <v>231</v>
      </c>
      <c r="BL24" s="42">
        <v>2879.1773288523564</v>
      </c>
      <c r="BM24" s="43">
        <v>13115.269242072673</v>
      </c>
      <c r="BN24" s="43">
        <v>15994.446570925034</v>
      </c>
      <c r="BO24" s="44">
        <v>0</v>
      </c>
      <c r="BP24" s="51">
        <v>0</v>
      </c>
      <c r="BQ24" s="51">
        <v>1</v>
      </c>
      <c r="BR24" s="51">
        <v>0</v>
      </c>
      <c r="BS24" s="45" t="s">
        <v>289</v>
      </c>
      <c r="BT24" s="46" t="s">
        <v>289</v>
      </c>
    </row>
    <row r="25" spans="2:72" x14ac:dyDescent="0.25">
      <c r="B25" s="20">
        <v>3</v>
      </c>
      <c r="C25" s="21" t="s">
        <v>232</v>
      </c>
      <c r="D25" s="27">
        <v>3118.159619857503</v>
      </c>
      <c r="E25" s="28">
        <v>11539.337706231319</v>
      </c>
      <c r="F25" s="28">
        <v>14657.497326088826</v>
      </c>
      <c r="G25" s="29">
        <v>-53.358851900680158</v>
      </c>
      <c r="H25" s="51">
        <v>0.19947159841479525</v>
      </c>
      <c r="I25" s="51">
        <v>0.53802604264955656</v>
      </c>
      <c r="J25" s="51">
        <v>0.26250235893564822</v>
      </c>
      <c r="K25" s="30">
        <v>16.257289992739743</v>
      </c>
      <c r="L25" s="31">
        <v>12.766369138348697</v>
      </c>
      <c r="Q25" s="20">
        <v>3</v>
      </c>
      <c r="R25" s="21" t="s">
        <v>232</v>
      </c>
      <c r="S25" s="27">
        <v>2941.7373378495276</v>
      </c>
      <c r="T25" s="28">
        <v>11552.258861632668</v>
      </c>
      <c r="U25" s="28">
        <v>14493.996199482208</v>
      </c>
      <c r="V25" s="29">
        <v>-68.910543400947091</v>
      </c>
      <c r="W25" s="51">
        <v>0.2463614712887007</v>
      </c>
      <c r="X25" s="51">
        <v>0.46970097909499869</v>
      </c>
      <c r="Y25" s="51">
        <v>0.28393754961630063</v>
      </c>
      <c r="Z25" s="30">
        <v>17.49016428732401</v>
      </c>
      <c r="AA25" s="31">
        <v>14.089844830314508</v>
      </c>
      <c r="AF25" s="20">
        <v>3</v>
      </c>
      <c r="AG25" s="21" t="s">
        <v>232</v>
      </c>
      <c r="AH25" s="27">
        <v>3603.7482434337658</v>
      </c>
      <c r="AI25" s="28">
        <v>10923.107245900504</v>
      </c>
      <c r="AJ25" s="28">
        <v>14526.855489334252</v>
      </c>
      <c r="AK25" s="29">
        <v>-0.30254034736849189</v>
      </c>
      <c r="AL25" s="51">
        <v>6.4876957494407153E-2</v>
      </c>
      <c r="AM25" s="51">
        <v>0.72259507829977632</v>
      </c>
      <c r="AN25" s="51">
        <v>0.21252796420581654</v>
      </c>
      <c r="AO25" s="30">
        <v>8.6084365608950701</v>
      </c>
      <c r="AP25" s="31">
        <v>7.7217857333542099</v>
      </c>
      <c r="AU25" s="20">
        <v>3</v>
      </c>
      <c r="AV25" s="21" t="s">
        <v>232</v>
      </c>
      <c r="AW25" s="27">
        <v>3266.1982591763149</v>
      </c>
      <c r="AX25" s="28">
        <v>16964.383469461543</v>
      </c>
      <c r="AY25" s="28">
        <v>20230.581728637855</v>
      </c>
      <c r="AZ25" s="29">
        <v>-174.41306417744531</v>
      </c>
      <c r="BA25" s="51">
        <v>0.2932330827067669</v>
      </c>
      <c r="BB25" s="51">
        <v>0.48120300751879697</v>
      </c>
      <c r="BC25" s="51">
        <v>0.22556390977443608</v>
      </c>
      <c r="BD25" s="30">
        <v>18.934277304100949</v>
      </c>
      <c r="BE25" s="31">
        <v>12.073792777528347</v>
      </c>
      <c r="BJ25" s="20">
        <v>3</v>
      </c>
      <c r="BK25" s="21" t="s">
        <v>232</v>
      </c>
      <c r="BL25" s="27">
        <v>3027.6448473127616</v>
      </c>
      <c r="BM25" s="28">
        <v>12756.835848238856</v>
      </c>
      <c r="BN25" s="28">
        <v>15784.480695551618</v>
      </c>
      <c r="BO25" s="29">
        <v>27.544161562972477</v>
      </c>
      <c r="BP25" s="51">
        <v>0</v>
      </c>
      <c r="BQ25" s="51">
        <v>0.93478260869565222</v>
      </c>
      <c r="BR25" s="51">
        <v>6.5217391304347824E-2</v>
      </c>
      <c r="BS25" s="30">
        <v>5.9805622420839297</v>
      </c>
      <c r="BT25" s="31">
        <v>5.9805622420839297</v>
      </c>
    </row>
    <row r="26" spans="2:72" x14ac:dyDescent="0.25">
      <c r="B26" s="32">
        <v>4</v>
      </c>
      <c r="C26" s="33" t="s">
        <v>233</v>
      </c>
      <c r="D26" s="34">
        <v>3281.9665718537126</v>
      </c>
      <c r="E26" s="35">
        <v>11297.196241458696</v>
      </c>
      <c r="F26" s="35">
        <v>14579.162813312454</v>
      </c>
      <c r="G26" s="36">
        <v>-30.822123599716747</v>
      </c>
      <c r="H26" s="52">
        <v>0.3294961313455369</v>
      </c>
      <c r="I26" s="52">
        <v>0.23268541234195131</v>
      </c>
      <c r="J26" s="52">
        <v>0.43781845631251182</v>
      </c>
      <c r="K26" s="37">
        <v>16.00741695012497</v>
      </c>
      <c r="L26" s="38">
        <v>13.216262156283419</v>
      </c>
      <c r="Q26" s="32">
        <v>4</v>
      </c>
      <c r="R26" s="33" t="s">
        <v>233</v>
      </c>
      <c r="S26" s="34">
        <v>3101.4633678896444</v>
      </c>
      <c r="T26" s="35">
        <v>11309.944630573515</v>
      </c>
      <c r="U26" s="35">
        <v>14411.407998463183</v>
      </c>
      <c r="V26" s="36">
        <v>-58.564678376986926</v>
      </c>
      <c r="W26" s="52">
        <v>0.40275205080709181</v>
      </c>
      <c r="X26" s="52">
        <v>0.10584810796507012</v>
      </c>
      <c r="Y26" s="52">
        <v>0.49139984122783803</v>
      </c>
      <c r="Z26" s="37">
        <v>16.858131280898945</v>
      </c>
      <c r="AA26" s="38">
        <v>14.027385025376855</v>
      </c>
      <c r="AF26" s="32">
        <v>4</v>
      </c>
      <c r="AG26" s="33" t="s">
        <v>233</v>
      </c>
      <c r="AH26" s="34">
        <v>3779.1475282177407</v>
      </c>
      <c r="AI26" s="35">
        <v>10716.1834857547</v>
      </c>
      <c r="AJ26" s="35">
        <v>14495.331013972447</v>
      </c>
      <c r="AK26" s="36">
        <v>52.022010523586694</v>
      </c>
      <c r="AL26" s="52">
        <v>0.12826249067859807</v>
      </c>
      <c r="AM26" s="52">
        <v>0.56748695003728555</v>
      </c>
      <c r="AN26" s="52">
        <v>0.30425055928411632</v>
      </c>
      <c r="AO26" s="37">
        <v>10.607314866708114</v>
      </c>
      <c r="AP26" s="38">
        <v>9.3646168430377905</v>
      </c>
      <c r="AU26" s="32">
        <v>4</v>
      </c>
      <c r="AV26" s="33" t="s">
        <v>233</v>
      </c>
      <c r="AW26" s="34">
        <v>3420.8364001698601</v>
      </c>
      <c r="AX26" s="35">
        <v>16405.913070156679</v>
      </c>
      <c r="AY26" s="35">
        <v>19826.749470326529</v>
      </c>
      <c r="AZ26" s="36">
        <v>-117.48099106090592</v>
      </c>
      <c r="BA26" s="52">
        <v>0.39097744360902253</v>
      </c>
      <c r="BB26" s="52">
        <v>0.23308270676691728</v>
      </c>
      <c r="BC26" s="52">
        <v>0.37593984962406013</v>
      </c>
      <c r="BD26" s="37">
        <v>16.314178714116775</v>
      </c>
      <c r="BE26" s="38">
        <v>10.135124321460072</v>
      </c>
      <c r="BJ26" s="32">
        <v>4</v>
      </c>
      <c r="BK26" s="33" t="s">
        <v>233</v>
      </c>
      <c r="BL26" s="34">
        <v>3215.2765311998578</v>
      </c>
      <c r="BM26" s="35">
        <v>12416.818083142382</v>
      </c>
      <c r="BN26" s="35">
        <v>15632.094614342242</v>
      </c>
      <c r="BO26" s="36">
        <v>83.759615884895496</v>
      </c>
      <c r="BP26" s="52">
        <v>0</v>
      </c>
      <c r="BQ26" s="52">
        <v>0.89130434782608692</v>
      </c>
      <c r="BR26" s="52">
        <v>0.10869565217391304</v>
      </c>
      <c r="BS26" s="37">
        <v>6.7171241762053286</v>
      </c>
      <c r="BT26" s="38">
        <v>6.7171241762053286</v>
      </c>
    </row>
    <row r="32" spans="2:72" x14ac:dyDescent="0.25">
      <c r="B32" s="1" t="s">
        <v>51</v>
      </c>
      <c r="C32" s="2"/>
      <c r="D32" s="2"/>
      <c r="E32" s="2"/>
      <c r="F32" s="2"/>
      <c r="G32" s="39" t="s">
        <v>34</v>
      </c>
      <c r="H32" s="2"/>
      <c r="I32" s="2"/>
      <c r="J32" s="2"/>
      <c r="K32" s="2"/>
      <c r="L32" s="3"/>
      <c r="Q32" s="1" t="s">
        <v>283</v>
      </c>
      <c r="R32" s="2"/>
      <c r="S32" s="2"/>
      <c r="T32" s="2"/>
      <c r="U32" s="2"/>
      <c r="V32" s="39" t="s">
        <v>34</v>
      </c>
      <c r="W32" s="2"/>
      <c r="X32" s="2"/>
      <c r="Y32" s="2"/>
      <c r="Z32" s="2"/>
      <c r="AA32" s="3"/>
      <c r="AF32" s="1" t="s">
        <v>284</v>
      </c>
      <c r="AG32" s="2"/>
      <c r="AH32" s="2"/>
      <c r="AI32" s="2"/>
      <c r="AJ32" s="2"/>
      <c r="AK32" s="39" t="s">
        <v>34</v>
      </c>
      <c r="AL32" s="2"/>
      <c r="AM32" s="2"/>
      <c r="AN32" s="2"/>
      <c r="AO32" s="2"/>
      <c r="AP32" s="3"/>
      <c r="AU32" s="1" t="s">
        <v>285</v>
      </c>
      <c r="AV32" s="2"/>
      <c r="AW32" s="2"/>
      <c r="AX32" s="2"/>
      <c r="AY32" s="2"/>
      <c r="AZ32" s="39" t="s">
        <v>34</v>
      </c>
      <c r="BA32" s="2"/>
      <c r="BB32" s="2"/>
      <c r="BC32" s="2"/>
      <c r="BD32" s="2"/>
      <c r="BE32" s="3"/>
      <c r="BJ32" s="1" t="s">
        <v>286</v>
      </c>
      <c r="BK32" s="2"/>
      <c r="BL32" s="2"/>
      <c r="BM32" s="2"/>
      <c r="BN32" s="2"/>
      <c r="BO32" s="39" t="s">
        <v>34</v>
      </c>
      <c r="BP32" s="2"/>
      <c r="BQ32" s="2"/>
      <c r="BR32" s="2"/>
      <c r="BS32" s="2"/>
      <c r="BT32" s="3"/>
    </row>
    <row r="33" spans="2:72" x14ac:dyDescent="0.25">
      <c r="B33" s="4"/>
      <c r="C33" s="5"/>
      <c r="D33" s="284" t="s">
        <v>0</v>
      </c>
      <c r="E33" s="284"/>
      <c r="F33" s="284"/>
      <c r="G33" s="284"/>
      <c r="H33" s="284"/>
      <c r="I33" s="284"/>
      <c r="J33" s="285"/>
      <c r="K33" s="6" t="s">
        <v>1</v>
      </c>
      <c r="L33" s="7"/>
      <c r="Q33" s="4"/>
      <c r="R33" s="5"/>
      <c r="S33" s="284" t="s">
        <v>0</v>
      </c>
      <c r="T33" s="284"/>
      <c r="U33" s="284"/>
      <c r="V33" s="284"/>
      <c r="W33" s="284"/>
      <c r="X33" s="284"/>
      <c r="Y33" s="285"/>
      <c r="Z33" s="6" t="s">
        <v>1</v>
      </c>
      <c r="AA33" s="7"/>
      <c r="AF33" s="4"/>
      <c r="AG33" s="5"/>
      <c r="AH33" s="284" t="s">
        <v>0</v>
      </c>
      <c r="AI33" s="284"/>
      <c r="AJ33" s="284"/>
      <c r="AK33" s="284"/>
      <c r="AL33" s="284"/>
      <c r="AM33" s="284"/>
      <c r="AN33" s="285"/>
      <c r="AO33" s="6" t="s">
        <v>1</v>
      </c>
      <c r="AP33" s="7"/>
      <c r="AU33" s="4"/>
      <c r="AV33" s="5"/>
      <c r="AW33" s="284" t="s">
        <v>0</v>
      </c>
      <c r="AX33" s="284"/>
      <c r="AY33" s="284"/>
      <c r="AZ33" s="284"/>
      <c r="BA33" s="284"/>
      <c r="BB33" s="284"/>
      <c r="BC33" s="285"/>
      <c r="BD33" s="6" t="s">
        <v>1</v>
      </c>
      <c r="BE33" s="7"/>
      <c r="BJ33" s="4"/>
      <c r="BK33" s="5"/>
      <c r="BL33" s="284" t="s">
        <v>0</v>
      </c>
      <c r="BM33" s="284"/>
      <c r="BN33" s="284"/>
      <c r="BO33" s="284"/>
      <c r="BP33" s="284"/>
      <c r="BQ33" s="284"/>
      <c r="BR33" s="285"/>
      <c r="BS33" s="6" t="s">
        <v>1</v>
      </c>
      <c r="BT33" s="7"/>
    </row>
    <row r="34" spans="2:72" x14ac:dyDescent="0.25">
      <c r="B34" s="8"/>
      <c r="C34" s="9"/>
      <c r="D34" s="5" t="s">
        <v>2</v>
      </c>
      <c r="E34" s="10" t="s">
        <v>3</v>
      </c>
      <c r="F34" s="5"/>
      <c r="G34" s="10" t="s">
        <v>4</v>
      </c>
      <c r="H34" s="47" t="s">
        <v>5</v>
      </c>
      <c r="I34" s="48" t="s">
        <v>6</v>
      </c>
      <c r="J34" s="47" t="s">
        <v>5</v>
      </c>
      <c r="K34" s="11"/>
      <c r="L34" s="9"/>
      <c r="Q34" s="8"/>
      <c r="R34" s="9"/>
      <c r="S34" s="5" t="s">
        <v>2</v>
      </c>
      <c r="T34" s="10" t="s">
        <v>3</v>
      </c>
      <c r="U34" s="5"/>
      <c r="V34" s="10" t="s">
        <v>4</v>
      </c>
      <c r="W34" s="47" t="s">
        <v>5</v>
      </c>
      <c r="X34" s="48" t="s">
        <v>6</v>
      </c>
      <c r="Y34" s="47" t="s">
        <v>5</v>
      </c>
      <c r="Z34" s="11"/>
      <c r="AA34" s="9"/>
      <c r="AF34" s="8"/>
      <c r="AG34" s="9"/>
      <c r="AH34" s="5" t="s">
        <v>2</v>
      </c>
      <c r="AI34" s="10" t="s">
        <v>3</v>
      </c>
      <c r="AJ34" s="5"/>
      <c r="AK34" s="10" t="s">
        <v>4</v>
      </c>
      <c r="AL34" s="47" t="s">
        <v>5</v>
      </c>
      <c r="AM34" s="48" t="s">
        <v>6</v>
      </c>
      <c r="AN34" s="47" t="s">
        <v>5</v>
      </c>
      <c r="AO34" s="11"/>
      <c r="AP34" s="9"/>
      <c r="AU34" s="8"/>
      <c r="AV34" s="9"/>
      <c r="AW34" s="5" t="s">
        <v>2</v>
      </c>
      <c r="AX34" s="10" t="s">
        <v>3</v>
      </c>
      <c r="AY34" s="5"/>
      <c r="AZ34" s="10" t="s">
        <v>4</v>
      </c>
      <c r="BA34" s="47" t="s">
        <v>5</v>
      </c>
      <c r="BB34" s="48" t="s">
        <v>6</v>
      </c>
      <c r="BC34" s="47" t="s">
        <v>5</v>
      </c>
      <c r="BD34" s="11"/>
      <c r="BE34" s="9"/>
      <c r="BJ34" s="8"/>
      <c r="BK34" s="9"/>
      <c r="BL34" s="5" t="s">
        <v>2</v>
      </c>
      <c r="BM34" s="10" t="s">
        <v>3</v>
      </c>
      <c r="BN34" s="5"/>
      <c r="BO34" s="10" t="s">
        <v>4</v>
      </c>
      <c r="BP34" s="47" t="s">
        <v>5</v>
      </c>
      <c r="BQ34" s="48" t="s">
        <v>6</v>
      </c>
      <c r="BR34" s="47" t="s">
        <v>5</v>
      </c>
      <c r="BS34" s="11"/>
      <c r="BT34" s="9"/>
    </row>
    <row r="35" spans="2:72" x14ac:dyDescent="0.25">
      <c r="B35" s="12" t="s">
        <v>7</v>
      </c>
      <c r="C35" s="13" t="s">
        <v>19</v>
      </c>
      <c r="D35" s="14" t="s">
        <v>8</v>
      </c>
      <c r="E35" s="15" t="s">
        <v>9</v>
      </c>
      <c r="F35" s="14" t="s">
        <v>4</v>
      </c>
      <c r="G35" s="15" t="s">
        <v>10</v>
      </c>
      <c r="H35" s="49" t="s">
        <v>11</v>
      </c>
      <c r="I35" s="49" t="s">
        <v>12</v>
      </c>
      <c r="J35" s="49" t="s">
        <v>13</v>
      </c>
      <c r="K35" s="14" t="s">
        <v>15</v>
      </c>
      <c r="L35" s="16" t="s">
        <v>14</v>
      </c>
      <c r="Q35" s="12" t="s">
        <v>7</v>
      </c>
      <c r="R35" s="13" t="s">
        <v>19</v>
      </c>
      <c r="S35" s="14" t="s">
        <v>8</v>
      </c>
      <c r="T35" s="15" t="s">
        <v>9</v>
      </c>
      <c r="U35" s="14" t="s">
        <v>4</v>
      </c>
      <c r="V35" s="15" t="s">
        <v>10</v>
      </c>
      <c r="W35" s="49" t="s">
        <v>11</v>
      </c>
      <c r="X35" s="49" t="s">
        <v>12</v>
      </c>
      <c r="Y35" s="49" t="s">
        <v>13</v>
      </c>
      <c r="Z35" s="14" t="s">
        <v>15</v>
      </c>
      <c r="AA35" s="16" t="s">
        <v>14</v>
      </c>
      <c r="AF35" s="12" t="s">
        <v>7</v>
      </c>
      <c r="AG35" s="13" t="s">
        <v>19</v>
      </c>
      <c r="AH35" s="14" t="s">
        <v>8</v>
      </c>
      <c r="AI35" s="15" t="s">
        <v>9</v>
      </c>
      <c r="AJ35" s="14" t="s">
        <v>4</v>
      </c>
      <c r="AK35" s="15" t="s">
        <v>10</v>
      </c>
      <c r="AL35" s="49" t="s">
        <v>11</v>
      </c>
      <c r="AM35" s="49" t="s">
        <v>12</v>
      </c>
      <c r="AN35" s="49" t="s">
        <v>13</v>
      </c>
      <c r="AO35" s="14" t="s">
        <v>15</v>
      </c>
      <c r="AP35" s="16" t="s">
        <v>14</v>
      </c>
      <c r="AU35" s="12" t="s">
        <v>7</v>
      </c>
      <c r="AV35" s="13" t="s">
        <v>19</v>
      </c>
      <c r="AW35" s="14" t="s">
        <v>8</v>
      </c>
      <c r="AX35" s="15" t="s">
        <v>9</v>
      </c>
      <c r="AY35" s="14" t="s">
        <v>4</v>
      </c>
      <c r="AZ35" s="15" t="s">
        <v>10</v>
      </c>
      <c r="BA35" s="49" t="s">
        <v>11</v>
      </c>
      <c r="BB35" s="49" t="s">
        <v>12</v>
      </c>
      <c r="BC35" s="49" t="s">
        <v>13</v>
      </c>
      <c r="BD35" s="14" t="s">
        <v>15</v>
      </c>
      <c r="BE35" s="16" t="s">
        <v>14</v>
      </c>
      <c r="BJ35" s="12" t="s">
        <v>7</v>
      </c>
      <c r="BK35" s="13" t="s">
        <v>19</v>
      </c>
      <c r="BL35" s="14" t="s">
        <v>8</v>
      </c>
      <c r="BM35" s="15" t="s">
        <v>9</v>
      </c>
      <c r="BN35" s="14" t="s">
        <v>4</v>
      </c>
      <c r="BO35" s="15" t="s">
        <v>10</v>
      </c>
      <c r="BP35" s="49" t="s">
        <v>11</v>
      </c>
      <c r="BQ35" s="49" t="s">
        <v>12</v>
      </c>
      <c r="BR35" s="49" t="s">
        <v>13</v>
      </c>
      <c r="BS35" s="14" t="s">
        <v>15</v>
      </c>
      <c r="BT35" s="16" t="s">
        <v>14</v>
      </c>
    </row>
    <row r="36" spans="2:72" x14ac:dyDescent="0.25">
      <c r="B36" s="17" t="s">
        <v>16</v>
      </c>
      <c r="C36" s="18"/>
      <c r="D36" s="5"/>
      <c r="E36" s="10"/>
      <c r="F36" s="5"/>
      <c r="G36" s="10"/>
      <c r="H36" s="47"/>
      <c r="I36" s="47"/>
      <c r="J36" s="47"/>
      <c r="K36" s="5"/>
      <c r="L36" s="19"/>
      <c r="Q36" s="17" t="s">
        <v>16</v>
      </c>
      <c r="R36" s="18"/>
      <c r="S36" s="5"/>
      <c r="T36" s="10"/>
      <c r="U36" s="5"/>
      <c r="V36" s="10"/>
      <c r="W36" s="47"/>
      <c r="X36" s="47"/>
      <c r="Y36" s="47"/>
      <c r="Z36" s="5"/>
      <c r="AA36" s="19"/>
      <c r="AF36" s="17" t="s">
        <v>16</v>
      </c>
      <c r="AG36" s="18"/>
      <c r="AH36" s="5"/>
      <c r="AI36" s="10"/>
      <c r="AJ36" s="5"/>
      <c r="AK36" s="10"/>
      <c r="AL36" s="47"/>
      <c r="AM36" s="47"/>
      <c r="AN36" s="47"/>
      <c r="AO36" s="5"/>
      <c r="AP36" s="19"/>
      <c r="AU36" s="17" t="s">
        <v>16</v>
      </c>
      <c r="AV36" s="18"/>
      <c r="AW36" s="5"/>
      <c r="AX36" s="10"/>
      <c r="AY36" s="5"/>
      <c r="AZ36" s="10"/>
      <c r="BA36" s="47"/>
      <c r="BB36" s="47"/>
      <c r="BC36" s="47"/>
      <c r="BD36" s="5"/>
      <c r="BE36" s="19"/>
      <c r="BJ36" s="17" t="s">
        <v>16</v>
      </c>
      <c r="BK36" s="18"/>
      <c r="BL36" s="5"/>
      <c r="BM36" s="10"/>
      <c r="BN36" s="5"/>
      <c r="BO36" s="10"/>
      <c r="BP36" s="47"/>
      <c r="BQ36" s="47"/>
      <c r="BR36" s="47"/>
      <c r="BS36" s="5"/>
      <c r="BT36" s="19"/>
    </row>
    <row r="37" spans="2:72" x14ac:dyDescent="0.25">
      <c r="B37" s="20">
        <v>0</v>
      </c>
      <c r="C37" s="21" t="s">
        <v>274</v>
      </c>
      <c r="D37" s="22">
        <v>2004.1818554897359</v>
      </c>
      <c r="E37" s="23">
        <v>7367.3032209911889</v>
      </c>
      <c r="F37" s="23">
        <v>9371.4850764808889</v>
      </c>
      <c r="G37" s="24"/>
      <c r="H37" s="50"/>
      <c r="I37" s="50"/>
      <c r="J37" s="50"/>
      <c r="K37" s="25"/>
      <c r="L37" s="26"/>
      <c r="Q37" s="20">
        <v>0</v>
      </c>
      <c r="R37" s="21" t="s">
        <v>274</v>
      </c>
      <c r="S37" s="22">
        <v>1714.4850246008009</v>
      </c>
      <c r="T37" s="23">
        <v>7276.8567015763738</v>
      </c>
      <c r="U37" s="23">
        <v>8991.3417261771665</v>
      </c>
      <c r="V37" s="24"/>
      <c r="W37" s="50"/>
      <c r="X37" s="50"/>
      <c r="Y37" s="50"/>
      <c r="Z37" s="25"/>
      <c r="AA37" s="26"/>
      <c r="AF37" s="20">
        <v>0</v>
      </c>
      <c r="AG37" s="21" t="s">
        <v>274</v>
      </c>
      <c r="AH37" s="22">
        <v>2891.5476013723769</v>
      </c>
      <c r="AI37" s="23">
        <v>7462.4609533254288</v>
      </c>
      <c r="AJ37" s="23">
        <v>10354.008554697817</v>
      </c>
      <c r="AK37" s="24"/>
      <c r="AL37" s="50"/>
      <c r="AM37" s="50"/>
      <c r="AN37" s="50"/>
      <c r="AO37" s="25"/>
      <c r="AP37" s="26"/>
      <c r="AU37" s="20">
        <v>0</v>
      </c>
      <c r="AV37" s="21" t="s">
        <v>274</v>
      </c>
      <c r="AW37" s="22">
        <v>1751.952666726492</v>
      </c>
      <c r="AX37" s="23">
        <v>9676.9501748213825</v>
      </c>
      <c r="AY37" s="23">
        <v>11428.902841547873</v>
      </c>
      <c r="AZ37" s="24"/>
      <c r="BA37" s="50"/>
      <c r="BB37" s="50"/>
      <c r="BC37" s="50"/>
      <c r="BD37" s="25"/>
      <c r="BE37" s="26"/>
      <c r="BJ37" s="20">
        <v>0</v>
      </c>
      <c r="BK37" s="21" t="s">
        <v>274</v>
      </c>
      <c r="BL37" s="22">
        <v>2598.188920263563</v>
      </c>
      <c r="BM37" s="23">
        <v>8327.6632831423085</v>
      </c>
      <c r="BN37" s="23">
        <v>10925.852203405871</v>
      </c>
      <c r="BO37" s="24"/>
      <c r="BP37" s="50"/>
      <c r="BQ37" s="50"/>
      <c r="BR37" s="50"/>
      <c r="BS37" s="25"/>
      <c r="BT37" s="26"/>
    </row>
    <row r="38" spans="2:72" x14ac:dyDescent="0.25">
      <c r="B38" s="40">
        <v>1</v>
      </c>
      <c r="C38" s="41" t="s">
        <v>230</v>
      </c>
      <c r="D38" s="42">
        <v>2279.6371189511251</v>
      </c>
      <c r="E38" s="43">
        <v>6766.2533424318972</v>
      </c>
      <c r="F38" s="43">
        <v>9045.8904613830309</v>
      </c>
      <c r="G38" s="44">
        <v>-53.78870534315493</v>
      </c>
      <c r="H38" s="51">
        <v>0.37332482450542437</v>
      </c>
      <c r="I38" s="51">
        <v>0.41395447777068711</v>
      </c>
      <c r="J38" s="51">
        <v>0.21272069772388855</v>
      </c>
      <c r="K38" s="45">
        <v>29.5620304485501</v>
      </c>
      <c r="L38" s="46">
        <v>19.126040162965488</v>
      </c>
      <c r="Q38" s="40">
        <v>1</v>
      </c>
      <c r="R38" s="41" t="s">
        <v>230</v>
      </c>
      <c r="S38" s="42">
        <v>2185.791528361668</v>
      </c>
      <c r="T38" s="43">
        <v>6686.549468128107</v>
      </c>
      <c r="U38" s="43">
        <v>8872.3409964897764</v>
      </c>
      <c r="V38" s="44">
        <v>-64.778175688026579</v>
      </c>
      <c r="W38" s="51">
        <v>0.48931253610629694</v>
      </c>
      <c r="X38" s="51">
        <v>0.23454650491045639</v>
      </c>
      <c r="Y38" s="51">
        <v>0.2761409589832467</v>
      </c>
      <c r="Z38" s="45">
        <v>29.806412412117155</v>
      </c>
      <c r="AA38" s="46">
        <v>19.238069848243853</v>
      </c>
      <c r="AF38" s="40">
        <v>1</v>
      </c>
      <c r="AG38" s="41" t="s">
        <v>230</v>
      </c>
      <c r="AH38" s="42">
        <v>2554.1599353006713</v>
      </c>
      <c r="AI38" s="43">
        <v>6836.0720676737892</v>
      </c>
      <c r="AJ38" s="43">
        <v>9390.2320029744533</v>
      </c>
      <c r="AK38" s="44">
        <v>-2.5506802098211998</v>
      </c>
      <c r="AL38" s="51">
        <v>1.4977973568281937E-2</v>
      </c>
      <c r="AM38" s="51">
        <v>0.958590308370044</v>
      </c>
      <c r="AN38" s="51">
        <v>2.643171806167401E-2</v>
      </c>
      <c r="AO38" s="45">
        <v>12.247167087613533</v>
      </c>
      <c r="AP38" s="46">
        <v>6.5594310005833822</v>
      </c>
      <c r="AU38" s="40">
        <v>1</v>
      </c>
      <c r="AV38" s="41" t="s">
        <v>230</v>
      </c>
      <c r="AW38" s="42">
        <v>2455.6639501000136</v>
      </c>
      <c r="AX38" s="43">
        <v>9014.4812351609071</v>
      </c>
      <c r="AY38" s="43">
        <v>11470.145185260919</v>
      </c>
      <c r="AZ38" s="44">
        <v>-329.53381471892544</v>
      </c>
      <c r="BA38" s="51">
        <v>0.5641025641025641</v>
      </c>
      <c r="BB38" s="51">
        <v>0.25641025641025639</v>
      </c>
      <c r="BC38" s="51">
        <v>0.17948717948717949</v>
      </c>
      <c r="BD38" s="45">
        <v>29.143672644673455</v>
      </c>
      <c r="BE38" s="46">
        <v>19.144244509926182</v>
      </c>
      <c r="BJ38" s="40">
        <v>1</v>
      </c>
      <c r="BK38" s="41" t="s">
        <v>230</v>
      </c>
      <c r="BL38" s="42">
        <v>2263.4811664235676</v>
      </c>
      <c r="BM38" s="43">
        <v>7586.5911907916307</v>
      </c>
      <c r="BN38" s="43">
        <v>9850.0723572151983</v>
      </c>
      <c r="BO38" s="44">
        <v>0</v>
      </c>
      <c r="BP38" s="51">
        <v>0</v>
      </c>
      <c r="BQ38" s="51">
        <v>1</v>
      </c>
      <c r="BR38" s="51">
        <v>0</v>
      </c>
      <c r="BS38" s="45" t="s">
        <v>289</v>
      </c>
      <c r="BT38" s="46" t="s">
        <v>289</v>
      </c>
    </row>
    <row r="39" spans="2:72" x14ac:dyDescent="0.25">
      <c r="B39" s="40">
        <v>2</v>
      </c>
      <c r="C39" s="41" t="s">
        <v>231</v>
      </c>
      <c r="D39" s="42">
        <v>2294.5086266202784</v>
      </c>
      <c r="E39" s="43">
        <v>6657.6905202441985</v>
      </c>
      <c r="F39" s="43">
        <v>8952.1991468645174</v>
      </c>
      <c r="G39" s="44">
        <v>-10.70521045697793</v>
      </c>
      <c r="H39" s="51">
        <v>0.3360987024037439</v>
      </c>
      <c r="I39" s="51">
        <v>0.39289512869602211</v>
      </c>
      <c r="J39" s="51">
        <v>0.27100616890023399</v>
      </c>
      <c r="K39" s="45">
        <v>23.764448501079507</v>
      </c>
      <c r="L39" s="46">
        <v>16.079349781599586</v>
      </c>
      <c r="Q39" s="40">
        <v>2</v>
      </c>
      <c r="R39" s="41" t="s">
        <v>231</v>
      </c>
      <c r="S39" s="42">
        <v>2199.4130834007965</v>
      </c>
      <c r="T39" s="43">
        <v>6582.1633612884261</v>
      </c>
      <c r="U39" s="43">
        <v>8781.5764446892354</v>
      </c>
      <c r="V39" s="44">
        <v>-8.1104652823803729</v>
      </c>
      <c r="W39" s="51">
        <v>0.44049682264586942</v>
      </c>
      <c r="X39" s="51">
        <v>0.20652801848642402</v>
      </c>
      <c r="Y39" s="51">
        <v>0.35297515886770653</v>
      </c>
      <c r="Z39" s="45">
        <v>23.935680655288731</v>
      </c>
      <c r="AA39" s="46">
        <v>16.213517860158014</v>
      </c>
      <c r="AF39" s="40">
        <v>2</v>
      </c>
      <c r="AG39" s="41" t="s">
        <v>231</v>
      </c>
      <c r="AH39" s="42">
        <v>2573.2529869918676</v>
      </c>
      <c r="AI39" s="43">
        <v>6717.9838647582383</v>
      </c>
      <c r="AJ39" s="43">
        <v>9291.2368517500945</v>
      </c>
      <c r="AK39" s="44">
        <v>-1.2908177747745571</v>
      </c>
      <c r="AL39" s="51">
        <v>1.3215859030837005E-2</v>
      </c>
      <c r="AM39" s="51">
        <v>0.95947136563876656</v>
      </c>
      <c r="AN39" s="51">
        <v>2.7312775330396475E-2</v>
      </c>
      <c r="AO39" s="45">
        <v>10.7071570364194</v>
      </c>
      <c r="AP39" s="46">
        <v>6.5479432328762393</v>
      </c>
      <c r="AU39" s="40">
        <v>2</v>
      </c>
      <c r="AV39" s="41" t="s">
        <v>231</v>
      </c>
      <c r="AW39" s="42">
        <v>2465.6900391959821</v>
      </c>
      <c r="AX39" s="43">
        <v>8867.2708533687601</v>
      </c>
      <c r="AY39" s="43">
        <v>11332.960892564743</v>
      </c>
      <c r="AZ39" s="44">
        <v>-266.43186379850317</v>
      </c>
      <c r="BA39" s="51">
        <v>0.51282051282051277</v>
      </c>
      <c r="BB39" s="51">
        <v>0.21794871794871795</v>
      </c>
      <c r="BC39" s="51">
        <v>0.26923076923076922</v>
      </c>
      <c r="BD39" s="45">
        <v>23.47405980831498</v>
      </c>
      <c r="BE39" s="46">
        <v>15.920396975469625</v>
      </c>
      <c r="BJ39" s="40">
        <v>2</v>
      </c>
      <c r="BK39" s="41" t="s">
        <v>231</v>
      </c>
      <c r="BL39" s="42">
        <v>2275.038296747708</v>
      </c>
      <c r="BM39" s="43">
        <v>7453.6448393885285</v>
      </c>
      <c r="BN39" s="43">
        <v>9728.6831361362383</v>
      </c>
      <c r="BO39" s="44">
        <v>0</v>
      </c>
      <c r="BP39" s="51">
        <v>0</v>
      </c>
      <c r="BQ39" s="51">
        <v>1</v>
      </c>
      <c r="BR39" s="51">
        <v>0</v>
      </c>
      <c r="BS39" s="45" t="s">
        <v>289</v>
      </c>
      <c r="BT39" s="46" t="s">
        <v>289</v>
      </c>
    </row>
    <row r="40" spans="2:72" x14ac:dyDescent="0.25">
      <c r="B40" s="20">
        <v>3</v>
      </c>
      <c r="C40" s="21" t="s">
        <v>232</v>
      </c>
      <c r="D40" s="27">
        <v>2397.1814597167304</v>
      </c>
      <c r="E40" s="28">
        <v>6514.6502442365181</v>
      </c>
      <c r="F40" s="28">
        <v>8911.8317039532903</v>
      </c>
      <c r="G40" s="29">
        <v>29.099325478415135</v>
      </c>
      <c r="H40" s="51">
        <v>0.34162944054456501</v>
      </c>
      <c r="I40" s="51">
        <v>0.29270368006807063</v>
      </c>
      <c r="J40" s="51">
        <v>0.36566687938736436</v>
      </c>
      <c r="K40" s="30">
        <v>19.761599805754152</v>
      </c>
      <c r="L40" s="31">
        <v>13.390178523446533</v>
      </c>
      <c r="Q40" s="20">
        <v>3</v>
      </c>
      <c r="R40" s="21" t="s">
        <v>232</v>
      </c>
      <c r="S40" s="27">
        <v>2291.9995389083178</v>
      </c>
      <c r="T40" s="28">
        <v>6436.7946714867039</v>
      </c>
      <c r="U40" s="28">
        <v>8728.7942103950354</v>
      </c>
      <c r="V40" s="29">
        <v>38.506751351689282</v>
      </c>
      <c r="W40" s="51">
        <v>0.43789716926632005</v>
      </c>
      <c r="X40" s="51">
        <v>0.10745233968804159</v>
      </c>
      <c r="Y40" s="51">
        <v>0.45465049104563837</v>
      </c>
      <c r="Z40" s="30">
        <v>20.100553720970272</v>
      </c>
      <c r="AA40" s="31">
        <v>13.664982678937278</v>
      </c>
      <c r="AF40" s="20">
        <v>3</v>
      </c>
      <c r="AG40" s="21" t="s">
        <v>232</v>
      </c>
      <c r="AH40" s="27">
        <v>2706.8881713433425</v>
      </c>
      <c r="AI40" s="28">
        <v>6585.0161334184859</v>
      </c>
      <c r="AJ40" s="28">
        <v>9291.9043047618288</v>
      </c>
      <c r="AK40" s="29">
        <v>20.720557024931203</v>
      </c>
      <c r="AL40" s="51">
        <v>4.405286343612335E-2</v>
      </c>
      <c r="AM40" s="51">
        <v>0.85286343612334803</v>
      </c>
      <c r="AN40" s="51">
        <v>0.10308370044052863</v>
      </c>
      <c r="AO40" s="30">
        <v>12.780500293710029</v>
      </c>
      <c r="AP40" s="31">
        <v>5.4212619104994433</v>
      </c>
      <c r="AU40" s="20">
        <v>3</v>
      </c>
      <c r="AV40" s="21" t="s">
        <v>232</v>
      </c>
      <c r="AW40" s="27">
        <v>2551.5986980028147</v>
      </c>
      <c r="AX40" s="28">
        <v>8697.4934653116379</v>
      </c>
      <c r="AY40" s="28">
        <v>11249.092163314454</v>
      </c>
      <c r="AZ40" s="29">
        <v>-256.82405549763951</v>
      </c>
      <c r="BA40" s="51">
        <v>0.51282051282051277</v>
      </c>
      <c r="BB40" s="51">
        <v>0.12820512820512819</v>
      </c>
      <c r="BC40" s="51">
        <v>0.35897435897435898</v>
      </c>
      <c r="BD40" s="30">
        <v>17.755053057176731</v>
      </c>
      <c r="BE40" s="31">
        <v>13.656910701937981</v>
      </c>
      <c r="BJ40" s="20">
        <v>3</v>
      </c>
      <c r="BK40" s="21" t="s">
        <v>232</v>
      </c>
      <c r="BL40" s="27">
        <v>2419.4179041886264</v>
      </c>
      <c r="BM40" s="28">
        <v>7261.1478363335818</v>
      </c>
      <c r="BN40" s="28">
        <v>9680.5657405222082</v>
      </c>
      <c r="BO40" s="29">
        <v>0</v>
      </c>
      <c r="BP40" s="51">
        <v>0</v>
      </c>
      <c r="BQ40" s="51">
        <v>1</v>
      </c>
      <c r="BR40" s="51">
        <v>0</v>
      </c>
      <c r="BS40" s="30" t="s">
        <v>289</v>
      </c>
      <c r="BT40" s="31" t="s">
        <v>289</v>
      </c>
    </row>
    <row r="41" spans="2:72" x14ac:dyDescent="0.25">
      <c r="B41" s="32">
        <v>4</v>
      </c>
      <c r="C41" s="33" t="s">
        <v>233</v>
      </c>
      <c r="D41" s="34">
        <v>2523.5540587502446</v>
      </c>
      <c r="E41" s="35">
        <v>6417.6582111189009</v>
      </c>
      <c r="F41" s="35">
        <v>8941.2122698691619</v>
      </c>
      <c r="G41" s="36">
        <v>36.104299285049045</v>
      </c>
      <c r="H41" s="52">
        <v>0.37375026590087218</v>
      </c>
      <c r="I41" s="52">
        <v>0.23463092958944906</v>
      </c>
      <c r="J41" s="52">
        <v>0.39161880450967879</v>
      </c>
      <c r="K41" s="37">
        <v>20.781159769645633</v>
      </c>
      <c r="L41" s="38">
        <v>13.507230723951439</v>
      </c>
      <c r="Q41" s="32">
        <v>4</v>
      </c>
      <c r="R41" s="33" t="s">
        <v>233</v>
      </c>
      <c r="S41" s="34">
        <v>2403.5464192038858</v>
      </c>
      <c r="T41" s="35">
        <v>6358.8504769167603</v>
      </c>
      <c r="U41" s="35">
        <v>8762.3968961206465</v>
      </c>
      <c r="V41" s="36">
        <v>7.6803170486613039</v>
      </c>
      <c r="W41" s="52">
        <v>0.47198151357596763</v>
      </c>
      <c r="X41" s="52">
        <v>7.8856152512998268E-2</v>
      </c>
      <c r="Y41" s="52">
        <v>0.44916233391103411</v>
      </c>
      <c r="Z41" s="37">
        <v>21.932530517874959</v>
      </c>
      <c r="AA41" s="38">
        <v>14.358201013190426</v>
      </c>
      <c r="AF41" s="32">
        <v>4</v>
      </c>
      <c r="AG41" s="33" t="s">
        <v>233</v>
      </c>
      <c r="AH41" s="34">
        <v>2877.5852836249737</v>
      </c>
      <c r="AI41" s="35">
        <v>6427.8600236821439</v>
      </c>
      <c r="AJ41" s="35">
        <v>9305.4453073071236</v>
      </c>
      <c r="AK41" s="36">
        <v>149.55392550465896</v>
      </c>
      <c r="AL41" s="52">
        <v>6.8722466960352419E-2</v>
      </c>
      <c r="AM41" s="52">
        <v>0.70572687224669606</v>
      </c>
      <c r="AN41" s="52">
        <v>0.22555066079295155</v>
      </c>
      <c r="AO41" s="37">
        <v>9.8156149503181318</v>
      </c>
      <c r="AP41" s="38">
        <v>6.8511869094237881</v>
      </c>
      <c r="AU41" s="32">
        <v>4</v>
      </c>
      <c r="AV41" s="33" t="s">
        <v>233</v>
      </c>
      <c r="AW41" s="34">
        <v>2670.9629577476785</v>
      </c>
      <c r="AX41" s="35">
        <v>8646.9822769209241</v>
      </c>
      <c r="AY41" s="35">
        <v>11317.945234668599</v>
      </c>
      <c r="AZ41" s="36">
        <v>-366.17017019814432</v>
      </c>
      <c r="BA41" s="52">
        <v>0.57692307692307687</v>
      </c>
      <c r="BB41" s="52">
        <v>0.10256410256410256</v>
      </c>
      <c r="BC41" s="52">
        <v>0.32051282051282054</v>
      </c>
      <c r="BD41" s="37">
        <v>17.520970271760294</v>
      </c>
      <c r="BE41" s="38">
        <v>13.943434292365204</v>
      </c>
      <c r="BJ41" s="32">
        <v>4</v>
      </c>
      <c r="BK41" s="33" t="s">
        <v>233</v>
      </c>
      <c r="BL41" s="34">
        <v>2605.9815108621751</v>
      </c>
      <c r="BM41" s="35">
        <v>7114.813650194149</v>
      </c>
      <c r="BN41" s="35">
        <v>9720.7951610563232</v>
      </c>
      <c r="BO41" s="36">
        <v>75.177736316038946</v>
      </c>
      <c r="BP41" s="52">
        <v>0</v>
      </c>
      <c r="BQ41" s="52">
        <v>0.80769230769230771</v>
      </c>
      <c r="BR41" s="52">
        <v>0.19230769230769232</v>
      </c>
      <c r="BS41" s="37">
        <v>6.6313875224473353</v>
      </c>
      <c r="BT41" s="38">
        <v>6.8949315986900341</v>
      </c>
    </row>
    <row r="47" spans="2:72" x14ac:dyDescent="0.25">
      <c r="B47" s="1" t="s">
        <v>20</v>
      </c>
      <c r="C47" s="2"/>
      <c r="D47" s="2"/>
      <c r="E47" s="2"/>
      <c r="F47" s="2"/>
      <c r="G47" s="39" t="s">
        <v>34</v>
      </c>
      <c r="H47" s="2"/>
      <c r="I47" s="2"/>
      <c r="J47" s="2"/>
      <c r="K47" s="2"/>
      <c r="L47" s="3"/>
      <c r="Q47" s="1" t="s">
        <v>22</v>
      </c>
      <c r="R47" s="2"/>
      <c r="S47" s="2"/>
      <c r="T47" s="2"/>
      <c r="U47" s="2"/>
      <c r="V47" s="39" t="s">
        <v>34</v>
      </c>
      <c r="W47" s="2"/>
      <c r="X47" s="2"/>
      <c r="Y47" s="2"/>
      <c r="Z47" s="2"/>
      <c r="AA47" s="3"/>
      <c r="AF47" s="1" t="s">
        <v>23</v>
      </c>
      <c r="AG47" s="2"/>
      <c r="AH47" s="2"/>
      <c r="AI47" s="2"/>
      <c r="AJ47" s="2"/>
      <c r="AK47" s="39" t="s">
        <v>34</v>
      </c>
      <c r="AL47" s="2"/>
      <c r="AM47" s="2"/>
      <c r="AN47" s="2"/>
      <c r="AO47" s="2"/>
      <c r="AP47" s="3"/>
    </row>
    <row r="48" spans="2:72" x14ac:dyDescent="0.25">
      <c r="B48" s="4"/>
      <c r="C48" s="5"/>
      <c r="D48" s="284" t="str">
        <f>D33</f>
        <v>Average LCC Results</v>
      </c>
      <c r="E48" s="284"/>
      <c r="F48" s="284"/>
      <c r="G48" s="284"/>
      <c r="H48" s="284"/>
      <c r="I48" s="284"/>
      <c r="J48" s="285"/>
      <c r="K48" s="6" t="str">
        <f>K33</f>
        <v>Payback Results</v>
      </c>
      <c r="L48" s="7"/>
      <c r="Q48" s="4"/>
      <c r="R48" s="5"/>
      <c r="S48" s="284" t="str">
        <f>S33</f>
        <v>Average LCC Results</v>
      </c>
      <c r="T48" s="284"/>
      <c r="U48" s="284"/>
      <c r="V48" s="284"/>
      <c r="W48" s="284"/>
      <c r="X48" s="284"/>
      <c r="Y48" s="285"/>
      <c r="Z48" s="6" t="str">
        <f>Z33</f>
        <v>Payback Results</v>
      </c>
      <c r="AA48" s="7"/>
      <c r="AF48" s="4"/>
      <c r="AG48" s="5"/>
      <c r="AH48" s="284" t="str">
        <f>AH33</f>
        <v>Average LCC Results</v>
      </c>
      <c r="AI48" s="284"/>
      <c r="AJ48" s="284"/>
      <c r="AK48" s="284"/>
      <c r="AL48" s="284"/>
      <c r="AM48" s="284"/>
      <c r="AN48" s="285"/>
      <c r="AO48" s="6" t="str">
        <f>AO33</f>
        <v>Payback Results</v>
      </c>
      <c r="AP48" s="7"/>
    </row>
    <row r="49" spans="2:42" x14ac:dyDescent="0.25">
      <c r="B49" s="8"/>
      <c r="C49" s="9"/>
      <c r="D49" s="5" t="str">
        <f>D34</f>
        <v>Installed</v>
      </c>
      <c r="E49" s="10" t="str">
        <f t="shared" ref="E49:I50" si="0">E34</f>
        <v xml:space="preserve">Lifetime </v>
      </c>
      <c r="F49" s="5"/>
      <c r="G49" s="10" t="str">
        <f t="shared" si="0"/>
        <v>LCC</v>
      </c>
      <c r="H49" s="47" t="str">
        <f t="shared" si="0"/>
        <v>Net</v>
      </c>
      <c r="I49" s="48" t="str">
        <f t="shared" si="0"/>
        <v>No</v>
      </c>
      <c r="J49" s="47" t="str">
        <f>J34</f>
        <v>Net</v>
      </c>
      <c r="K49" s="11"/>
      <c r="L49" s="9"/>
      <c r="Q49" s="8"/>
      <c r="R49" s="9"/>
      <c r="S49" s="5" t="str">
        <f>S34</f>
        <v>Installed</v>
      </c>
      <c r="T49" s="10" t="str">
        <f>T34</f>
        <v xml:space="preserve">Lifetime </v>
      </c>
      <c r="U49" s="5"/>
      <c r="V49" s="10" t="str">
        <f t="shared" ref="V49:X50" si="1">V34</f>
        <v>LCC</v>
      </c>
      <c r="W49" s="47" t="str">
        <f t="shared" si="1"/>
        <v>Net</v>
      </c>
      <c r="X49" s="48" t="str">
        <f t="shared" si="1"/>
        <v>No</v>
      </c>
      <c r="Y49" s="47" t="str">
        <f>Y34</f>
        <v>Net</v>
      </c>
      <c r="Z49" s="11"/>
      <c r="AA49" s="9"/>
      <c r="AF49" s="8"/>
      <c r="AG49" s="9"/>
      <c r="AH49" s="5" t="str">
        <f>AH34</f>
        <v>Installed</v>
      </c>
      <c r="AI49" s="10" t="str">
        <f>AI34</f>
        <v xml:space="preserve">Lifetime </v>
      </c>
      <c r="AJ49" s="5"/>
      <c r="AK49" s="10" t="str">
        <f t="shared" ref="AK49:AM50" si="2">AK34</f>
        <v>LCC</v>
      </c>
      <c r="AL49" s="47" t="str">
        <f t="shared" si="2"/>
        <v>Net</v>
      </c>
      <c r="AM49" s="48" t="str">
        <f t="shared" si="2"/>
        <v>No</v>
      </c>
      <c r="AN49" s="47" t="str">
        <f>AN34</f>
        <v>Net</v>
      </c>
      <c r="AO49" s="11"/>
      <c r="AP49" s="9"/>
    </row>
    <row r="50" spans="2:42" ht="15" customHeight="1" x14ac:dyDescent="0.25">
      <c r="B50" s="12" t="str">
        <f>B35</f>
        <v>Level</v>
      </c>
      <c r="C50" s="13" t="str">
        <f>C35</f>
        <v>Description</v>
      </c>
      <c r="D50" s="14" t="str">
        <f>D35</f>
        <v>Price</v>
      </c>
      <c r="E50" s="15" t="str">
        <f>E35</f>
        <v>Oper. Cost*</v>
      </c>
      <c r="F50" s="14" t="str">
        <f>F35</f>
        <v>LCC</v>
      </c>
      <c r="G50" s="15" t="str">
        <f>G35</f>
        <v>Savings</v>
      </c>
      <c r="H50" s="49" t="str">
        <f t="shared" si="0"/>
        <v>Cost</v>
      </c>
      <c r="I50" s="49" t="str">
        <f t="shared" si="0"/>
        <v>Impact</v>
      </c>
      <c r="J50" s="49" t="str">
        <f>J35</f>
        <v>Benefit</v>
      </c>
      <c r="K50" s="14" t="str">
        <f>K35</f>
        <v>Average</v>
      </c>
      <c r="L50" s="16" t="str">
        <f>L35</f>
        <v>Median</v>
      </c>
      <c r="Q50" s="12" t="str">
        <f>Q35</f>
        <v>Level</v>
      </c>
      <c r="R50" s="13" t="str">
        <f>R35</f>
        <v>Description</v>
      </c>
      <c r="S50" s="14" t="str">
        <f>S35</f>
        <v>Price</v>
      </c>
      <c r="T50" s="15" t="str">
        <f>T35</f>
        <v>Oper. Cost*</v>
      </c>
      <c r="U50" s="14" t="str">
        <f>U35</f>
        <v>LCC</v>
      </c>
      <c r="V50" s="15" t="str">
        <f>V35</f>
        <v>Savings</v>
      </c>
      <c r="W50" s="49" t="str">
        <f t="shared" si="1"/>
        <v>Cost</v>
      </c>
      <c r="X50" s="49" t="str">
        <f t="shared" si="1"/>
        <v>Impact</v>
      </c>
      <c r="Y50" s="49" t="str">
        <f>Y35</f>
        <v>Benefit</v>
      </c>
      <c r="Z50" s="14" t="str">
        <f>Z35</f>
        <v>Average</v>
      </c>
      <c r="AA50" s="16" t="str">
        <f>AA35</f>
        <v>Median</v>
      </c>
      <c r="AF50" s="12" t="str">
        <f>AF35</f>
        <v>Level</v>
      </c>
      <c r="AG50" s="13" t="str">
        <f>AG35</f>
        <v>Description</v>
      </c>
      <c r="AH50" s="14" t="str">
        <f>AH35</f>
        <v>Price</v>
      </c>
      <c r="AI50" s="15" t="str">
        <f>AI35</f>
        <v>Oper. Cost*</v>
      </c>
      <c r="AJ50" s="14" t="str">
        <f>AJ35</f>
        <v>LCC</v>
      </c>
      <c r="AK50" s="15" t="str">
        <f>AK35</f>
        <v>Savings</v>
      </c>
      <c r="AL50" s="49" t="str">
        <f t="shared" si="2"/>
        <v>Cost</v>
      </c>
      <c r="AM50" s="49" t="str">
        <f t="shared" si="2"/>
        <v>Impact</v>
      </c>
      <c r="AN50" s="49" t="str">
        <f>AN35</f>
        <v>Benefit</v>
      </c>
      <c r="AO50" s="14" t="str">
        <f>AO35</f>
        <v>Average</v>
      </c>
      <c r="AP50" s="16" t="str">
        <f>AP35</f>
        <v>Median</v>
      </c>
    </row>
    <row r="51" spans="2:42" x14ac:dyDescent="0.25">
      <c r="B51" s="17" t="str">
        <f t="shared" ref="B51:C56" si="3">B36</f>
        <v>NWGF</v>
      </c>
      <c r="C51" s="18"/>
      <c r="D51" s="5"/>
      <c r="E51" s="10"/>
      <c r="F51" s="5"/>
      <c r="G51" s="10"/>
      <c r="H51" s="47"/>
      <c r="I51" s="47"/>
      <c r="J51" s="47"/>
      <c r="K51" s="5"/>
      <c r="L51" s="19"/>
      <c r="Q51" s="17" t="str">
        <f t="shared" ref="Q51:R56" si="4">Q36</f>
        <v>NWGF</v>
      </c>
      <c r="R51" s="18"/>
      <c r="S51" s="5"/>
      <c r="T51" s="10"/>
      <c r="U51" s="5"/>
      <c r="V51" s="10"/>
      <c r="W51" s="47"/>
      <c r="X51" s="47"/>
      <c r="Y51" s="47"/>
      <c r="Z51" s="5"/>
      <c r="AA51" s="19"/>
      <c r="AF51" s="17" t="str">
        <f t="shared" ref="AF51:AG56" si="5">AF36</f>
        <v>NWGF</v>
      </c>
      <c r="AG51" s="18"/>
      <c r="AH51" s="5"/>
      <c r="AI51" s="10"/>
      <c r="AJ51" s="5"/>
      <c r="AK51" s="10"/>
      <c r="AL51" s="47"/>
      <c r="AM51" s="47"/>
      <c r="AN51" s="47"/>
      <c r="AO51" s="5"/>
      <c r="AP51" s="19"/>
    </row>
    <row r="52" spans="2:42" x14ac:dyDescent="0.25">
      <c r="B52" s="20">
        <f t="shared" si="3"/>
        <v>0</v>
      </c>
      <c r="C52" s="53" t="str">
        <f>C37</f>
        <v>NWGF 80%</v>
      </c>
      <c r="D52" s="22">
        <v>2093.5651923491587</v>
      </c>
      <c r="E52" s="23">
        <v>11628.327828132164</v>
      </c>
      <c r="F52" s="23">
        <v>13721.893020481306</v>
      </c>
      <c r="G52" s="24"/>
      <c r="H52" s="50"/>
      <c r="I52" s="50"/>
      <c r="J52" s="50"/>
      <c r="K52" s="25"/>
      <c r="L52" s="26"/>
      <c r="Q52" s="20">
        <f t="shared" si="4"/>
        <v>0</v>
      </c>
      <c r="R52" s="21" t="str">
        <f>R37</f>
        <v>NWGF 80%</v>
      </c>
      <c r="S52" s="22">
        <v>2200.7599004646399</v>
      </c>
      <c r="T52" s="23">
        <v>14713.534392591673</v>
      </c>
      <c r="U52" s="23">
        <v>16914.294293056304</v>
      </c>
      <c r="V52" s="24"/>
      <c r="W52" s="50"/>
      <c r="X52" s="50"/>
      <c r="Y52" s="50"/>
      <c r="Z52" s="25"/>
      <c r="AA52" s="26"/>
      <c r="AF52" s="20">
        <f t="shared" si="5"/>
        <v>0</v>
      </c>
      <c r="AG52" s="21" t="str">
        <f>AG37</f>
        <v>NWGF 80%</v>
      </c>
      <c r="AH52" s="22">
        <v>1964.8018062013484</v>
      </c>
      <c r="AI52" s="23">
        <v>7922.3459640158881</v>
      </c>
      <c r="AJ52" s="23">
        <v>9887.1477702172342</v>
      </c>
      <c r="AK52" s="24"/>
      <c r="AL52" s="50"/>
      <c r="AM52" s="50"/>
      <c r="AN52" s="50"/>
      <c r="AO52" s="25"/>
      <c r="AP52" s="26"/>
    </row>
    <row r="53" spans="2:42" x14ac:dyDescent="0.25">
      <c r="B53" s="40">
        <f t="shared" si="3"/>
        <v>1</v>
      </c>
      <c r="C53" s="54" t="str">
        <f t="shared" si="3"/>
        <v>NWGF 90%</v>
      </c>
      <c r="D53" s="27">
        <v>2578.711163882228</v>
      </c>
      <c r="E53" s="28">
        <v>10627.560980745555</v>
      </c>
      <c r="F53" s="28">
        <v>13206.272144627761</v>
      </c>
      <c r="G53" s="29">
        <v>-80.861872167876854</v>
      </c>
      <c r="H53" s="51">
        <v>0.24948453608247423</v>
      </c>
      <c r="I53" s="51">
        <v>0.61855670103092786</v>
      </c>
      <c r="J53" s="51">
        <v>0.13195876288659794</v>
      </c>
      <c r="K53" s="45">
        <v>27.595800824074775</v>
      </c>
      <c r="L53" s="46">
        <v>20.248953854838746</v>
      </c>
      <c r="Q53" s="40">
        <f t="shared" si="4"/>
        <v>1</v>
      </c>
      <c r="R53" s="41" t="str">
        <f t="shared" si="4"/>
        <v>NWGF 90%</v>
      </c>
      <c r="S53" s="42">
        <v>2842.2227088795844</v>
      </c>
      <c r="T53" s="43">
        <v>13403.953873054268</v>
      </c>
      <c r="U53" s="43">
        <v>16246.176581933838</v>
      </c>
      <c r="V53" s="44">
        <v>-81.163793864908271</v>
      </c>
      <c r="W53" s="51">
        <v>0.14987405541561713</v>
      </c>
      <c r="X53" s="51">
        <v>0.78337531486146095</v>
      </c>
      <c r="Y53" s="51">
        <v>6.6750629722921909E-2</v>
      </c>
      <c r="Z53" s="45">
        <v>29.814036948355035</v>
      </c>
      <c r="AA53" s="46">
        <v>23.650661982990638</v>
      </c>
      <c r="AF53" s="40">
        <f t="shared" si="5"/>
        <v>1</v>
      </c>
      <c r="AG53" s="41" t="str">
        <f t="shared" si="5"/>
        <v>NWGF 90%</v>
      </c>
      <c r="AH53" s="42">
        <v>2262.1783851713262</v>
      </c>
      <c r="AI53" s="43">
        <v>7292.529276519932</v>
      </c>
      <c r="AJ53" s="43">
        <v>9554.7076616912618</v>
      </c>
      <c r="AK53" s="44">
        <v>-80.499200719400577</v>
      </c>
      <c r="AL53" s="51">
        <v>0.36913767019667171</v>
      </c>
      <c r="AM53" s="51">
        <v>0.42057488653555219</v>
      </c>
      <c r="AN53" s="51">
        <v>0.2102874432677761</v>
      </c>
      <c r="AO53" s="45">
        <v>26.547180110778687</v>
      </c>
      <c r="AP53" s="46">
        <v>19.118728014828235</v>
      </c>
    </row>
    <row r="54" spans="2:42" x14ac:dyDescent="0.25">
      <c r="B54" s="40">
        <f t="shared" si="3"/>
        <v>2</v>
      </c>
      <c r="C54" s="54" t="str">
        <f t="shared" si="3"/>
        <v>NWGF 92%</v>
      </c>
      <c r="D54" s="27">
        <v>2593.5093252652914</v>
      </c>
      <c r="E54" s="28">
        <v>10437.942915421034</v>
      </c>
      <c r="F54" s="28">
        <v>13031.452240686303</v>
      </c>
      <c r="G54" s="29">
        <v>-32.312089093683255</v>
      </c>
      <c r="H54" s="51">
        <v>0.22474226804123712</v>
      </c>
      <c r="I54" s="51">
        <v>0.57388316151202745</v>
      </c>
      <c r="J54" s="51">
        <v>0.2013745704467354</v>
      </c>
      <c r="K54" s="45">
        <v>20.507275740962871</v>
      </c>
      <c r="L54" s="46">
        <v>15.999583500246189</v>
      </c>
      <c r="Q54" s="40">
        <f t="shared" si="4"/>
        <v>2</v>
      </c>
      <c r="R54" s="41" t="str">
        <f t="shared" si="4"/>
        <v>NWGF 92%</v>
      </c>
      <c r="S54" s="42">
        <v>2857.1632130112093</v>
      </c>
      <c r="T54" s="43">
        <v>13155.775505034098</v>
      </c>
      <c r="U54" s="43">
        <v>16012.938718045309</v>
      </c>
      <c r="V54" s="44">
        <v>-31.769864727855481</v>
      </c>
      <c r="W54" s="51">
        <v>0.1397984886649874</v>
      </c>
      <c r="X54" s="51">
        <v>0.72795969773299751</v>
      </c>
      <c r="Y54" s="51">
        <v>0.13224181360201512</v>
      </c>
      <c r="Z54" s="45">
        <v>19.476298215446665</v>
      </c>
      <c r="AA54" s="46">
        <v>15.468704505430132</v>
      </c>
      <c r="AF54" s="40">
        <f t="shared" si="5"/>
        <v>2</v>
      </c>
      <c r="AG54" s="41" t="str">
        <f t="shared" si="5"/>
        <v>NWGF 92%</v>
      </c>
      <c r="AH54" s="42">
        <v>2276.8055629804876</v>
      </c>
      <c r="AI54" s="43">
        <v>7173.2544492292263</v>
      </c>
      <c r="AJ54" s="43">
        <v>9450.0600122097221</v>
      </c>
      <c r="AK54" s="44">
        <v>-32.963414580018011</v>
      </c>
      <c r="AL54" s="51">
        <v>0.32677760968229952</v>
      </c>
      <c r="AM54" s="51">
        <v>0.38880484114977309</v>
      </c>
      <c r="AN54" s="51">
        <v>0.28441754916792739</v>
      </c>
      <c r="AO54" s="45">
        <v>21.094727322453608</v>
      </c>
      <c r="AP54" s="46">
        <v>16.173394796995012</v>
      </c>
    </row>
    <row r="55" spans="2:42" x14ac:dyDescent="0.25">
      <c r="B55" s="20">
        <f t="shared" si="3"/>
        <v>3</v>
      </c>
      <c r="C55" s="53" t="str">
        <f t="shared" si="3"/>
        <v>NWGF 95%</v>
      </c>
      <c r="D55" s="27">
        <v>2700.9631083384056</v>
      </c>
      <c r="E55" s="28">
        <v>10211.346975263537</v>
      </c>
      <c r="F55" s="28">
        <v>12912.310083601926</v>
      </c>
      <c r="G55" s="29">
        <v>-13.420603926116614</v>
      </c>
      <c r="H55" s="51">
        <v>0.24673539518900345</v>
      </c>
      <c r="I55" s="51">
        <v>0.44948453608247424</v>
      </c>
      <c r="J55" s="51">
        <v>0.30378006872852231</v>
      </c>
      <c r="K55" s="45">
        <v>16.665568093861999</v>
      </c>
      <c r="L55" s="46">
        <v>12.869636705400175</v>
      </c>
      <c r="Q55" s="20">
        <f t="shared" si="4"/>
        <v>3</v>
      </c>
      <c r="R55" s="21" t="str">
        <f t="shared" si="4"/>
        <v>NWGF 95%</v>
      </c>
      <c r="S55" s="42">
        <v>2973.6751082644487</v>
      </c>
      <c r="T55" s="43">
        <v>12848.20026147785</v>
      </c>
      <c r="U55" s="43">
        <v>15821.875369742318</v>
      </c>
      <c r="V55" s="44">
        <v>-13.647369658931614</v>
      </c>
      <c r="W55" s="51">
        <v>0.16246851385390429</v>
      </c>
      <c r="X55" s="51">
        <v>0.58564231738035266</v>
      </c>
      <c r="Y55" s="51">
        <v>0.25188916876574308</v>
      </c>
      <c r="Z55" s="45">
        <v>15.248257679605262</v>
      </c>
      <c r="AA55" s="46">
        <v>11.625036940949114</v>
      </c>
      <c r="AF55" s="20">
        <f t="shared" si="5"/>
        <v>3</v>
      </c>
      <c r="AG55" s="21" t="str">
        <f t="shared" si="5"/>
        <v>NWGF 95%</v>
      </c>
      <c r="AH55" s="42">
        <v>2373.3786485180108</v>
      </c>
      <c r="AI55" s="43">
        <v>7043.9316813843152</v>
      </c>
      <c r="AJ55" s="43">
        <v>9417.3103299023205</v>
      </c>
      <c r="AK55" s="44">
        <v>-13.148210595019586</v>
      </c>
      <c r="AL55" s="51">
        <v>0.34795763993948564</v>
      </c>
      <c r="AM55" s="51">
        <v>0.28593040847201212</v>
      </c>
      <c r="AN55" s="51">
        <v>0.36611195158850229</v>
      </c>
      <c r="AO55" s="45">
        <v>17.729417231213628</v>
      </c>
      <c r="AP55" s="46">
        <v>13.787345659072278</v>
      </c>
    </row>
    <row r="56" spans="2:42" x14ac:dyDescent="0.25">
      <c r="B56" s="32">
        <f t="shared" si="3"/>
        <v>4</v>
      </c>
      <c r="C56" s="55" t="str">
        <f t="shared" si="3"/>
        <v>NWGF 98%</v>
      </c>
      <c r="D56" s="34">
        <v>2846.0748072037763</v>
      </c>
      <c r="E56" s="35">
        <v>9977.2311727040396</v>
      </c>
      <c r="F56" s="35">
        <v>12823.305979907795</v>
      </c>
      <c r="G56" s="36">
        <v>34.654605724388766</v>
      </c>
      <c r="H56" s="52">
        <v>0.33951890034364263</v>
      </c>
      <c r="I56" s="52">
        <v>0.22199312714776631</v>
      </c>
      <c r="J56" s="52">
        <v>0.43848797250859106</v>
      </c>
      <c r="K56" s="56">
        <v>16.256740045184973</v>
      </c>
      <c r="L56" s="57">
        <v>12.728029790954281</v>
      </c>
      <c r="Q56" s="32">
        <f t="shared" si="4"/>
        <v>4</v>
      </c>
      <c r="R56" s="33" t="str">
        <f t="shared" si="4"/>
        <v>NWGF 98%</v>
      </c>
      <c r="S56" s="58">
        <v>3140.1471223015751</v>
      </c>
      <c r="T56" s="59">
        <v>12539.33350566387</v>
      </c>
      <c r="U56" s="59">
        <v>15679.480627965477</v>
      </c>
      <c r="V56" s="60">
        <v>33.592412358939711</v>
      </c>
      <c r="W56" s="52">
        <v>0.30856423173803527</v>
      </c>
      <c r="X56" s="52">
        <v>0.22166246851385391</v>
      </c>
      <c r="Y56" s="52">
        <v>0.46977329974811083</v>
      </c>
      <c r="Z56" s="56">
        <v>15.126894862692048</v>
      </c>
      <c r="AA56" s="57">
        <v>12.659808095371471</v>
      </c>
      <c r="AF56" s="32">
        <f t="shared" si="5"/>
        <v>4</v>
      </c>
      <c r="AG56" s="33" t="str">
        <f t="shared" si="5"/>
        <v>NWGF 98%</v>
      </c>
      <c r="AH56" s="58">
        <v>2492.8321170560325</v>
      </c>
      <c r="AI56" s="59">
        <v>6899.6074928702592</v>
      </c>
      <c r="AJ56" s="59">
        <v>9392.439609926294</v>
      </c>
      <c r="AK56" s="60">
        <v>35.930523322220253</v>
      </c>
      <c r="AL56" s="52">
        <v>0.37670196671709533</v>
      </c>
      <c r="AM56" s="52">
        <v>0.22239031770045387</v>
      </c>
      <c r="AN56" s="52">
        <v>0.40090771558245081</v>
      </c>
      <c r="AO56" s="56">
        <v>17.798152962367968</v>
      </c>
      <c r="AP56" s="57">
        <v>12.836621298550179</v>
      </c>
    </row>
    <row r="62" spans="2:42" x14ac:dyDescent="0.25">
      <c r="B62" s="1" t="s">
        <v>21</v>
      </c>
      <c r="C62" s="2"/>
      <c r="D62" s="2"/>
      <c r="E62" s="2"/>
      <c r="F62" s="2"/>
      <c r="G62" s="39" t="s">
        <v>34</v>
      </c>
      <c r="H62" s="2"/>
      <c r="I62" s="2"/>
      <c r="J62" s="2"/>
      <c r="K62" s="2"/>
      <c r="L62" s="3"/>
      <c r="Q62" s="1" t="s">
        <v>24</v>
      </c>
      <c r="R62" s="2"/>
      <c r="S62" s="2"/>
      <c r="T62" s="2"/>
      <c r="U62" s="2"/>
      <c r="V62" s="39" t="s">
        <v>34</v>
      </c>
      <c r="W62" s="2"/>
      <c r="X62" s="2"/>
      <c r="Y62" s="2"/>
      <c r="Z62" s="2"/>
      <c r="AA62" s="3"/>
      <c r="AF62" s="1" t="s">
        <v>25</v>
      </c>
      <c r="AG62" s="2"/>
      <c r="AH62" s="2"/>
      <c r="AI62" s="2"/>
      <c r="AJ62" s="2"/>
      <c r="AK62" s="39" t="s">
        <v>34</v>
      </c>
      <c r="AL62" s="2"/>
      <c r="AM62" s="2"/>
      <c r="AN62" s="2"/>
      <c r="AO62" s="2"/>
      <c r="AP62" s="3"/>
    </row>
    <row r="63" spans="2:42" x14ac:dyDescent="0.25">
      <c r="B63" s="4"/>
      <c r="C63" s="5"/>
      <c r="D63" s="284" t="str">
        <f>D48</f>
        <v>Average LCC Results</v>
      </c>
      <c r="E63" s="284"/>
      <c r="F63" s="284"/>
      <c r="G63" s="284"/>
      <c r="H63" s="284"/>
      <c r="I63" s="284"/>
      <c r="J63" s="285"/>
      <c r="K63" s="6" t="str">
        <f>K48</f>
        <v>Payback Results</v>
      </c>
      <c r="L63" s="7"/>
      <c r="Q63" s="4"/>
      <c r="R63" s="5"/>
      <c r="S63" s="284" t="str">
        <f>S48</f>
        <v>Average LCC Results</v>
      </c>
      <c r="T63" s="284"/>
      <c r="U63" s="284"/>
      <c r="V63" s="284"/>
      <c r="W63" s="284"/>
      <c r="X63" s="284"/>
      <c r="Y63" s="285"/>
      <c r="Z63" s="6" t="str">
        <f>Z48</f>
        <v>Payback Results</v>
      </c>
      <c r="AA63" s="7"/>
      <c r="AF63" s="4"/>
      <c r="AG63" s="5"/>
      <c r="AH63" s="284" t="str">
        <f>AH48</f>
        <v>Average LCC Results</v>
      </c>
      <c r="AI63" s="284"/>
      <c r="AJ63" s="284"/>
      <c r="AK63" s="284"/>
      <c r="AL63" s="284"/>
      <c r="AM63" s="284"/>
      <c r="AN63" s="285"/>
      <c r="AO63" s="6" t="str">
        <f>AO48</f>
        <v>Payback Results</v>
      </c>
      <c r="AP63" s="7"/>
    </row>
    <row r="64" spans="2:42" x14ac:dyDescent="0.25">
      <c r="B64" s="8"/>
      <c r="C64" s="9"/>
      <c r="D64" s="5" t="str">
        <f>D49</f>
        <v>Installed</v>
      </c>
      <c r="E64" s="10" t="str">
        <f>E49</f>
        <v xml:space="preserve">Lifetime </v>
      </c>
      <c r="F64" s="5"/>
      <c r="G64" s="10" t="str">
        <f t="shared" ref="G64:I65" si="6">G49</f>
        <v>LCC</v>
      </c>
      <c r="H64" s="47" t="str">
        <f t="shared" si="6"/>
        <v>Net</v>
      </c>
      <c r="I64" s="48" t="str">
        <f t="shared" si="6"/>
        <v>No</v>
      </c>
      <c r="J64" s="47" t="str">
        <f>J49</f>
        <v>Net</v>
      </c>
      <c r="K64" s="11"/>
      <c r="L64" s="9"/>
      <c r="Q64" s="8"/>
      <c r="R64" s="9"/>
      <c r="S64" s="5" t="str">
        <f>S49</f>
        <v>Installed</v>
      </c>
      <c r="T64" s="10" t="str">
        <f>T49</f>
        <v xml:space="preserve">Lifetime </v>
      </c>
      <c r="U64" s="5"/>
      <c r="V64" s="10" t="str">
        <f t="shared" ref="V64:X65" si="7">V49</f>
        <v>LCC</v>
      </c>
      <c r="W64" s="47" t="str">
        <f t="shared" si="7"/>
        <v>Net</v>
      </c>
      <c r="X64" s="48" t="str">
        <f t="shared" si="7"/>
        <v>No</v>
      </c>
      <c r="Y64" s="47" t="str">
        <f>Y49</f>
        <v>Net</v>
      </c>
      <c r="Z64" s="11"/>
      <c r="AA64" s="9"/>
      <c r="AF64" s="8"/>
      <c r="AG64" s="9"/>
      <c r="AH64" s="5" t="str">
        <f>AH49</f>
        <v>Installed</v>
      </c>
      <c r="AI64" s="10" t="str">
        <f>AI49</f>
        <v xml:space="preserve">Lifetime </v>
      </c>
      <c r="AJ64" s="5"/>
      <c r="AK64" s="10" t="str">
        <f t="shared" ref="AK64:AM65" si="8">AK49</f>
        <v>LCC</v>
      </c>
      <c r="AL64" s="47" t="str">
        <f t="shared" si="8"/>
        <v>Net</v>
      </c>
      <c r="AM64" s="48" t="str">
        <f t="shared" si="8"/>
        <v>No</v>
      </c>
      <c r="AN64" s="47" t="str">
        <f>AN49</f>
        <v>Net</v>
      </c>
      <c r="AO64" s="11"/>
      <c r="AP64" s="9"/>
    </row>
    <row r="65" spans="2:42" x14ac:dyDescent="0.25">
      <c r="B65" s="12" t="str">
        <f>B50</f>
        <v>Level</v>
      </c>
      <c r="C65" s="13" t="str">
        <f>C50</f>
        <v>Description</v>
      </c>
      <c r="D65" s="14" t="str">
        <f>D50</f>
        <v>Price</v>
      </c>
      <c r="E65" s="15" t="str">
        <f>E50</f>
        <v>Oper. Cost*</v>
      </c>
      <c r="F65" s="14" t="str">
        <f>F50</f>
        <v>LCC</v>
      </c>
      <c r="G65" s="15" t="str">
        <f>G50</f>
        <v>Savings</v>
      </c>
      <c r="H65" s="49" t="str">
        <f t="shared" si="6"/>
        <v>Cost</v>
      </c>
      <c r="I65" s="49" t="str">
        <f t="shared" si="6"/>
        <v>Impact</v>
      </c>
      <c r="J65" s="49" t="str">
        <f>J50</f>
        <v>Benefit</v>
      </c>
      <c r="K65" s="14" t="str">
        <f>K50</f>
        <v>Average</v>
      </c>
      <c r="L65" s="16" t="str">
        <f>L50</f>
        <v>Median</v>
      </c>
      <c r="Q65" s="12" t="str">
        <f>Q50</f>
        <v>Level</v>
      </c>
      <c r="R65" s="13" t="str">
        <f>R50</f>
        <v>Description</v>
      </c>
      <c r="S65" s="14" t="str">
        <f>S50</f>
        <v>Price</v>
      </c>
      <c r="T65" s="15" t="str">
        <f>T50</f>
        <v>Oper. Cost*</v>
      </c>
      <c r="U65" s="14" t="str">
        <f>U50</f>
        <v>LCC</v>
      </c>
      <c r="V65" s="15" t="str">
        <f>V50</f>
        <v>Savings</v>
      </c>
      <c r="W65" s="49" t="str">
        <f t="shared" si="7"/>
        <v>Cost</v>
      </c>
      <c r="X65" s="49" t="str">
        <f t="shared" si="7"/>
        <v>Impact</v>
      </c>
      <c r="Y65" s="49" t="str">
        <f>Y50</f>
        <v>Benefit</v>
      </c>
      <c r="Z65" s="14" t="str">
        <f>Z50</f>
        <v>Average</v>
      </c>
      <c r="AA65" s="16" t="str">
        <f>AA50</f>
        <v>Median</v>
      </c>
      <c r="AF65" s="12" t="str">
        <f>AF50</f>
        <v>Level</v>
      </c>
      <c r="AG65" s="13" t="str">
        <f>AG50</f>
        <v>Description</v>
      </c>
      <c r="AH65" s="14" t="str">
        <f>AH50</f>
        <v>Price</v>
      </c>
      <c r="AI65" s="15" t="str">
        <f>AI50</f>
        <v>Oper. Cost*</v>
      </c>
      <c r="AJ65" s="14" t="str">
        <f>AJ50</f>
        <v>LCC</v>
      </c>
      <c r="AK65" s="15" t="str">
        <f>AK50</f>
        <v>Savings</v>
      </c>
      <c r="AL65" s="49" t="str">
        <f t="shared" si="8"/>
        <v>Cost</v>
      </c>
      <c r="AM65" s="49" t="str">
        <f t="shared" si="8"/>
        <v>Impact</v>
      </c>
      <c r="AN65" s="49" t="str">
        <f>AN50</f>
        <v>Benefit</v>
      </c>
      <c r="AO65" s="14" t="str">
        <f>AO50</f>
        <v>Average</v>
      </c>
      <c r="AP65" s="16" t="str">
        <f>AP50</f>
        <v>Median</v>
      </c>
    </row>
    <row r="66" spans="2:42" x14ac:dyDescent="0.25">
      <c r="B66" s="17" t="str">
        <f t="shared" ref="B66:C71" si="9">B51</f>
        <v>NWGF</v>
      </c>
      <c r="C66" s="18"/>
      <c r="D66" s="5"/>
      <c r="E66" s="10"/>
      <c r="F66" s="5"/>
      <c r="G66" s="10"/>
      <c r="H66" s="47"/>
      <c r="I66" s="47"/>
      <c r="J66" s="47"/>
      <c r="K66" s="5"/>
      <c r="L66" s="19"/>
      <c r="Q66" s="17" t="str">
        <f t="shared" ref="Q66:R71" si="10">Q51</f>
        <v>NWGF</v>
      </c>
      <c r="R66" s="18"/>
      <c r="S66" s="5"/>
      <c r="T66" s="10"/>
      <c r="U66" s="5"/>
      <c r="V66" s="10"/>
      <c r="W66" s="47"/>
      <c r="X66" s="47"/>
      <c r="Y66" s="47"/>
      <c r="Z66" s="5"/>
      <c r="AA66" s="19"/>
      <c r="AF66" s="17" t="str">
        <f t="shared" ref="AF66:AG71" si="11">AF51</f>
        <v>NWGF</v>
      </c>
      <c r="AG66" s="18"/>
      <c r="AH66" s="5"/>
      <c r="AI66" s="10"/>
      <c r="AJ66" s="5"/>
      <c r="AK66" s="10"/>
      <c r="AL66" s="47"/>
      <c r="AM66" s="47"/>
      <c r="AN66" s="47"/>
      <c r="AO66" s="5"/>
      <c r="AP66" s="19"/>
    </row>
    <row r="67" spans="2:42" x14ac:dyDescent="0.25">
      <c r="B67" s="20">
        <f t="shared" si="9"/>
        <v>0</v>
      </c>
      <c r="C67" s="21" t="str">
        <f>C52</f>
        <v>NWGF 80%</v>
      </c>
      <c r="D67" s="22">
        <v>1974.6541186170311</v>
      </c>
      <c r="E67" s="23">
        <v>10771.470634322031</v>
      </c>
      <c r="F67" s="23">
        <v>12746.124752939049</v>
      </c>
      <c r="G67" s="24"/>
      <c r="H67" s="50"/>
      <c r="I67" s="50"/>
      <c r="J67" s="50"/>
      <c r="K67" s="25"/>
      <c r="L67" s="26"/>
      <c r="Q67" s="20">
        <f t="shared" si="10"/>
        <v>0</v>
      </c>
      <c r="R67" s="21" t="str">
        <f>R52</f>
        <v>NWGF 80%</v>
      </c>
      <c r="S67" s="22">
        <v>2170.4499718816523</v>
      </c>
      <c r="T67" s="23">
        <v>14251.727090463104</v>
      </c>
      <c r="U67" s="23">
        <v>16422.177062344785</v>
      </c>
      <c r="V67" s="24"/>
      <c r="W67" s="50"/>
      <c r="X67" s="50"/>
      <c r="Y67" s="50"/>
      <c r="Z67" s="25"/>
      <c r="AA67" s="26"/>
      <c r="AF67" s="20">
        <f t="shared" si="11"/>
        <v>0</v>
      </c>
      <c r="AG67" s="21" t="str">
        <f>AG52</f>
        <v>NWGF 80%</v>
      </c>
      <c r="AH67" s="22">
        <v>1743.7825376285523</v>
      </c>
      <c r="AI67" s="23">
        <v>6667.7457756102058</v>
      </c>
      <c r="AJ67" s="23">
        <v>8411.5283132387503</v>
      </c>
      <c r="AK67" s="24"/>
      <c r="AL67" s="50"/>
      <c r="AM67" s="50"/>
      <c r="AN67" s="50"/>
      <c r="AO67" s="25"/>
      <c r="AP67" s="26"/>
    </row>
    <row r="68" spans="2:42" x14ac:dyDescent="0.25">
      <c r="B68" s="40">
        <f t="shared" si="9"/>
        <v>1</v>
      </c>
      <c r="C68" s="41" t="str">
        <f t="shared" si="9"/>
        <v>NWGF 90%</v>
      </c>
      <c r="D68" s="42">
        <v>2450.7674684792241</v>
      </c>
      <c r="E68" s="43">
        <v>10095.984044853136</v>
      </c>
      <c r="F68" s="43">
        <v>12546.751513332354</v>
      </c>
      <c r="G68" s="44">
        <v>-269.51843324495093</v>
      </c>
      <c r="H68" s="51">
        <v>0.32392638036809818</v>
      </c>
      <c r="I68" s="51">
        <v>0.53251533742331292</v>
      </c>
      <c r="J68" s="51">
        <v>0.14355828220858896</v>
      </c>
      <c r="K68" s="45">
        <v>26.566578023939361</v>
      </c>
      <c r="L68" s="46">
        <v>21.195063815191801</v>
      </c>
      <c r="Q68" s="40">
        <f t="shared" si="10"/>
        <v>1</v>
      </c>
      <c r="R68" s="41" t="str">
        <f t="shared" si="10"/>
        <v>NWGF 90%</v>
      </c>
      <c r="S68" s="42">
        <v>2792.4230430760417</v>
      </c>
      <c r="T68" s="43">
        <v>13311.284790662725</v>
      </c>
      <c r="U68" s="43">
        <v>16103.707833738761</v>
      </c>
      <c r="V68" s="44">
        <v>-328.64353346170105</v>
      </c>
      <c r="W68" s="51">
        <v>0.20408163265306123</v>
      </c>
      <c r="X68" s="51">
        <v>0.73922902494331066</v>
      </c>
      <c r="Y68" s="51">
        <v>5.6689342403628121E-2</v>
      </c>
      <c r="Z68" s="45">
        <v>27.989964663371342</v>
      </c>
      <c r="AA68" s="46">
        <v>24.618157637519456</v>
      </c>
      <c r="AF68" s="40">
        <f t="shared" si="11"/>
        <v>1</v>
      </c>
      <c r="AG68" s="41" t="str">
        <f t="shared" si="11"/>
        <v>NWGF 90%</v>
      </c>
      <c r="AH68" s="42">
        <v>2047.9062160802987</v>
      </c>
      <c r="AI68" s="43">
        <v>6309.0044545062765</v>
      </c>
      <c r="AJ68" s="43">
        <v>8356.9106705865797</v>
      </c>
      <c r="AK68" s="44">
        <v>-201.07286245831861</v>
      </c>
      <c r="AL68" s="51">
        <v>0.46791443850267378</v>
      </c>
      <c r="AM68" s="51">
        <v>0.28609625668449196</v>
      </c>
      <c r="AN68" s="51">
        <v>0.24598930481283424</v>
      </c>
      <c r="AO68" s="45">
        <v>25.840523010702803</v>
      </c>
      <c r="AP68" s="46">
        <v>17.848803212143814</v>
      </c>
    </row>
    <row r="69" spans="2:42" x14ac:dyDescent="0.25">
      <c r="B69" s="20">
        <f t="shared" si="9"/>
        <v>2</v>
      </c>
      <c r="C69" s="21" t="str">
        <f t="shared" si="9"/>
        <v>NWGF 92%</v>
      </c>
      <c r="D69" s="42">
        <v>2464.3986061798678</v>
      </c>
      <c r="E69" s="43">
        <v>9941.2792147380078</v>
      </c>
      <c r="F69" s="43">
        <v>12405.677820917872</v>
      </c>
      <c r="G69" s="44">
        <v>-233.08434679870956</v>
      </c>
      <c r="H69" s="51">
        <v>0.30184049079754599</v>
      </c>
      <c r="I69" s="51">
        <v>0.50920245398773001</v>
      </c>
      <c r="J69" s="51">
        <v>0.18895705521472392</v>
      </c>
      <c r="K69" s="45">
        <v>21.359187875784755</v>
      </c>
      <c r="L69" s="46">
        <v>17.317911696792894</v>
      </c>
      <c r="Q69" s="20">
        <f t="shared" si="10"/>
        <v>2</v>
      </c>
      <c r="R69" s="21" t="str">
        <f t="shared" si="10"/>
        <v>NWGF 92%</v>
      </c>
      <c r="S69" s="42">
        <v>2807.5468982386446</v>
      </c>
      <c r="T69" s="43">
        <v>13094.395657692476</v>
      </c>
      <c r="U69" s="43">
        <v>15901.942555931126</v>
      </c>
      <c r="V69" s="44">
        <v>-292.61648190111725</v>
      </c>
      <c r="W69" s="51">
        <v>0.19047619047619047</v>
      </c>
      <c r="X69" s="51">
        <v>0.70521541950113376</v>
      </c>
      <c r="Y69" s="51">
        <v>0.10430839002267574</v>
      </c>
      <c r="Z69" s="45">
        <v>20.920809198917812</v>
      </c>
      <c r="AA69" s="46">
        <v>19.232166216498662</v>
      </c>
      <c r="AF69" s="20">
        <f t="shared" si="11"/>
        <v>2</v>
      </c>
      <c r="AG69" s="21" t="str">
        <f t="shared" si="11"/>
        <v>NWGF 92%</v>
      </c>
      <c r="AH69" s="42">
        <v>2059.7772243672448</v>
      </c>
      <c r="AI69" s="43">
        <v>6223.2996656927689</v>
      </c>
      <c r="AJ69" s="43">
        <v>8283.0768900600106</v>
      </c>
      <c r="AK69" s="44">
        <v>-162.88736396405244</v>
      </c>
      <c r="AL69" s="51">
        <v>0.43315508021390375</v>
      </c>
      <c r="AM69" s="51">
        <v>0.27807486631016043</v>
      </c>
      <c r="AN69" s="51">
        <v>0.28877005347593582</v>
      </c>
      <c r="AO69" s="45">
        <v>21.599657732512739</v>
      </c>
      <c r="AP69" s="46">
        <v>14.925708451415776</v>
      </c>
    </row>
    <row r="70" spans="2:42" x14ac:dyDescent="0.25">
      <c r="B70" s="20">
        <f t="shared" si="9"/>
        <v>3</v>
      </c>
      <c r="C70" s="21" t="str">
        <f t="shared" si="9"/>
        <v>NWGF 95%</v>
      </c>
      <c r="D70" s="42">
        <v>2566.2159633491856</v>
      </c>
      <c r="E70" s="43">
        <v>9766.0095550475144</v>
      </c>
      <c r="F70" s="43">
        <v>12332.225518396694</v>
      </c>
      <c r="G70" s="44">
        <v>-233.37586853921826</v>
      </c>
      <c r="H70" s="51">
        <v>0.31165644171779139</v>
      </c>
      <c r="I70" s="51">
        <v>0.38650306748466257</v>
      </c>
      <c r="J70" s="51">
        <v>0.30184049079754599</v>
      </c>
      <c r="K70" s="45">
        <v>17.671935876920539</v>
      </c>
      <c r="L70" s="46">
        <v>13.471000419002689</v>
      </c>
      <c r="Q70" s="20">
        <f t="shared" si="10"/>
        <v>3</v>
      </c>
      <c r="R70" s="21" t="str">
        <f t="shared" si="10"/>
        <v>NWGF 95%</v>
      </c>
      <c r="S70" s="42">
        <v>2926.0681919274693</v>
      </c>
      <c r="T70" s="43">
        <v>12865.75507826228</v>
      </c>
      <c r="U70" s="43">
        <v>15791.823270189758</v>
      </c>
      <c r="V70" s="44">
        <v>-310.84386151165239</v>
      </c>
      <c r="W70" s="51">
        <v>0.20181405895691609</v>
      </c>
      <c r="X70" s="51">
        <v>0.5487528344671202</v>
      </c>
      <c r="Y70" s="51">
        <v>0.24943310657596371</v>
      </c>
      <c r="Z70" s="45">
        <v>16.050021733852304</v>
      </c>
      <c r="AA70" s="46">
        <v>14.142701002990703</v>
      </c>
      <c r="AF70" s="20">
        <f t="shared" si="11"/>
        <v>3</v>
      </c>
      <c r="AG70" s="21" t="str">
        <f t="shared" si="11"/>
        <v>NWGF 95%</v>
      </c>
      <c r="AH70" s="42">
        <v>2141.8982285817501</v>
      </c>
      <c r="AI70" s="43">
        <v>6110.9620263370462</v>
      </c>
      <c r="AJ70" s="43">
        <v>8252.8602549187945</v>
      </c>
      <c r="AK70" s="44">
        <v>-142.02991960648183</v>
      </c>
      <c r="AL70" s="51">
        <v>0.44117647058823528</v>
      </c>
      <c r="AM70" s="51">
        <v>0.19518716577540107</v>
      </c>
      <c r="AN70" s="51">
        <v>0.36363636363636365</v>
      </c>
      <c r="AO70" s="45">
        <v>18.907351330576741</v>
      </c>
      <c r="AP70" s="46">
        <v>13.279238048822711</v>
      </c>
    </row>
    <row r="71" spans="2:42" x14ac:dyDescent="0.25">
      <c r="B71" s="32">
        <f t="shared" si="9"/>
        <v>4</v>
      </c>
      <c r="C71" s="33" t="str">
        <f t="shared" si="9"/>
        <v>NWGF 98%</v>
      </c>
      <c r="D71" s="58">
        <v>2700.3831323335621</v>
      </c>
      <c r="E71" s="59">
        <v>9604.0210512203103</v>
      </c>
      <c r="F71" s="59">
        <v>12304.404183553905</v>
      </c>
      <c r="G71" s="60">
        <v>-340.23805441967835</v>
      </c>
      <c r="H71" s="52">
        <v>0.43435582822085889</v>
      </c>
      <c r="I71" s="52">
        <v>0.17668711656441718</v>
      </c>
      <c r="J71" s="52">
        <v>0.3889570552147239</v>
      </c>
      <c r="K71" s="56">
        <v>18.412948304207433</v>
      </c>
      <c r="L71" s="57">
        <v>14.033870641630081</v>
      </c>
      <c r="Q71" s="32">
        <f t="shared" si="10"/>
        <v>4</v>
      </c>
      <c r="R71" s="33" t="str">
        <f t="shared" si="10"/>
        <v>NWGF 98%</v>
      </c>
      <c r="S71" s="58">
        <v>3085.58911714235</v>
      </c>
      <c r="T71" s="59">
        <v>12565.452531420004</v>
      </c>
      <c r="U71" s="59">
        <v>15651.041648562354</v>
      </c>
      <c r="V71" s="60">
        <v>-444.43846668639111</v>
      </c>
      <c r="W71" s="52">
        <v>0.3854875283446712</v>
      </c>
      <c r="X71" s="52">
        <v>0.18140589569160998</v>
      </c>
      <c r="Y71" s="52">
        <v>0.43310657596371882</v>
      </c>
      <c r="Z71" s="56">
        <v>16.701311079556554</v>
      </c>
      <c r="AA71" s="57">
        <v>14.027385025376855</v>
      </c>
      <c r="AF71" s="32">
        <f t="shared" si="11"/>
        <v>4</v>
      </c>
      <c r="AG71" s="33" t="str">
        <f t="shared" si="11"/>
        <v>NWGF 98%</v>
      </c>
      <c r="AH71" s="58">
        <v>2246.1696582675895</v>
      </c>
      <c r="AI71" s="59">
        <v>6112.0657497014572</v>
      </c>
      <c r="AJ71" s="59">
        <v>8358.2354079690485</v>
      </c>
      <c r="AK71" s="60">
        <v>-217.37072337791352</v>
      </c>
      <c r="AL71" s="52">
        <v>0.49197860962566847</v>
      </c>
      <c r="AM71" s="52">
        <v>0.17112299465240641</v>
      </c>
      <c r="AN71" s="52">
        <v>0.33689839572192515</v>
      </c>
      <c r="AO71" s="56">
        <v>20.919274240303338</v>
      </c>
      <c r="AP71" s="57">
        <v>14.234609417910741</v>
      </c>
    </row>
  </sheetData>
  <mergeCells count="21">
    <mergeCell ref="D18:J18"/>
    <mergeCell ref="S18:Y18"/>
    <mergeCell ref="AH18:AN18"/>
    <mergeCell ref="AW18:BC18"/>
    <mergeCell ref="BL18:BR18"/>
    <mergeCell ref="D3:J3"/>
    <mergeCell ref="S3:Y3"/>
    <mergeCell ref="AH3:AN3"/>
    <mergeCell ref="AW3:BC3"/>
    <mergeCell ref="BL3:BR3"/>
    <mergeCell ref="AW33:BC33"/>
    <mergeCell ref="BL33:BR33"/>
    <mergeCell ref="D48:J48"/>
    <mergeCell ref="S48:Y48"/>
    <mergeCell ref="AH48:AN48"/>
    <mergeCell ref="D63:J63"/>
    <mergeCell ref="S63:Y63"/>
    <mergeCell ref="AH63:AN63"/>
    <mergeCell ref="D33:J33"/>
    <mergeCell ref="S33:Y33"/>
    <mergeCell ref="AH33:AN3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BT71"/>
  <sheetViews>
    <sheetView topLeftCell="A10" workbookViewId="0">
      <selection activeCell="B32" sqref="B32"/>
    </sheetView>
  </sheetViews>
  <sheetFormatPr defaultRowHeight="15" x14ac:dyDescent="0.25"/>
  <cols>
    <col min="3" max="3" width="12.42578125" customWidth="1"/>
    <col min="13" max="16" width="3.140625" customWidth="1"/>
    <col min="18" max="18" width="10.140625" customWidth="1"/>
    <col min="28" max="31" width="3.140625" customWidth="1"/>
    <col min="33" max="33" width="9.85546875" customWidth="1"/>
    <col min="43" max="46" width="3.140625" customWidth="1"/>
    <col min="48" max="48" width="9.85546875" customWidth="1"/>
    <col min="58" max="61" width="3.140625" customWidth="1"/>
    <col min="63" max="63" width="9.7109375" customWidth="1"/>
  </cols>
  <sheetData>
    <row r="2" spans="2:72" x14ac:dyDescent="0.25">
      <c r="B2" s="1" t="s">
        <v>17</v>
      </c>
      <c r="C2" s="2"/>
      <c r="D2" s="2"/>
      <c r="E2" s="2"/>
      <c r="F2" s="2"/>
      <c r="G2" s="39" t="s">
        <v>35</v>
      </c>
      <c r="H2" s="2"/>
      <c r="I2" s="2"/>
      <c r="J2" s="2"/>
      <c r="K2" s="2"/>
      <c r="L2" s="3"/>
      <c r="Q2" s="1" t="s">
        <v>275</v>
      </c>
      <c r="R2" s="2"/>
      <c r="S2" s="2"/>
      <c r="T2" s="2"/>
      <c r="U2" s="2"/>
      <c r="V2" s="39" t="s">
        <v>35</v>
      </c>
      <c r="W2" s="2"/>
      <c r="X2" s="2"/>
      <c r="Y2" s="2"/>
      <c r="Z2" s="2"/>
      <c r="AA2" s="3"/>
      <c r="AF2" s="1" t="s">
        <v>276</v>
      </c>
      <c r="AG2" s="2"/>
      <c r="AH2" s="2"/>
      <c r="AI2" s="2"/>
      <c r="AJ2" s="2"/>
      <c r="AK2" s="39" t="s">
        <v>35</v>
      </c>
      <c r="AL2" s="2"/>
      <c r="AM2" s="2"/>
      <c r="AN2" s="2"/>
      <c r="AO2" s="2"/>
      <c r="AP2" s="3"/>
      <c r="AU2" s="1" t="s">
        <v>277</v>
      </c>
      <c r="AV2" s="2"/>
      <c r="AW2" s="2"/>
      <c r="AX2" s="2"/>
      <c r="AY2" s="2"/>
      <c r="AZ2" s="39" t="s">
        <v>35</v>
      </c>
      <c r="BA2" s="2"/>
      <c r="BB2" s="2"/>
      <c r="BC2" s="2"/>
      <c r="BD2" s="2"/>
      <c r="BE2" s="3"/>
      <c r="BJ2" s="1" t="s">
        <v>278</v>
      </c>
      <c r="BK2" s="2"/>
      <c r="BL2" s="2"/>
      <c r="BM2" s="2"/>
      <c r="BN2" s="2"/>
      <c r="BO2" s="39" t="s">
        <v>35</v>
      </c>
      <c r="BP2" s="2"/>
      <c r="BQ2" s="2"/>
      <c r="BR2" s="2"/>
      <c r="BS2" s="2"/>
      <c r="BT2" s="3"/>
    </row>
    <row r="3" spans="2:72" x14ac:dyDescent="0.25">
      <c r="B3" s="4"/>
      <c r="C3" s="5"/>
      <c r="D3" s="284" t="s">
        <v>0</v>
      </c>
      <c r="E3" s="284"/>
      <c r="F3" s="284"/>
      <c r="G3" s="284"/>
      <c r="H3" s="284"/>
      <c r="I3" s="284"/>
      <c r="J3" s="285"/>
      <c r="K3" s="6" t="s">
        <v>1</v>
      </c>
      <c r="L3" s="7"/>
      <c r="Q3" s="4"/>
      <c r="R3" s="5"/>
      <c r="S3" s="284" t="s">
        <v>0</v>
      </c>
      <c r="T3" s="284"/>
      <c r="U3" s="284"/>
      <c r="V3" s="284"/>
      <c r="W3" s="284"/>
      <c r="X3" s="284"/>
      <c r="Y3" s="285"/>
      <c r="Z3" s="6" t="s">
        <v>1</v>
      </c>
      <c r="AA3" s="7"/>
      <c r="AF3" s="4"/>
      <c r="AG3" s="5"/>
      <c r="AH3" s="284" t="s">
        <v>0</v>
      </c>
      <c r="AI3" s="284"/>
      <c r="AJ3" s="284"/>
      <c r="AK3" s="284"/>
      <c r="AL3" s="284"/>
      <c r="AM3" s="284"/>
      <c r="AN3" s="285"/>
      <c r="AO3" s="6" t="s">
        <v>1</v>
      </c>
      <c r="AP3" s="7"/>
      <c r="AU3" s="4"/>
      <c r="AV3" s="5"/>
      <c r="AW3" s="284" t="s">
        <v>0</v>
      </c>
      <c r="AX3" s="284"/>
      <c r="AY3" s="284"/>
      <c r="AZ3" s="284"/>
      <c r="BA3" s="284"/>
      <c r="BB3" s="284"/>
      <c r="BC3" s="285"/>
      <c r="BD3" s="6" t="s">
        <v>1</v>
      </c>
      <c r="BE3" s="7"/>
      <c r="BJ3" s="4"/>
      <c r="BK3" s="5"/>
      <c r="BL3" s="284" t="s">
        <v>0</v>
      </c>
      <c r="BM3" s="284"/>
      <c r="BN3" s="284"/>
      <c r="BO3" s="284"/>
      <c r="BP3" s="284"/>
      <c r="BQ3" s="284"/>
      <c r="BR3" s="285"/>
      <c r="BS3" s="6" t="s">
        <v>1</v>
      </c>
      <c r="BT3" s="7"/>
    </row>
    <row r="4" spans="2:72" x14ac:dyDescent="0.25">
      <c r="B4" s="8"/>
      <c r="C4" s="9"/>
      <c r="D4" s="5" t="s">
        <v>2</v>
      </c>
      <c r="E4" s="10" t="s">
        <v>3</v>
      </c>
      <c r="F4" s="5"/>
      <c r="G4" s="10" t="s">
        <v>4</v>
      </c>
      <c r="H4" s="47" t="s">
        <v>5</v>
      </c>
      <c r="I4" s="48" t="s">
        <v>6</v>
      </c>
      <c r="J4" s="47" t="s">
        <v>5</v>
      </c>
      <c r="K4" s="11"/>
      <c r="L4" s="9"/>
      <c r="Q4" s="8"/>
      <c r="R4" s="9"/>
      <c r="S4" s="5" t="s">
        <v>2</v>
      </c>
      <c r="T4" s="10" t="s">
        <v>3</v>
      </c>
      <c r="U4" s="5"/>
      <c r="V4" s="10" t="s">
        <v>4</v>
      </c>
      <c r="W4" s="47" t="s">
        <v>5</v>
      </c>
      <c r="X4" s="48" t="s">
        <v>6</v>
      </c>
      <c r="Y4" s="47" t="s">
        <v>5</v>
      </c>
      <c r="Z4" s="11"/>
      <c r="AA4" s="9"/>
      <c r="AF4" s="8"/>
      <c r="AG4" s="9"/>
      <c r="AH4" s="5" t="s">
        <v>2</v>
      </c>
      <c r="AI4" s="10" t="s">
        <v>3</v>
      </c>
      <c r="AJ4" s="5"/>
      <c r="AK4" s="10" t="s">
        <v>4</v>
      </c>
      <c r="AL4" s="47" t="s">
        <v>5</v>
      </c>
      <c r="AM4" s="48" t="s">
        <v>6</v>
      </c>
      <c r="AN4" s="47" t="s">
        <v>5</v>
      </c>
      <c r="AO4" s="11"/>
      <c r="AP4" s="9"/>
      <c r="AU4" s="8"/>
      <c r="AV4" s="9"/>
      <c r="AW4" s="5" t="s">
        <v>2</v>
      </c>
      <c r="AX4" s="10" t="s">
        <v>3</v>
      </c>
      <c r="AY4" s="5"/>
      <c r="AZ4" s="10" t="s">
        <v>4</v>
      </c>
      <c r="BA4" s="47" t="s">
        <v>5</v>
      </c>
      <c r="BB4" s="48" t="s">
        <v>6</v>
      </c>
      <c r="BC4" s="47" t="s">
        <v>5</v>
      </c>
      <c r="BD4" s="11"/>
      <c r="BE4" s="9"/>
      <c r="BJ4" s="8"/>
      <c r="BK4" s="9"/>
      <c r="BL4" s="5" t="s">
        <v>2</v>
      </c>
      <c r="BM4" s="10" t="s">
        <v>3</v>
      </c>
      <c r="BN4" s="5"/>
      <c r="BO4" s="10" t="s">
        <v>4</v>
      </c>
      <c r="BP4" s="47" t="s">
        <v>5</v>
      </c>
      <c r="BQ4" s="48" t="s">
        <v>6</v>
      </c>
      <c r="BR4" s="47" t="s">
        <v>5</v>
      </c>
      <c r="BS4" s="11"/>
      <c r="BT4" s="9"/>
    </row>
    <row r="5" spans="2:72" x14ac:dyDescent="0.25">
      <c r="B5" s="12" t="s">
        <v>7</v>
      </c>
      <c r="C5" s="13" t="s">
        <v>19</v>
      </c>
      <c r="D5" s="14" t="s">
        <v>8</v>
      </c>
      <c r="E5" s="15" t="s">
        <v>9</v>
      </c>
      <c r="F5" s="14" t="s">
        <v>4</v>
      </c>
      <c r="G5" s="15" t="s">
        <v>10</v>
      </c>
      <c r="H5" s="49" t="s">
        <v>11</v>
      </c>
      <c r="I5" s="49" t="s">
        <v>12</v>
      </c>
      <c r="J5" s="49" t="s">
        <v>13</v>
      </c>
      <c r="K5" s="14" t="s">
        <v>15</v>
      </c>
      <c r="L5" s="16" t="s">
        <v>14</v>
      </c>
      <c r="Q5" s="12" t="s">
        <v>7</v>
      </c>
      <c r="R5" s="13" t="s">
        <v>19</v>
      </c>
      <c r="S5" s="14" t="s">
        <v>8</v>
      </c>
      <c r="T5" s="15" t="s">
        <v>9</v>
      </c>
      <c r="U5" s="14" t="s">
        <v>4</v>
      </c>
      <c r="V5" s="15" t="s">
        <v>10</v>
      </c>
      <c r="W5" s="49" t="s">
        <v>11</v>
      </c>
      <c r="X5" s="49" t="s">
        <v>12</v>
      </c>
      <c r="Y5" s="49" t="s">
        <v>13</v>
      </c>
      <c r="Z5" s="14" t="s">
        <v>15</v>
      </c>
      <c r="AA5" s="16" t="s">
        <v>14</v>
      </c>
      <c r="AF5" s="12" t="s">
        <v>7</v>
      </c>
      <c r="AG5" s="13" t="s">
        <v>19</v>
      </c>
      <c r="AH5" s="14" t="s">
        <v>8</v>
      </c>
      <c r="AI5" s="15" t="s">
        <v>9</v>
      </c>
      <c r="AJ5" s="14" t="s">
        <v>4</v>
      </c>
      <c r="AK5" s="15" t="s">
        <v>10</v>
      </c>
      <c r="AL5" s="49" t="s">
        <v>11</v>
      </c>
      <c r="AM5" s="49" t="s">
        <v>12</v>
      </c>
      <c r="AN5" s="49" t="s">
        <v>13</v>
      </c>
      <c r="AO5" s="14" t="s">
        <v>15</v>
      </c>
      <c r="AP5" s="16" t="s">
        <v>14</v>
      </c>
      <c r="AU5" s="12" t="s">
        <v>7</v>
      </c>
      <c r="AV5" s="13" t="s">
        <v>19</v>
      </c>
      <c r="AW5" s="14" t="s">
        <v>8</v>
      </c>
      <c r="AX5" s="15" t="s">
        <v>9</v>
      </c>
      <c r="AY5" s="14" t="s">
        <v>4</v>
      </c>
      <c r="AZ5" s="15" t="s">
        <v>10</v>
      </c>
      <c r="BA5" s="49" t="s">
        <v>11</v>
      </c>
      <c r="BB5" s="49" t="s">
        <v>12</v>
      </c>
      <c r="BC5" s="49" t="s">
        <v>13</v>
      </c>
      <c r="BD5" s="14" t="s">
        <v>15</v>
      </c>
      <c r="BE5" s="16" t="s">
        <v>14</v>
      </c>
      <c r="BJ5" s="12" t="s">
        <v>7</v>
      </c>
      <c r="BK5" s="13" t="s">
        <v>19</v>
      </c>
      <c r="BL5" s="14" t="s">
        <v>8</v>
      </c>
      <c r="BM5" s="15" t="s">
        <v>9</v>
      </c>
      <c r="BN5" s="14" t="s">
        <v>4</v>
      </c>
      <c r="BO5" s="15" t="s">
        <v>10</v>
      </c>
      <c r="BP5" s="49" t="s">
        <v>11</v>
      </c>
      <c r="BQ5" s="49" t="s">
        <v>12</v>
      </c>
      <c r="BR5" s="49" t="s">
        <v>13</v>
      </c>
      <c r="BS5" s="14" t="s">
        <v>15</v>
      </c>
      <c r="BT5" s="16" t="s">
        <v>14</v>
      </c>
    </row>
    <row r="6" spans="2:72" x14ac:dyDescent="0.25">
      <c r="B6" s="17" t="s">
        <v>16</v>
      </c>
      <c r="C6" s="18"/>
      <c r="D6" s="5"/>
      <c r="E6" s="10"/>
      <c r="F6" s="5"/>
      <c r="G6" s="10"/>
      <c r="H6" s="47"/>
      <c r="I6" s="47"/>
      <c r="J6" s="47"/>
      <c r="K6" s="5"/>
      <c r="L6" s="19"/>
      <c r="Q6" s="17" t="s">
        <v>16</v>
      </c>
      <c r="R6" s="18"/>
      <c r="S6" s="5"/>
      <c r="T6" s="10"/>
      <c r="U6" s="5"/>
      <c r="V6" s="10"/>
      <c r="W6" s="47"/>
      <c r="X6" s="47"/>
      <c r="Y6" s="47"/>
      <c r="Z6" s="5"/>
      <c r="AA6" s="19"/>
      <c r="AF6" s="17" t="s">
        <v>16</v>
      </c>
      <c r="AG6" s="18"/>
      <c r="AH6" s="5"/>
      <c r="AI6" s="10"/>
      <c r="AJ6" s="5"/>
      <c r="AK6" s="10"/>
      <c r="AL6" s="47"/>
      <c r="AM6" s="47"/>
      <c r="AN6" s="47"/>
      <c r="AO6" s="5"/>
      <c r="AP6" s="19"/>
      <c r="AU6" s="17" t="s">
        <v>16</v>
      </c>
      <c r="AV6" s="18"/>
      <c r="AW6" s="5"/>
      <c r="AX6" s="10"/>
      <c r="AY6" s="5"/>
      <c r="AZ6" s="10"/>
      <c r="BA6" s="47"/>
      <c r="BB6" s="47"/>
      <c r="BC6" s="47"/>
      <c r="BD6" s="5"/>
      <c r="BE6" s="19"/>
      <c r="BJ6" s="17" t="s">
        <v>16</v>
      </c>
      <c r="BK6" s="18"/>
      <c r="BL6" s="5"/>
      <c r="BM6" s="10"/>
      <c r="BN6" s="5"/>
      <c r="BO6" s="10"/>
      <c r="BP6" s="47"/>
      <c r="BQ6" s="47"/>
      <c r="BR6" s="47"/>
      <c r="BS6" s="5"/>
      <c r="BT6" s="19"/>
    </row>
    <row r="7" spans="2:72" x14ac:dyDescent="0.25">
      <c r="B7" s="20">
        <v>0</v>
      </c>
      <c r="C7" s="21" t="s">
        <v>274</v>
      </c>
      <c r="D7" s="22">
        <v>2218.0841620821402</v>
      </c>
      <c r="E7" s="23">
        <v>10441.531932099606</v>
      </c>
      <c r="F7" s="23">
        <v>12659.616094181731</v>
      </c>
      <c r="G7" s="24"/>
      <c r="H7" s="50"/>
      <c r="I7" s="50"/>
      <c r="J7" s="50"/>
      <c r="K7" s="25"/>
      <c r="L7" s="26"/>
      <c r="Q7" s="20">
        <v>0</v>
      </c>
      <c r="R7" s="21" t="s">
        <v>274</v>
      </c>
      <c r="S7" s="22">
        <v>1847.9454792867448</v>
      </c>
      <c r="T7" s="23">
        <v>10363.622697008424</v>
      </c>
      <c r="U7" s="23">
        <v>12211.568176295132</v>
      </c>
      <c r="V7" s="24"/>
      <c r="W7" s="50"/>
      <c r="X7" s="50"/>
      <c r="Y7" s="50"/>
      <c r="Z7" s="25"/>
      <c r="AA7" s="26"/>
      <c r="AF7" s="20">
        <v>0</v>
      </c>
      <c r="AG7" s="21" t="s">
        <v>274</v>
      </c>
      <c r="AH7" s="22">
        <v>3300.7076132352709</v>
      </c>
      <c r="AI7" s="23">
        <v>10152.469854908868</v>
      </c>
      <c r="AJ7" s="23">
        <v>13453.177468144162</v>
      </c>
      <c r="AK7" s="24"/>
      <c r="AL7" s="50"/>
      <c r="AM7" s="50"/>
      <c r="AN7" s="50"/>
      <c r="AO7" s="25"/>
      <c r="AP7" s="26"/>
      <c r="AU7" s="20">
        <v>0</v>
      </c>
      <c r="AV7" s="21" t="s">
        <v>274</v>
      </c>
      <c r="AW7" s="22">
        <v>1959.6956694783737</v>
      </c>
      <c r="AX7" s="23">
        <v>15826.379786223642</v>
      </c>
      <c r="AY7" s="23">
        <v>17786.075455702015</v>
      </c>
      <c r="AZ7" s="24"/>
      <c r="BA7" s="50"/>
      <c r="BB7" s="50"/>
      <c r="BC7" s="50"/>
      <c r="BD7" s="25"/>
      <c r="BE7" s="26"/>
      <c r="BJ7" s="20">
        <v>0</v>
      </c>
      <c r="BK7" s="21" t="s">
        <v>274</v>
      </c>
      <c r="BL7" s="22">
        <v>2969.730120494969</v>
      </c>
      <c r="BM7" s="23">
        <v>12436.748282090884</v>
      </c>
      <c r="BN7" s="23">
        <v>15406.478402585848</v>
      </c>
      <c r="BO7" s="24"/>
      <c r="BP7" s="50"/>
      <c r="BQ7" s="50"/>
      <c r="BR7" s="50"/>
      <c r="BS7" s="25"/>
      <c r="BT7" s="26"/>
    </row>
    <row r="8" spans="2:72" x14ac:dyDescent="0.25">
      <c r="B8" s="40">
        <v>1</v>
      </c>
      <c r="C8" s="41" t="s">
        <v>230</v>
      </c>
      <c r="D8" s="42">
        <v>2650.2354465518147</v>
      </c>
      <c r="E8" s="43">
        <v>9514.6816031939507</v>
      </c>
      <c r="F8" s="43">
        <v>12164.917049745676</v>
      </c>
      <c r="G8" s="44">
        <v>-30.751198998567236</v>
      </c>
      <c r="H8" s="51">
        <v>0.28029999999999999</v>
      </c>
      <c r="I8" s="51">
        <v>0.55059999999999998</v>
      </c>
      <c r="J8" s="51">
        <v>0.1691</v>
      </c>
      <c r="K8" s="45">
        <v>27.900253818102051</v>
      </c>
      <c r="L8" s="46">
        <v>19.836391547487409</v>
      </c>
      <c r="Q8" s="40">
        <v>1</v>
      </c>
      <c r="R8" s="41" t="s">
        <v>230</v>
      </c>
      <c r="S8" s="42">
        <v>2514.6129339364388</v>
      </c>
      <c r="T8" s="43">
        <v>9446.3573691011825</v>
      </c>
      <c r="U8" s="43">
        <v>11960.970303037606</v>
      </c>
      <c r="V8" s="44">
        <v>-80.33848047810956</v>
      </c>
      <c r="W8" s="51">
        <v>0.36528103853058969</v>
      </c>
      <c r="X8" s="51">
        <v>0.46250517884270126</v>
      </c>
      <c r="Y8" s="51">
        <v>0.17221378262670903</v>
      </c>
      <c r="Z8" s="45">
        <v>30.970986903173287</v>
      </c>
      <c r="AA8" s="46">
        <v>22.414530440075008</v>
      </c>
      <c r="AF8" s="40">
        <v>1</v>
      </c>
      <c r="AG8" s="41" t="s">
        <v>230</v>
      </c>
      <c r="AH8" s="42">
        <v>3028.2244879162354</v>
      </c>
      <c r="AI8" s="43">
        <v>9235.1240445031926</v>
      </c>
      <c r="AJ8" s="43">
        <v>12263.348532419423</v>
      </c>
      <c r="AK8" s="44">
        <v>128.87858290027907</v>
      </c>
      <c r="AL8" s="51">
        <v>3.1502423263327951E-2</v>
      </c>
      <c r="AM8" s="51">
        <v>0.80371567043618741</v>
      </c>
      <c r="AN8" s="51">
        <v>0.16478190630048464</v>
      </c>
      <c r="AO8" s="45">
        <v>6.3432193535749599</v>
      </c>
      <c r="AP8" s="46">
        <v>3.6609120418820553</v>
      </c>
      <c r="AU8" s="40">
        <v>1</v>
      </c>
      <c r="AV8" s="41" t="s">
        <v>230</v>
      </c>
      <c r="AW8" s="42">
        <v>2869.4335880915264</v>
      </c>
      <c r="AX8" s="43">
        <v>14534.670946475064</v>
      </c>
      <c r="AY8" s="43">
        <v>17404.104534566584</v>
      </c>
      <c r="AZ8" s="44">
        <v>-252.90900050267553</v>
      </c>
      <c r="BA8" s="51">
        <v>0.37914691943127959</v>
      </c>
      <c r="BB8" s="51">
        <v>0.49763033175355448</v>
      </c>
      <c r="BC8" s="51">
        <v>0.12322274881516587</v>
      </c>
      <c r="BD8" s="45">
        <v>35.739442770258549</v>
      </c>
      <c r="BE8" s="46">
        <v>22.348832643716978</v>
      </c>
      <c r="BJ8" s="40">
        <v>1</v>
      </c>
      <c r="BK8" s="41" t="s">
        <v>230</v>
      </c>
      <c r="BL8" s="42">
        <v>2648.720718281611</v>
      </c>
      <c r="BM8" s="43">
        <v>11288.328033072026</v>
      </c>
      <c r="BN8" s="43">
        <v>13937.048751353639</v>
      </c>
      <c r="BO8" s="44">
        <v>117.76909724017595</v>
      </c>
      <c r="BP8" s="51">
        <v>0</v>
      </c>
      <c r="BQ8" s="51">
        <v>0.86111111111111116</v>
      </c>
      <c r="BR8" s="51">
        <v>0.1388888888888889</v>
      </c>
      <c r="BS8" s="45">
        <v>0.92917316645591574</v>
      </c>
      <c r="BT8" s="46">
        <v>0.92917316645591574</v>
      </c>
    </row>
    <row r="9" spans="2:72" x14ac:dyDescent="0.25">
      <c r="B9" s="40">
        <v>2</v>
      </c>
      <c r="C9" s="41" t="s">
        <v>231</v>
      </c>
      <c r="D9" s="42">
        <v>2669.3272088485401</v>
      </c>
      <c r="E9" s="43">
        <v>9358.563066500803</v>
      </c>
      <c r="F9" s="43">
        <v>12027.890275349289</v>
      </c>
      <c r="G9" s="44">
        <v>-24.422363047073301</v>
      </c>
      <c r="H9" s="51">
        <v>0.25319999999999998</v>
      </c>
      <c r="I9" s="51">
        <v>0.54879999999999995</v>
      </c>
      <c r="J9" s="51">
        <v>0.19800000000000001</v>
      </c>
      <c r="K9" s="45">
        <v>23.180181226062274</v>
      </c>
      <c r="L9" s="46">
        <v>16.898011032947633</v>
      </c>
      <c r="Q9" s="40">
        <v>2</v>
      </c>
      <c r="R9" s="41" t="s">
        <v>231</v>
      </c>
      <c r="S9" s="42">
        <v>2532.950931704705</v>
      </c>
      <c r="T9" s="43">
        <v>9288.989252897094</v>
      </c>
      <c r="U9" s="43">
        <v>11821.940184601786</v>
      </c>
      <c r="V9" s="44">
        <v>-34.570355422986637</v>
      </c>
      <c r="W9" s="51">
        <v>0.33006490816185607</v>
      </c>
      <c r="X9" s="51">
        <v>0.43157022510702941</v>
      </c>
      <c r="Y9" s="51">
        <v>0.23836486673111448</v>
      </c>
      <c r="Z9" s="45">
        <v>24.118509896542029</v>
      </c>
      <c r="AA9" s="46">
        <v>18.388080216423187</v>
      </c>
      <c r="AF9" s="40">
        <v>2</v>
      </c>
      <c r="AG9" s="41" t="s">
        <v>231</v>
      </c>
      <c r="AH9" s="42">
        <v>3050.3250552334589</v>
      </c>
      <c r="AI9" s="43">
        <v>9094.2466826741656</v>
      </c>
      <c r="AJ9" s="43">
        <v>12144.571737907623</v>
      </c>
      <c r="AK9" s="44">
        <v>23.673006881144687</v>
      </c>
      <c r="AL9" s="51">
        <v>2.665589660743134E-2</v>
      </c>
      <c r="AM9" s="51">
        <v>0.88408723747980611</v>
      </c>
      <c r="AN9" s="51">
        <v>8.9256865912762509E-2</v>
      </c>
      <c r="AO9" s="45">
        <v>9.0386958450289914</v>
      </c>
      <c r="AP9" s="46">
        <v>6.6142285979218283</v>
      </c>
      <c r="AU9" s="40">
        <v>2</v>
      </c>
      <c r="AV9" s="41" t="s">
        <v>231</v>
      </c>
      <c r="AW9" s="42">
        <v>2881.404750763817</v>
      </c>
      <c r="AX9" s="43">
        <v>14263.542879238152</v>
      </c>
      <c r="AY9" s="43">
        <v>17144.947630001963</v>
      </c>
      <c r="AZ9" s="44">
        <v>-248.88176251470031</v>
      </c>
      <c r="BA9" s="51">
        <v>0.36018957345971564</v>
      </c>
      <c r="BB9" s="51">
        <v>0.48341232227488151</v>
      </c>
      <c r="BC9" s="51">
        <v>0.15639810426540285</v>
      </c>
      <c r="BD9" s="45">
        <v>26.74670518517938</v>
      </c>
      <c r="BE9" s="46">
        <v>17.468597303368053</v>
      </c>
      <c r="BJ9" s="40">
        <v>2</v>
      </c>
      <c r="BK9" s="41" t="s">
        <v>231</v>
      </c>
      <c r="BL9" s="42">
        <v>2661.0160117034557</v>
      </c>
      <c r="BM9" s="43">
        <v>11070.793763325621</v>
      </c>
      <c r="BN9" s="43">
        <v>13731.809775029082</v>
      </c>
      <c r="BO9" s="44">
        <v>0</v>
      </c>
      <c r="BP9" s="51">
        <v>0</v>
      </c>
      <c r="BQ9" s="51">
        <v>1</v>
      </c>
      <c r="BR9" s="51">
        <v>0</v>
      </c>
      <c r="BS9" s="45" t="e">
        <v>#VALUE!</v>
      </c>
      <c r="BT9" s="46" t="e">
        <v>#VALUE!</v>
      </c>
    </row>
    <row r="10" spans="2:72" x14ac:dyDescent="0.25">
      <c r="B10" s="20">
        <v>3</v>
      </c>
      <c r="C10" s="21" t="s">
        <v>232</v>
      </c>
      <c r="D10" s="27">
        <v>2786.6244400093578</v>
      </c>
      <c r="E10" s="28">
        <v>9134.3937668611397</v>
      </c>
      <c r="F10" s="28">
        <v>11921.018206870494</v>
      </c>
      <c r="G10" s="29">
        <v>20.846447537663522</v>
      </c>
      <c r="H10" s="51">
        <v>0.2636</v>
      </c>
      <c r="I10" s="51">
        <v>0.42270000000000002</v>
      </c>
      <c r="J10" s="51">
        <v>0.31369999999999998</v>
      </c>
      <c r="K10" s="30">
        <v>18.245585889185069</v>
      </c>
      <c r="L10" s="31">
        <v>13.211231352541425</v>
      </c>
      <c r="Q10" s="20">
        <v>3</v>
      </c>
      <c r="R10" s="21" t="s">
        <v>232</v>
      </c>
      <c r="S10" s="27">
        <v>2640.7835831336597</v>
      </c>
      <c r="T10" s="28">
        <v>9063.2845492200286</v>
      </c>
      <c r="U10" s="28">
        <v>11704.068132353699</v>
      </c>
      <c r="V10" s="29">
        <v>15.96979388552767</v>
      </c>
      <c r="W10" s="51">
        <v>0.33545090457119181</v>
      </c>
      <c r="X10" s="51">
        <v>0.29650600745753347</v>
      </c>
      <c r="Y10" s="51">
        <v>0.36804308797127466</v>
      </c>
      <c r="Z10" s="30">
        <v>18.765164922388923</v>
      </c>
      <c r="AA10" s="31">
        <v>14.101290284972457</v>
      </c>
      <c r="AF10" s="20">
        <v>3</v>
      </c>
      <c r="AG10" s="21" t="s">
        <v>232</v>
      </c>
      <c r="AH10" s="27">
        <v>3194.1538284422281</v>
      </c>
      <c r="AI10" s="28">
        <v>8887.8927557400657</v>
      </c>
      <c r="AJ10" s="28">
        <v>12082.046584182281</v>
      </c>
      <c r="AK10" s="29">
        <v>54.438360373202023</v>
      </c>
      <c r="AL10" s="51">
        <v>5.1696284329563816E-2</v>
      </c>
      <c r="AM10" s="51">
        <v>0.78231017770597733</v>
      </c>
      <c r="AN10" s="51">
        <v>0.16599353796445881</v>
      </c>
      <c r="AO10" s="30">
        <v>10.453633543113927</v>
      </c>
      <c r="AP10" s="31">
        <v>6.6687224621756789</v>
      </c>
      <c r="AU10" s="20">
        <v>3</v>
      </c>
      <c r="AV10" s="21" t="s">
        <v>232</v>
      </c>
      <c r="AW10" s="27">
        <v>3002.0334924865851</v>
      </c>
      <c r="AX10" s="28">
        <v>13908.376738069637</v>
      </c>
      <c r="AY10" s="28">
        <v>16910.410230556219</v>
      </c>
      <c r="AZ10" s="29">
        <v>-204.87779082661663</v>
      </c>
      <c r="BA10" s="51">
        <v>0.37440758293838861</v>
      </c>
      <c r="BB10" s="51">
        <v>0.35071090047393366</v>
      </c>
      <c r="BC10" s="51">
        <v>0.27488151658767773</v>
      </c>
      <c r="BD10" s="30">
        <v>18.498355544574462</v>
      </c>
      <c r="BE10" s="31">
        <v>12.659021204561292</v>
      </c>
      <c r="BJ10" s="20">
        <v>3</v>
      </c>
      <c r="BK10" s="21" t="s">
        <v>232</v>
      </c>
      <c r="BL10" s="27">
        <v>2808.0073400734909</v>
      </c>
      <c r="BM10" s="28">
        <v>10772.281843939729</v>
      </c>
      <c r="BN10" s="28">
        <v>13580.28918401322</v>
      </c>
      <c r="BO10" s="29">
        <v>17.597658776343525</v>
      </c>
      <c r="BP10" s="51">
        <v>0</v>
      </c>
      <c r="BQ10" s="51">
        <v>0.95833333333333337</v>
      </c>
      <c r="BR10" s="51">
        <v>4.1666666666666664E-2</v>
      </c>
      <c r="BS10" s="30" t="e">
        <v>#VALUE!</v>
      </c>
      <c r="BT10" s="31" t="e">
        <v>#VALUE!</v>
      </c>
    </row>
    <row r="11" spans="2:72" x14ac:dyDescent="0.25">
      <c r="B11" s="32">
        <v>4</v>
      </c>
      <c r="C11" s="33" t="s">
        <v>233</v>
      </c>
      <c r="D11" s="34">
        <v>2943.8354354310668</v>
      </c>
      <c r="E11" s="35">
        <v>8942.6905105785409</v>
      </c>
      <c r="F11" s="35">
        <v>11886.52594600964</v>
      </c>
      <c r="G11" s="36">
        <v>38.9399893175272</v>
      </c>
      <c r="H11" s="52">
        <v>0.3463</v>
      </c>
      <c r="I11" s="52">
        <v>0.2422</v>
      </c>
      <c r="J11" s="52">
        <v>0.41149999999999998</v>
      </c>
      <c r="K11" s="37">
        <v>18.435528180131005</v>
      </c>
      <c r="L11" s="38">
        <v>13.622096496056944</v>
      </c>
      <c r="Q11" s="32">
        <v>4</v>
      </c>
      <c r="R11" s="33" t="s">
        <v>233</v>
      </c>
      <c r="S11" s="34">
        <v>2788.5235821320816</v>
      </c>
      <c r="T11" s="35">
        <v>8867.4444930121226</v>
      </c>
      <c r="U11" s="35">
        <v>11655.968075144216</v>
      </c>
      <c r="V11" s="36">
        <v>27.680080312998395</v>
      </c>
      <c r="W11" s="52">
        <v>0.4321226349951664</v>
      </c>
      <c r="X11" s="52">
        <v>9.6947935368043081E-2</v>
      </c>
      <c r="Y11" s="52">
        <v>0.47092942963679052</v>
      </c>
      <c r="Z11" s="37">
        <v>19.475293344679784</v>
      </c>
      <c r="AA11" s="38">
        <v>14.49264021760913</v>
      </c>
      <c r="AF11" s="32">
        <v>4</v>
      </c>
      <c r="AG11" s="33" t="s">
        <v>233</v>
      </c>
      <c r="AH11" s="34">
        <v>3379.5195898414408</v>
      </c>
      <c r="AI11" s="35">
        <v>8725.8197452442237</v>
      </c>
      <c r="AJ11" s="35">
        <v>12105.339335085668</v>
      </c>
      <c r="AK11" s="36">
        <v>91.820320371762534</v>
      </c>
      <c r="AL11" s="52">
        <v>9.5718901453957991E-2</v>
      </c>
      <c r="AM11" s="52">
        <v>0.65387722132471726</v>
      </c>
      <c r="AN11" s="52">
        <v>0.25040387722132473</v>
      </c>
      <c r="AO11" s="37">
        <v>10.930271960386925</v>
      </c>
      <c r="AP11" s="38">
        <v>8.653416206736841</v>
      </c>
      <c r="AU11" s="32">
        <v>4</v>
      </c>
      <c r="AV11" s="33" t="s">
        <v>233</v>
      </c>
      <c r="AW11" s="34">
        <v>3143.6319996536031</v>
      </c>
      <c r="AX11" s="35">
        <v>13537.682729529244</v>
      </c>
      <c r="AY11" s="35">
        <v>16681.314729182839</v>
      </c>
      <c r="AZ11" s="36">
        <v>-209.41348382253909</v>
      </c>
      <c r="BA11" s="52">
        <v>0.45971563981042651</v>
      </c>
      <c r="BB11" s="52">
        <v>0.18483412322274881</v>
      </c>
      <c r="BC11" s="52">
        <v>0.35545023696682465</v>
      </c>
      <c r="BD11" s="37">
        <v>16.760291233056083</v>
      </c>
      <c r="BE11" s="38">
        <v>11.542935590325477</v>
      </c>
      <c r="BJ11" s="32">
        <v>4</v>
      </c>
      <c r="BK11" s="33" t="s">
        <v>233</v>
      </c>
      <c r="BL11" s="34">
        <v>2995.25332941125</v>
      </c>
      <c r="BM11" s="35">
        <v>10502.205371244409</v>
      </c>
      <c r="BN11" s="35">
        <v>13497.458700655661</v>
      </c>
      <c r="BO11" s="36">
        <v>80.660603818363967</v>
      </c>
      <c r="BP11" s="52">
        <v>0</v>
      </c>
      <c r="BQ11" s="52">
        <v>0.86111111111111116</v>
      </c>
      <c r="BR11" s="52">
        <v>0.1388888888888889</v>
      </c>
      <c r="BS11" s="37">
        <v>6.6861637179038302</v>
      </c>
      <c r="BT11" s="38">
        <v>6.7813324121025822</v>
      </c>
    </row>
    <row r="17" spans="2:72" x14ac:dyDescent="0.25">
      <c r="B17" s="1" t="s">
        <v>18</v>
      </c>
      <c r="C17" s="2"/>
      <c r="D17" s="2"/>
      <c r="E17" s="2"/>
      <c r="F17" s="2"/>
      <c r="G17" s="39" t="s">
        <v>35</v>
      </c>
      <c r="H17" s="2"/>
      <c r="I17" s="2"/>
      <c r="J17" s="2"/>
      <c r="K17" s="2"/>
      <c r="L17" s="3"/>
      <c r="Q17" s="1" t="s">
        <v>279</v>
      </c>
      <c r="R17" s="2"/>
      <c r="S17" s="2"/>
      <c r="T17" s="2"/>
      <c r="U17" s="2"/>
      <c r="V17" s="39" t="s">
        <v>35</v>
      </c>
      <c r="W17" s="2"/>
      <c r="X17" s="2"/>
      <c r="Y17" s="2"/>
      <c r="Z17" s="2"/>
      <c r="AA17" s="3"/>
      <c r="AF17" s="1" t="s">
        <v>280</v>
      </c>
      <c r="AG17" s="2"/>
      <c r="AH17" s="2"/>
      <c r="AI17" s="2"/>
      <c r="AJ17" s="2"/>
      <c r="AK17" s="39" t="s">
        <v>35</v>
      </c>
      <c r="AL17" s="2"/>
      <c r="AM17" s="2"/>
      <c r="AN17" s="2"/>
      <c r="AO17" s="2"/>
      <c r="AP17" s="3"/>
      <c r="AU17" s="1" t="s">
        <v>281</v>
      </c>
      <c r="AV17" s="2"/>
      <c r="AW17" s="2"/>
      <c r="AX17" s="2"/>
      <c r="AY17" s="2"/>
      <c r="AZ17" s="39" t="s">
        <v>35</v>
      </c>
      <c r="BA17" s="2"/>
      <c r="BB17" s="2"/>
      <c r="BC17" s="2"/>
      <c r="BD17" s="2"/>
      <c r="BE17" s="3"/>
      <c r="BJ17" s="1" t="s">
        <v>282</v>
      </c>
      <c r="BK17" s="2"/>
      <c r="BL17" s="2"/>
      <c r="BM17" s="2"/>
      <c r="BN17" s="2"/>
      <c r="BO17" s="39" t="s">
        <v>35</v>
      </c>
      <c r="BP17" s="2"/>
      <c r="BQ17" s="2"/>
      <c r="BR17" s="2"/>
      <c r="BS17" s="2"/>
      <c r="BT17" s="3"/>
    </row>
    <row r="18" spans="2:72" x14ac:dyDescent="0.25">
      <c r="B18" s="4"/>
      <c r="C18" s="5"/>
      <c r="D18" s="284" t="s">
        <v>0</v>
      </c>
      <c r="E18" s="284"/>
      <c r="F18" s="284"/>
      <c r="G18" s="284"/>
      <c r="H18" s="284"/>
      <c r="I18" s="284"/>
      <c r="J18" s="285"/>
      <c r="K18" s="6" t="s">
        <v>1</v>
      </c>
      <c r="L18" s="7"/>
      <c r="Q18" s="4"/>
      <c r="R18" s="5"/>
      <c r="S18" s="284" t="s">
        <v>0</v>
      </c>
      <c r="T18" s="284"/>
      <c r="U18" s="284"/>
      <c r="V18" s="284"/>
      <c r="W18" s="284"/>
      <c r="X18" s="284"/>
      <c r="Y18" s="285"/>
      <c r="Z18" s="6" t="s">
        <v>1</v>
      </c>
      <c r="AA18" s="7"/>
      <c r="AF18" s="4"/>
      <c r="AG18" s="5"/>
      <c r="AH18" s="284" t="s">
        <v>0</v>
      </c>
      <c r="AI18" s="284"/>
      <c r="AJ18" s="284"/>
      <c r="AK18" s="284"/>
      <c r="AL18" s="284"/>
      <c r="AM18" s="284"/>
      <c r="AN18" s="285"/>
      <c r="AO18" s="6" t="s">
        <v>1</v>
      </c>
      <c r="AP18" s="7"/>
      <c r="AU18" s="4"/>
      <c r="AV18" s="5"/>
      <c r="AW18" s="284" t="s">
        <v>0</v>
      </c>
      <c r="AX18" s="284"/>
      <c r="AY18" s="284"/>
      <c r="AZ18" s="284"/>
      <c r="BA18" s="284"/>
      <c r="BB18" s="284"/>
      <c r="BC18" s="285"/>
      <c r="BD18" s="6" t="s">
        <v>1</v>
      </c>
      <c r="BE18" s="7"/>
      <c r="BJ18" s="4"/>
      <c r="BK18" s="5"/>
      <c r="BL18" s="284" t="s">
        <v>0</v>
      </c>
      <c r="BM18" s="284"/>
      <c r="BN18" s="284"/>
      <c r="BO18" s="284"/>
      <c r="BP18" s="284"/>
      <c r="BQ18" s="284"/>
      <c r="BR18" s="285"/>
      <c r="BS18" s="6" t="s">
        <v>1</v>
      </c>
      <c r="BT18" s="7"/>
    </row>
    <row r="19" spans="2:72" x14ac:dyDescent="0.25">
      <c r="B19" s="8"/>
      <c r="C19" s="9"/>
      <c r="D19" s="5" t="s">
        <v>2</v>
      </c>
      <c r="E19" s="10" t="s">
        <v>3</v>
      </c>
      <c r="F19" s="5"/>
      <c r="G19" s="10" t="s">
        <v>4</v>
      </c>
      <c r="H19" s="47" t="s">
        <v>5</v>
      </c>
      <c r="I19" s="48" t="s">
        <v>6</v>
      </c>
      <c r="J19" s="47" t="s">
        <v>5</v>
      </c>
      <c r="K19" s="11"/>
      <c r="L19" s="9"/>
      <c r="Q19" s="8"/>
      <c r="R19" s="9"/>
      <c r="S19" s="5" t="s">
        <v>2</v>
      </c>
      <c r="T19" s="10" t="s">
        <v>3</v>
      </c>
      <c r="U19" s="5"/>
      <c r="V19" s="10" t="s">
        <v>4</v>
      </c>
      <c r="W19" s="47" t="s">
        <v>5</v>
      </c>
      <c r="X19" s="48" t="s">
        <v>6</v>
      </c>
      <c r="Y19" s="47" t="s">
        <v>5</v>
      </c>
      <c r="Z19" s="11"/>
      <c r="AA19" s="9"/>
      <c r="AF19" s="8"/>
      <c r="AG19" s="9"/>
      <c r="AH19" s="5" t="s">
        <v>2</v>
      </c>
      <c r="AI19" s="10" t="s">
        <v>3</v>
      </c>
      <c r="AJ19" s="5"/>
      <c r="AK19" s="10" t="s">
        <v>4</v>
      </c>
      <c r="AL19" s="47" t="s">
        <v>5</v>
      </c>
      <c r="AM19" s="48" t="s">
        <v>6</v>
      </c>
      <c r="AN19" s="47" t="s">
        <v>5</v>
      </c>
      <c r="AO19" s="11"/>
      <c r="AP19" s="9"/>
      <c r="AU19" s="8"/>
      <c r="AV19" s="9"/>
      <c r="AW19" s="5" t="s">
        <v>2</v>
      </c>
      <c r="AX19" s="10" t="s">
        <v>3</v>
      </c>
      <c r="AY19" s="5"/>
      <c r="AZ19" s="10" t="s">
        <v>4</v>
      </c>
      <c r="BA19" s="47" t="s">
        <v>5</v>
      </c>
      <c r="BB19" s="48" t="s">
        <v>6</v>
      </c>
      <c r="BC19" s="47" t="s">
        <v>5</v>
      </c>
      <c r="BD19" s="11"/>
      <c r="BE19" s="9"/>
      <c r="BJ19" s="8"/>
      <c r="BK19" s="9"/>
      <c r="BL19" s="5" t="s">
        <v>2</v>
      </c>
      <c r="BM19" s="10" t="s">
        <v>3</v>
      </c>
      <c r="BN19" s="5"/>
      <c r="BO19" s="10" t="s">
        <v>4</v>
      </c>
      <c r="BP19" s="47" t="s">
        <v>5</v>
      </c>
      <c r="BQ19" s="48" t="s">
        <v>6</v>
      </c>
      <c r="BR19" s="47" t="s">
        <v>5</v>
      </c>
      <c r="BS19" s="11"/>
      <c r="BT19" s="9"/>
    </row>
    <row r="20" spans="2:72" x14ac:dyDescent="0.25">
      <c r="B20" s="12" t="s">
        <v>7</v>
      </c>
      <c r="C20" s="13" t="s">
        <v>19</v>
      </c>
      <c r="D20" s="14" t="s">
        <v>8</v>
      </c>
      <c r="E20" s="15" t="s">
        <v>9</v>
      </c>
      <c r="F20" s="14" t="s">
        <v>4</v>
      </c>
      <c r="G20" s="15" t="s">
        <v>10</v>
      </c>
      <c r="H20" s="49" t="s">
        <v>11</v>
      </c>
      <c r="I20" s="49" t="s">
        <v>12</v>
      </c>
      <c r="J20" s="49" t="s">
        <v>13</v>
      </c>
      <c r="K20" s="14" t="s">
        <v>15</v>
      </c>
      <c r="L20" s="16" t="s">
        <v>14</v>
      </c>
      <c r="Q20" s="12" t="s">
        <v>7</v>
      </c>
      <c r="R20" s="13" t="s">
        <v>19</v>
      </c>
      <c r="S20" s="14" t="s">
        <v>8</v>
      </c>
      <c r="T20" s="15" t="s">
        <v>9</v>
      </c>
      <c r="U20" s="14" t="s">
        <v>4</v>
      </c>
      <c r="V20" s="15" t="s">
        <v>10</v>
      </c>
      <c r="W20" s="49" t="s">
        <v>11</v>
      </c>
      <c r="X20" s="49" t="s">
        <v>12</v>
      </c>
      <c r="Y20" s="49" t="s">
        <v>13</v>
      </c>
      <c r="Z20" s="14" t="s">
        <v>15</v>
      </c>
      <c r="AA20" s="16" t="s">
        <v>14</v>
      </c>
      <c r="AF20" s="12" t="s">
        <v>7</v>
      </c>
      <c r="AG20" s="13" t="s">
        <v>19</v>
      </c>
      <c r="AH20" s="14" t="s">
        <v>8</v>
      </c>
      <c r="AI20" s="15" t="s">
        <v>9</v>
      </c>
      <c r="AJ20" s="14" t="s">
        <v>4</v>
      </c>
      <c r="AK20" s="15" t="s">
        <v>10</v>
      </c>
      <c r="AL20" s="49" t="s">
        <v>11</v>
      </c>
      <c r="AM20" s="49" t="s">
        <v>12</v>
      </c>
      <c r="AN20" s="49" t="s">
        <v>13</v>
      </c>
      <c r="AO20" s="14" t="s">
        <v>15</v>
      </c>
      <c r="AP20" s="16" t="s">
        <v>14</v>
      </c>
      <c r="AU20" s="12" t="s">
        <v>7</v>
      </c>
      <c r="AV20" s="13" t="s">
        <v>19</v>
      </c>
      <c r="AW20" s="14" t="s">
        <v>8</v>
      </c>
      <c r="AX20" s="15" t="s">
        <v>9</v>
      </c>
      <c r="AY20" s="14" t="s">
        <v>4</v>
      </c>
      <c r="AZ20" s="15" t="s">
        <v>10</v>
      </c>
      <c r="BA20" s="49" t="s">
        <v>11</v>
      </c>
      <c r="BB20" s="49" t="s">
        <v>12</v>
      </c>
      <c r="BC20" s="49" t="s">
        <v>13</v>
      </c>
      <c r="BD20" s="14" t="s">
        <v>15</v>
      </c>
      <c r="BE20" s="16" t="s">
        <v>14</v>
      </c>
      <c r="BJ20" s="12" t="s">
        <v>7</v>
      </c>
      <c r="BK20" s="13" t="s">
        <v>19</v>
      </c>
      <c r="BL20" s="14" t="s">
        <v>8</v>
      </c>
      <c r="BM20" s="15" t="s">
        <v>9</v>
      </c>
      <c r="BN20" s="14" t="s">
        <v>4</v>
      </c>
      <c r="BO20" s="15" t="s">
        <v>10</v>
      </c>
      <c r="BP20" s="49" t="s">
        <v>11</v>
      </c>
      <c r="BQ20" s="49" t="s">
        <v>12</v>
      </c>
      <c r="BR20" s="49" t="s">
        <v>13</v>
      </c>
      <c r="BS20" s="14" t="s">
        <v>15</v>
      </c>
      <c r="BT20" s="16" t="s">
        <v>14</v>
      </c>
    </row>
    <row r="21" spans="2:72" x14ac:dyDescent="0.25">
      <c r="B21" s="17" t="s">
        <v>16</v>
      </c>
      <c r="C21" s="18"/>
      <c r="D21" s="5"/>
      <c r="E21" s="10"/>
      <c r="F21" s="5"/>
      <c r="G21" s="10"/>
      <c r="H21" s="47"/>
      <c r="I21" s="47"/>
      <c r="J21" s="47"/>
      <c r="K21" s="5"/>
      <c r="L21" s="19"/>
      <c r="Q21" s="17" t="s">
        <v>16</v>
      </c>
      <c r="R21" s="18"/>
      <c r="S21" s="5"/>
      <c r="T21" s="10"/>
      <c r="U21" s="5"/>
      <c r="V21" s="10"/>
      <c r="W21" s="47"/>
      <c r="X21" s="47"/>
      <c r="Y21" s="47"/>
      <c r="Z21" s="5"/>
      <c r="AA21" s="19"/>
      <c r="AF21" s="17" t="s">
        <v>16</v>
      </c>
      <c r="AG21" s="18"/>
      <c r="AH21" s="5"/>
      <c r="AI21" s="10"/>
      <c r="AJ21" s="5"/>
      <c r="AK21" s="10"/>
      <c r="AL21" s="47"/>
      <c r="AM21" s="47"/>
      <c r="AN21" s="47"/>
      <c r="AO21" s="5"/>
      <c r="AP21" s="19"/>
      <c r="AU21" s="17" t="s">
        <v>16</v>
      </c>
      <c r="AV21" s="18"/>
      <c r="AW21" s="5"/>
      <c r="AX21" s="10"/>
      <c r="AY21" s="5"/>
      <c r="AZ21" s="10"/>
      <c r="BA21" s="47"/>
      <c r="BB21" s="47"/>
      <c r="BC21" s="47"/>
      <c r="BD21" s="5"/>
      <c r="BE21" s="19"/>
      <c r="BJ21" s="17" t="s">
        <v>16</v>
      </c>
      <c r="BK21" s="18"/>
      <c r="BL21" s="5"/>
      <c r="BM21" s="10"/>
      <c r="BN21" s="5"/>
      <c r="BO21" s="10"/>
      <c r="BP21" s="47"/>
      <c r="BQ21" s="47"/>
      <c r="BR21" s="47"/>
      <c r="BS21" s="5"/>
      <c r="BT21" s="19"/>
    </row>
    <row r="22" spans="2:72" x14ac:dyDescent="0.25">
      <c r="B22" s="20">
        <v>0</v>
      </c>
      <c r="C22" s="21" t="s">
        <v>274</v>
      </c>
      <c r="D22" s="22">
        <v>2407.8472764982303</v>
      </c>
      <c r="E22" s="23">
        <v>13165.42348745066</v>
      </c>
      <c r="F22" s="23">
        <v>15573.270763948889</v>
      </c>
      <c r="G22" s="24"/>
      <c r="H22" s="50"/>
      <c r="I22" s="50"/>
      <c r="J22" s="50"/>
      <c r="K22" s="25"/>
      <c r="L22" s="26"/>
      <c r="Q22" s="20">
        <v>0</v>
      </c>
      <c r="R22" s="21" t="s">
        <v>274</v>
      </c>
      <c r="S22" s="22">
        <v>1970.210653703982</v>
      </c>
      <c r="T22" s="23">
        <v>13191.1079010554</v>
      </c>
      <c r="U22" s="23">
        <v>15161.318554759313</v>
      </c>
      <c r="V22" s="24"/>
      <c r="W22" s="50"/>
      <c r="X22" s="50"/>
      <c r="Y22" s="50"/>
      <c r="Z22" s="25"/>
      <c r="AA22" s="26"/>
      <c r="AF22" s="20">
        <v>0</v>
      </c>
      <c r="AG22" s="21" t="s">
        <v>274</v>
      </c>
      <c r="AH22" s="22">
        <v>3647.0138126867132</v>
      </c>
      <c r="AI22" s="23">
        <v>12418.48563272225</v>
      </c>
      <c r="AJ22" s="23">
        <v>16065.499445408997</v>
      </c>
      <c r="AK22" s="24"/>
      <c r="AL22" s="50"/>
      <c r="AM22" s="50"/>
      <c r="AN22" s="50"/>
      <c r="AO22" s="25"/>
      <c r="AP22" s="26"/>
      <c r="AU22" s="20">
        <v>0</v>
      </c>
      <c r="AV22" s="21" t="s">
        <v>274</v>
      </c>
      <c r="AW22" s="22">
        <v>2081.5299116937631</v>
      </c>
      <c r="AX22" s="23">
        <v>19416.787445585669</v>
      </c>
      <c r="AY22" s="23">
        <v>21498.317357279429</v>
      </c>
      <c r="AZ22" s="24"/>
      <c r="BA22" s="50"/>
      <c r="BB22" s="50"/>
      <c r="BC22" s="50"/>
      <c r="BD22" s="25"/>
      <c r="BE22" s="26"/>
      <c r="BJ22" s="20">
        <v>0</v>
      </c>
      <c r="BK22" s="21" t="s">
        <v>274</v>
      </c>
      <c r="BL22" s="22">
        <v>3179.731668451851</v>
      </c>
      <c r="BM22" s="23">
        <v>14755.659525420855</v>
      </c>
      <c r="BN22" s="23">
        <v>17935.391193872703</v>
      </c>
      <c r="BO22" s="24"/>
      <c r="BP22" s="50"/>
      <c r="BQ22" s="50"/>
      <c r="BR22" s="50"/>
      <c r="BS22" s="25"/>
      <c r="BT22" s="26"/>
    </row>
    <row r="23" spans="2:72" x14ac:dyDescent="0.25">
      <c r="B23" s="40">
        <v>1</v>
      </c>
      <c r="C23" s="41" t="s">
        <v>230</v>
      </c>
      <c r="D23" s="42">
        <v>2973.313582605505</v>
      </c>
      <c r="E23" s="43">
        <v>11996.300834337806</v>
      </c>
      <c r="F23" s="43">
        <v>14969.61441694333</v>
      </c>
      <c r="G23" s="44">
        <v>-65.436271914566987</v>
      </c>
      <c r="H23" s="51">
        <v>0.19890545385921873</v>
      </c>
      <c r="I23" s="51">
        <v>0.69616908850726555</v>
      </c>
      <c r="J23" s="51">
        <v>0.10492545763351575</v>
      </c>
      <c r="K23" s="45">
        <v>27.344383240477633</v>
      </c>
      <c r="L23" s="46">
        <v>22.152868646239835</v>
      </c>
      <c r="Q23" s="40">
        <v>1</v>
      </c>
      <c r="R23" s="41" t="s">
        <v>230</v>
      </c>
      <c r="S23" s="42">
        <v>2808.1416771743475</v>
      </c>
      <c r="T23" s="43">
        <v>12029.654476268699</v>
      </c>
      <c r="U23" s="43">
        <v>14837.796153443018</v>
      </c>
      <c r="V23" s="44">
        <v>-142.71738785831283</v>
      </c>
      <c r="W23" s="51">
        <v>0.25271235776660494</v>
      </c>
      <c r="X23" s="51">
        <v>0.67822175178618682</v>
      </c>
      <c r="Y23" s="51">
        <v>6.9065890447208261E-2</v>
      </c>
      <c r="Z23" s="45">
        <v>32.319535676828394</v>
      </c>
      <c r="AA23" s="46">
        <v>25.287033675783373</v>
      </c>
      <c r="AF23" s="40">
        <v>1</v>
      </c>
      <c r="AG23" s="41" t="s">
        <v>230</v>
      </c>
      <c r="AH23" s="42">
        <v>3428.6765069470252</v>
      </c>
      <c r="AI23" s="43">
        <v>11283.693826276531</v>
      </c>
      <c r="AJ23" s="43">
        <v>14712.370333223549</v>
      </c>
      <c r="AK23" s="44">
        <v>164.00359444082108</v>
      </c>
      <c r="AL23" s="51">
        <v>4.6979865771812082E-2</v>
      </c>
      <c r="AM23" s="51">
        <v>0.74645786726323637</v>
      </c>
      <c r="AN23" s="51">
        <v>0.20656226696495153</v>
      </c>
      <c r="AO23" s="45">
        <v>7.563276477387717</v>
      </c>
      <c r="AP23" s="46">
        <v>4.9327110852580667</v>
      </c>
      <c r="AU23" s="40">
        <v>1</v>
      </c>
      <c r="AV23" s="41" t="s">
        <v>230</v>
      </c>
      <c r="AW23" s="42">
        <v>3112.0954810489548</v>
      </c>
      <c r="AX23" s="43">
        <v>17756.072891767435</v>
      </c>
      <c r="AY23" s="43">
        <v>20868.168372816377</v>
      </c>
      <c r="AZ23" s="44">
        <v>-263.5454413142848</v>
      </c>
      <c r="BA23" s="51">
        <v>0.27067669172932329</v>
      </c>
      <c r="BB23" s="51">
        <v>0.66165413533834583</v>
      </c>
      <c r="BC23" s="51">
        <v>6.7669172932330823E-2</v>
      </c>
      <c r="BD23" s="45">
        <v>40.541231445093523</v>
      </c>
      <c r="BE23" s="46">
        <v>24.502661080161388</v>
      </c>
      <c r="BJ23" s="40">
        <v>1</v>
      </c>
      <c r="BK23" s="41" t="s">
        <v>230</v>
      </c>
      <c r="BL23" s="42">
        <v>2866.4648128100703</v>
      </c>
      <c r="BM23" s="43">
        <v>13377.016080321519</v>
      </c>
      <c r="BN23" s="43">
        <v>16243.480893131593</v>
      </c>
      <c r="BO23" s="44">
        <v>167.49842154200891</v>
      </c>
      <c r="BP23" s="51">
        <v>0</v>
      </c>
      <c r="BQ23" s="51">
        <v>0.80434782608695654</v>
      </c>
      <c r="BR23" s="51">
        <v>0.19565217391304349</v>
      </c>
      <c r="BS23" s="45">
        <v>1.4176627032532914</v>
      </c>
      <c r="BT23" s="46">
        <v>1.4176627032532914</v>
      </c>
    </row>
    <row r="24" spans="2:72" x14ac:dyDescent="0.25">
      <c r="B24" s="40">
        <v>2</v>
      </c>
      <c r="C24" s="41" t="s">
        <v>231</v>
      </c>
      <c r="D24" s="42">
        <v>2992.6073289400883</v>
      </c>
      <c r="E24" s="43">
        <v>11793.05951369206</v>
      </c>
      <c r="F24" s="43">
        <v>14785.666842632118</v>
      </c>
      <c r="G24" s="44">
        <v>-65.773253658589567</v>
      </c>
      <c r="H24" s="51">
        <v>0.18154368748820532</v>
      </c>
      <c r="I24" s="51">
        <v>0.68711077561804113</v>
      </c>
      <c r="J24" s="51">
        <v>0.13134553689375353</v>
      </c>
      <c r="K24" s="45">
        <v>22.122490978526052</v>
      </c>
      <c r="L24" s="46">
        <v>18.402471006985987</v>
      </c>
      <c r="Q24" s="40">
        <v>2</v>
      </c>
      <c r="R24" s="41" t="s">
        <v>231</v>
      </c>
      <c r="S24" s="42">
        <v>2825.6217461814417</v>
      </c>
      <c r="T24" s="43">
        <v>11821.096111346642</v>
      </c>
      <c r="U24" s="43">
        <v>14646.717857528056</v>
      </c>
      <c r="V24" s="44">
        <v>-98.264374496255527</v>
      </c>
      <c r="W24" s="51">
        <v>0.23101349563376555</v>
      </c>
      <c r="X24" s="51">
        <v>0.63773485048954748</v>
      </c>
      <c r="Y24" s="51">
        <v>0.13125165387668694</v>
      </c>
      <c r="Z24" s="45">
        <v>24.240537867119027</v>
      </c>
      <c r="AA24" s="46">
        <v>20.243216818531941</v>
      </c>
      <c r="AF24" s="40">
        <v>2</v>
      </c>
      <c r="AG24" s="41" t="s">
        <v>231</v>
      </c>
      <c r="AH24" s="42">
        <v>3453.9201497037261</v>
      </c>
      <c r="AI24" s="43">
        <v>11109.796683209166</v>
      </c>
      <c r="AJ24" s="43">
        <v>14563.7168329129</v>
      </c>
      <c r="AK24" s="44">
        <v>40.671861744073482</v>
      </c>
      <c r="AL24" s="51">
        <v>3.95227442207308E-2</v>
      </c>
      <c r="AM24" s="51">
        <v>0.82028337061894108</v>
      </c>
      <c r="AN24" s="51">
        <v>0.1401938851603281</v>
      </c>
      <c r="AO24" s="45">
        <v>7.9094144194452243</v>
      </c>
      <c r="AP24" s="46">
        <v>7.0821434686976259</v>
      </c>
      <c r="AU24" s="40">
        <v>2</v>
      </c>
      <c r="AV24" s="41" t="s">
        <v>231</v>
      </c>
      <c r="AW24" s="42">
        <v>3125.2073635629986</v>
      </c>
      <c r="AX24" s="43">
        <v>17428.273841778097</v>
      </c>
      <c r="AY24" s="43">
        <v>20553.481205341082</v>
      </c>
      <c r="AZ24" s="44">
        <v>-238.58922191216934</v>
      </c>
      <c r="BA24" s="51">
        <v>0.27067669172932329</v>
      </c>
      <c r="BB24" s="51">
        <v>0.63909774436090228</v>
      </c>
      <c r="BC24" s="51">
        <v>9.0225563909774431E-2</v>
      </c>
      <c r="BD24" s="45">
        <v>28.666000970107373</v>
      </c>
      <c r="BE24" s="46">
        <v>18.376564412962622</v>
      </c>
      <c r="BJ24" s="40">
        <v>2</v>
      </c>
      <c r="BK24" s="41" t="s">
        <v>231</v>
      </c>
      <c r="BL24" s="42">
        <v>2879.1773288523564</v>
      </c>
      <c r="BM24" s="43">
        <v>13115.269242072673</v>
      </c>
      <c r="BN24" s="43">
        <v>15994.446570925034</v>
      </c>
      <c r="BO24" s="44">
        <v>0</v>
      </c>
      <c r="BP24" s="51">
        <v>0</v>
      </c>
      <c r="BQ24" s="51">
        <v>1</v>
      </c>
      <c r="BR24" s="51">
        <v>0</v>
      </c>
      <c r="BS24" s="45" t="s">
        <v>289</v>
      </c>
      <c r="BT24" s="46" t="s">
        <v>289</v>
      </c>
    </row>
    <row r="25" spans="2:72" x14ac:dyDescent="0.25">
      <c r="B25" s="20">
        <v>3</v>
      </c>
      <c r="C25" s="21" t="s">
        <v>232</v>
      </c>
      <c r="D25" s="27">
        <v>3123.0916723458859</v>
      </c>
      <c r="E25" s="28">
        <v>11501.811463050055</v>
      </c>
      <c r="F25" s="28">
        <v>14624.903135395949</v>
      </c>
      <c r="G25" s="29">
        <v>-20.764661207796252</v>
      </c>
      <c r="H25" s="51">
        <v>0.19796187959992451</v>
      </c>
      <c r="I25" s="51">
        <v>0.53802604264955656</v>
      </c>
      <c r="J25" s="51">
        <v>0.26401207775051899</v>
      </c>
      <c r="K25" s="30">
        <v>16.329696067750142</v>
      </c>
      <c r="L25" s="31">
        <v>12.864295398504801</v>
      </c>
      <c r="Q25" s="20">
        <v>3</v>
      </c>
      <c r="R25" s="21" t="s">
        <v>232</v>
      </c>
      <c r="S25" s="27">
        <v>2947.8862639660588</v>
      </c>
      <c r="T25" s="28">
        <v>11526.388627180566</v>
      </c>
      <c r="U25" s="28">
        <v>14474.274891146637</v>
      </c>
      <c r="V25" s="29">
        <v>-49.189235065375456</v>
      </c>
      <c r="W25" s="51">
        <v>0.24556761047896269</v>
      </c>
      <c r="X25" s="51">
        <v>0.46970097909499869</v>
      </c>
      <c r="Y25" s="51">
        <v>0.28473141042603861</v>
      </c>
      <c r="Z25" s="30">
        <v>17.576369379327716</v>
      </c>
      <c r="AA25" s="31">
        <v>14.224205378645646</v>
      </c>
      <c r="AF25" s="20">
        <v>3</v>
      </c>
      <c r="AG25" s="21" t="s">
        <v>232</v>
      </c>
      <c r="AH25" s="27">
        <v>3605.9094323536519</v>
      </c>
      <c r="AI25" s="28">
        <v>10847.724735368787</v>
      </c>
      <c r="AJ25" s="28">
        <v>14453.634167722415</v>
      </c>
      <c r="AK25" s="29">
        <v>72.918781264463163</v>
      </c>
      <c r="AL25" s="51">
        <v>6.1148396718866516E-2</v>
      </c>
      <c r="AM25" s="51">
        <v>0.72259507829977632</v>
      </c>
      <c r="AN25" s="51">
        <v>0.2162565249813572</v>
      </c>
      <c r="AO25" s="30">
        <v>8.6995975864050834</v>
      </c>
      <c r="AP25" s="31">
        <v>7.7304842525575053</v>
      </c>
      <c r="AU25" s="20">
        <v>3</v>
      </c>
      <c r="AV25" s="21" t="s">
        <v>232</v>
      </c>
      <c r="AW25" s="27">
        <v>3266.1982591763149</v>
      </c>
      <c r="AX25" s="28">
        <v>16964.383469461543</v>
      </c>
      <c r="AY25" s="28">
        <v>20230.581728637855</v>
      </c>
      <c r="AZ25" s="29">
        <v>-174.41306417744531</v>
      </c>
      <c r="BA25" s="51">
        <v>0.2932330827067669</v>
      </c>
      <c r="BB25" s="51">
        <v>0.48120300751879697</v>
      </c>
      <c r="BC25" s="51">
        <v>0.22556390977443608</v>
      </c>
      <c r="BD25" s="30">
        <v>18.934277304100949</v>
      </c>
      <c r="BE25" s="31">
        <v>12.073792777528347</v>
      </c>
      <c r="BJ25" s="20">
        <v>3</v>
      </c>
      <c r="BK25" s="21" t="s">
        <v>232</v>
      </c>
      <c r="BL25" s="27">
        <v>3027.6448473127616</v>
      </c>
      <c r="BM25" s="28">
        <v>12756.835848238856</v>
      </c>
      <c r="BN25" s="28">
        <v>15784.480695551618</v>
      </c>
      <c r="BO25" s="29">
        <v>27.544161562972477</v>
      </c>
      <c r="BP25" s="51">
        <v>0</v>
      </c>
      <c r="BQ25" s="51">
        <v>0.93478260869565222</v>
      </c>
      <c r="BR25" s="51">
        <v>6.5217391304347824E-2</v>
      </c>
      <c r="BS25" s="30">
        <v>5.9805622420839297</v>
      </c>
      <c r="BT25" s="31">
        <v>5.9805622420839297</v>
      </c>
    </row>
    <row r="26" spans="2:72" x14ac:dyDescent="0.25">
      <c r="B26" s="32">
        <v>4</v>
      </c>
      <c r="C26" s="33" t="s">
        <v>233</v>
      </c>
      <c r="D26" s="34">
        <v>3294.9500556056728</v>
      </c>
      <c r="E26" s="35">
        <v>11246.990158064331</v>
      </c>
      <c r="F26" s="35">
        <v>14541.940213670068</v>
      </c>
      <c r="G26" s="36">
        <v>1.7729182868041065</v>
      </c>
      <c r="H26" s="52">
        <v>0.32647669371579541</v>
      </c>
      <c r="I26" s="52">
        <v>0.23872428760143424</v>
      </c>
      <c r="J26" s="52">
        <v>0.43479901868277032</v>
      </c>
      <c r="K26" s="37">
        <v>16.183075993892668</v>
      </c>
      <c r="L26" s="38">
        <v>13.381776372775672</v>
      </c>
      <c r="Q26" s="32">
        <v>4</v>
      </c>
      <c r="R26" s="33" t="s">
        <v>233</v>
      </c>
      <c r="S26" s="34">
        <v>3113.8012510767712</v>
      </c>
      <c r="T26" s="35">
        <v>11265.442176528177</v>
      </c>
      <c r="U26" s="35">
        <v>14379.243427604972</v>
      </c>
      <c r="V26" s="36">
        <v>-25.828490263969471</v>
      </c>
      <c r="W26" s="52">
        <v>0.40142894945752844</v>
      </c>
      <c r="X26" s="52">
        <v>0.10770044985445885</v>
      </c>
      <c r="Y26" s="52">
        <v>0.49087060068801269</v>
      </c>
      <c r="Z26" s="37">
        <v>17.002856717116359</v>
      </c>
      <c r="AA26" s="38">
        <v>14.108705690900733</v>
      </c>
      <c r="AF26" s="32">
        <v>4</v>
      </c>
      <c r="AG26" s="33" t="s">
        <v>233</v>
      </c>
      <c r="AH26" s="34">
        <v>3795.6834117654498</v>
      </c>
      <c r="AI26" s="35">
        <v>10643.202678842397</v>
      </c>
      <c r="AJ26" s="35">
        <v>14438.886090607848</v>
      </c>
      <c r="AK26" s="36">
        <v>88.570162706719543</v>
      </c>
      <c r="AL26" s="52">
        <v>0.12005965697240865</v>
      </c>
      <c r="AM26" s="52">
        <v>0.58612975391498878</v>
      </c>
      <c r="AN26" s="52">
        <v>0.29381058911260255</v>
      </c>
      <c r="AO26" s="37">
        <v>10.884673142063338</v>
      </c>
      <c r="AP26" s="38">
        <v>9.7297171941974305</v>
      </c>
      <c r="AU26" s="32">
        <v>4</v>
      </c>
      <c r="AV26" s="33" t="s">
        <v>233</v>
      </c>
      <c r="AW26" s="34">
        <v>3420.8364001698601</v>
      </c>
      <c r="AX26" s="35">
        <v>16405.913070156679</v>
      </c>
      <c r="AY26" s="35">
        <v>19826.749470326529</v>
      </c>
      <c r="AZ26" s="36">
        <v>-117.48099106090592</v>
      </c>
      <c r="BA26" s="52">
        <v>0.39097744360902253</v>
      </c>
      <c r="BB26" s="52">
        <v>0.23308270676691728</v>
      </c>
      <c r="BC26" s="52">
        <v>0.37593984962406013</v>
      </c>
      <c r="BD26" s="37">
        <v>16.314178714116775</v>
      </c>
      <c r="BE26" s="38">
        <v>10.135124321460072</v>
      </c>
      <c r="BJ26" s="32">
        <v>4</v>
      </c>
      <c r="BK26" s="33" t="s">
        <v>233</v>
      </c>
      <c r="BL26" s="34">
        <v>3215.2765311998578</v>
      </c>
      <c r="BM26" s="35">
        <v>12416.818083142382</v>
      </c>
      <c r="BN26" s="35">
        <v>15632.094614342242</v>
      </c>
      <c r="BO26" s="36">
        <v>83.759615884895496</v>
      </c>
      <c r="BP26" s="52">
        <v>0</v>
      </c>
      <c r="BQ26" s="52">
        <v>0.89130434782608692</v>
      </c>
      <c r="BR26" s="52">
        <v>0.10869565217391304</v>
      </c>
      <c r="BS26" s="37">
        <v>6.7171241762053286</v>
      </c>
      <c r="BT26" s="38">
        <v>6.7171241762053286</v>
      </c>
    </row>
    <row r="32" spans="2:72" x14ac:dyDescent="0.25">
      <c r="B32" s="1" t="s">
        <v>51</v>
      </c>
      <c r="C32" s="2"/>
      <c r="D32" s="2"/>
      <c r="E32" s="2"/>
      <c r="F32" s="2"/>
      <c r="G32" s="39" t="s">
        <v>35</v>
      </c>
      <c r="H32" s="2"/>
      <c r="I32" s="2"/>
      <c r="J32" s="2"/>
      <c r="K32" s="2"/>
      <c r="L32" s="3"/>
      <c r="Q32" s="1" t="s">
        <v>283</v>
      </c>
      <c r="R32" s="2"/>
      <c r="S32" s="2"/>
      <c r="T32" s="2"/>
      <c r="U32" s="2"/>
      <c r="V32" s="39" t="s">
        <v>35</v>
      </c>
      <c r="W32" s="2"/>
      <c r="X32" s="2"/>
      <c r="Y32" s="2"/>
      <c r="Z32" s="2"/>
      <c r="AA32" s="3"/>
      <c r="AF32" s="1" t="s">
        <v>284</v>
      </c>
      <c r="AG32" s="2"/>
      <c r="AH32" s="2"/>
      <c r="AI32" s="2"/>
      <c r="AJ32" s="2"/>
      <c r="AK32" s="39" t="s">
        <v>35</v>
      </c>
      <c r="AL32" s="2"/>
      <c r="AM32" s="2"/>
      <c r="AN32" s="2"/>
      <c r="AO32" s="2"/>
      <c r="AP32" s="3"/>
      <c r="AU32" s="1" t="s">
        <v>285</v>
      </c>
      <c r="AV32" s="2"/>
      <c r="AW32" s="2"/>
      <c r="AX32" s="2"/>
      <c r="AY32" s="2"/>
      <c r="AZ32" s="39" t="s">
        <v>35</v>
      </c>
      <c r="BA32" s="2"/>
      <c r="BB32" s="2"/>
      <c r="BC32" s="2"/>
      <c r="BD32" s="2"/>
      <c r="BE32" s="3"/>
      <c r="BJ32" s="1" t="s">
        <v>286</v>
      </c>
      <c r="BK32" s="2"/>
      <c r="BL32" s="2"/>
      <c r="BM32" s="2"/>
      <c r="BN32" s="2"/>
      <c r="BO32" s="39" t="s">
        <v>35</v>
      </c>
      <c r="BP32" s="2"/>
      <c r="BQ32" s="2"/>
      <c r="BR32" s="2"/>
      <c r="BS32" s="2"/>
      <c r="BT32" s="3"/>
    </row>
    <row r="33" spans="2:72" x14ac:dyDescent="0.25">
      <c r="B33" s="4"/>
      <c r="C33" s="5"/>
      <c r="D33" s="284" t="s">
        <v>0</v>
      </c>
      <c r="E33" s="284"/>
      <c r="F33" s="284"/>
      <c r="G33" s="284"/>
      <c r="H33" s="284"/>
      <c r="I33" s="284"/>
      <c r="J33" s="285"/>
      <c r="K33" s="6" t="s">
        <v>1</v>
      </c>
      <c r="L33" s="7"/>
      <c r="Q33" s="4"/>
      <c r="R33" s="5"/>
      <c r="S33" s="284" t="s">
        <v>0</v>
      </c>
      <c r="T33" s="284"/>
      <c r="U33" s="284"/>
      <c r="V33" s="284"/>
      <c r="W33" s="284"/>
      <c r="X33" s="284"/>
      <c r="Y33" s="285"/>
      <c r="Z33" s="6" t="s">
        <v>1</v>
      </c>
      <c r="AA33" s="7"/>
      <c r="AF33" s="4"/>
      <c r="AG33" s="5"/>
      <c r="AH33" s="284" t="s">
        <v>0</v>
      </c>
      <c r="AI33" s="284"/>
      <c r="AJ33" s="284"/>
      <c r="AK33" s="284"/>
      <c r="AL33" s="284"/>
      <c r="AM33" s="284"/>
      <c r="AN33" s="285"/>
      <c r="AO33" s="6" t="s">
        <v>1</v>
      </c>
      <c r="AP33" s="7"/>
      <c r="AU33" s="4"/>
      <c r="AV33" s="5"/>
      <c r="AW33" s="284" t="s">
        <v>0</v>
      </c>
      <c r="AX33" s="284"/>
      <c r="AY33" s="284"/>
      <c r="AZ33" s="284"/>
      <c r="BA33" s="284"/>
      <c r="BB33" s="284"/>
      <c r="BC33" s="285"/>
      <c r="BD33" s="6" t="s">
        <v>1</v>
      </c>
      <c r="BE33" s="7"/>
      <c r="BJ33" s="4"/>
      <c r="BK33" s="5"/>
      <c r="BL33" s="284" t="s">
        <v>0</v>
      </c>
      <c r="BM33" s="284"/>
      <c r="BN33" s="284"/>
      <c r="BO33" s="284"/>
      <c r="BP33" s="284"/>
      <c r="BQ33" s="284"/>
      <c r="BR33" s="285"/>
      <c r="BS33" s="6" t="s">
        <v>1</v>
      </c>
      <c r="BT33" s="7"/>
    </row>
    <row r="34" spans="2:72" x14ac:dyDescent="0.25">
      <c r="B34" s="8"/>
      <c r="C34" s="9"/>
      <c r="D34" s="5" t="s">
        <v>2</v>
      </c>
      <c r="E34" s="10" t="s">
        <v>3</v>
      </c>
      <c r="F34" s="5"/>
      <c r="G34" s="10" t="s">
        <v>4</v>
      </c>
      <c r="H34" s="47" t="s">
        <v>5</v>
      </c>
      <c r="I34" s="48" t="s">
        <v>6</v>
      </c>
      <c r="J34" s="47" t="s">
        <v>5</v>
      </c>
      <c r="K34" s="11"/>
      <c r="L34" s="9"/>
      <c r="Q34" s="8"/>
      <c r="R34" s="9"/>
      <c r="S34" s="5" t="s">
        <v>2</v>
      </c>
      <c r="T34" s="10" t="s">
        <v>3</v>
      </c>
      <c r="U34" s="5"/>
      <c r="V34" s="10" t="s">
        <v>4</v>
      </c>
      <c r="W34" s="47" t="s">
        <v>5</v>
      </c>
      <c r="X34" s="48" t="s">
        <v>6</v>
      </c>
      <c r="Y34" s="47" t="s">
        <v>5</v>
      </c>
      <c r="Z34" s="11"/>
      <c r="AA34" s="9"/>
      <c r="AF34" s="8"/>
      <c r="AG34" s="9"/>
      <c r="AH34" s="5" t="s">
        <v>2</v>
      </c>
      <c r="AI34" s="10" t="s">
        <v>3</v>
      </c>
      <c r="AJ34" s="5"/>
      <c r="AK34" s="10" t="s">
        <v>4</v>
      </c>
      <c r="AL34" s="47" t="s">
        <v>5</v>
      </c>
      <c r="AM34" s="48" t="s">
        <v>6</v>
      </c>
      <c r="AN34" s="47" t="s">
        <v>5</v>
      </c>
      <c r="AO34" s="11"/>
      <c r="AP34" s="9"/>
      <c r="AU34" s="8"/>
      <c r="AV34" s="9"/>
      <c r="AW34" s="5" t="s">
        <v>2</v>
      </c>
      <c r="AX34" s="10" t="s">
        <v>3</v>
      </c>
      <c r="AY34" s="5"/>
      <c r="AZ34" s="10" t="s">
        <v>4</v>
      </c>
      <c r="BA34" s="47" t="s">
        <v>5</v>
      </c>
      <c r="BB34" s="48" t="s">
        <v>6</v>
      </c>
      <c r="BC34" s="47" t="s">
        <v>5</v>
      </c>
      <c r="BD34" s="11"/>
      <c r="BE34" s="9"/>
      <c r="BJ34" s="8"/>
      <c r="BK34" s="9"/>
      <c r="BL34" s="5" t="s">
        <v>2</v>
      </c>
      <c r="BM34" s="10" t="s">
        <v>3</v>
      </c>
      <c r="BN34" s="5"/>
      <c r="BO34" s="10" t="s">
        <v>4</v>
      </c>
      <c r="BP34" s="47" t="s">
        <v>5</v>
      </c>
      <c r="BQ34" s="48" t="s">
        <v>6</v>
      </c>
      <c r="BR34" s="47" t="s">
        <v>5</v>
      </c>
      <c r="BS34" s="11"/>
      <c r="BT34" s="9"/>
    </row>
    <row r="35" spans="2:72" x14ac:dyDescent="0.25">
      <c r="B35" s="12" t="s">
        <v>7</v>
      </c>
      <c r="C35" s="13" t="s">
        <v>19</v>
      </c>
      <c r="D35" s="14" t="s">
        <v>8</v>
      </c>
      <c r="E35" s="15" t="s">
        <v>9</v>
      </c>
      <c r="F35" s="14" t="s">
        <v>4</v>
      </c>
      <c r="G35" s="15" t="s">
        <v>10</v>
      </c>
      <c r="H35" s="49" t="s">
        <v>11</v>
      </c>
      <c r="I35" s="49" t="s">
        <v>12</v>
      </c>
      <c r="J35" s="49" t="s">
        <v>13</v>
      </c>
      <c r="K35" s="14" t="s">
        <v>15</v>
      </c>
      <c r="L35" s="16" t="s">
        <v>14</v>
      </c>
      <c r="Q35" s="12" t="s">
        <v>7</v>
      </c>
      <c r="R35" s="13" t="s">
        <v>19</v>
      </c>
      <c r="S35" s="14" t="s">
        <v>8</v>
      </c>
      <c r="T35" s="15" t="s">
        <v>9</v>
      </c>
      <c r="U35" s="14" t="s">
        <v>4</v>
      </c>
      <c r="V35" s="15" t="s">
        <v>10</v>
      </c>
      <c r="W35" s="49" t="s">
        <v>11</v>
      </c>
      <c r="X35" s="49" t="s">
        <v>12</v>
      </c>
      <c r="Y35" s="49" t="s">
        <v>13</v>
      </c>
      <c r="Z35" s="14" t="s">
        <v>15</v>
      </c>
      <c r="AA35" s="16" t="s">
        <v>14</v>
      </c>
      <c r="AF35" s="12" t="s">
        <v>7</v>
      </c>
      <c r="AG35" s="13" t="s">
        <v>19</v>
      </c>
      <c r="AH35" s="14" t="s">
        <v>8</v>
      </c>
      <c r="AI35" s="15" t="s">
        <v>9</v>
      </c>
      <c r="AJ35" s="14" t="s">
        <v>4</v>
      </c>
      <c r="AK35" s="15" t="s">
        <v>10</v>
      </c>
      <c r="AL35" s="49" t="s">
        <v>11</v>
      </c>
      <c r="AM35" s="49" t="s">
        <v>12</v>
      </c>
      <c r="AN35" s="49" t="s">
        <v>13</v>
      </c>
      <c r="AO35" s="14" t="s">
        <v>15</v>
      </c>
      <c r="AP35" s="16" t="s">
        <v>14</v>
      </c>
      <c r="AU35" s="12" t="s">
        <v>7</v>
      </c>
      <c r="AV35" s="13" t="s">
        <v>19</v>
      </c>
      <c r="AW35" s="14" t="s">
        <v>8</v>
      </c>
      <c r="AX35" s="15" t="s">
        <v>9</v>
      </c>
      <c r="AY35" s="14" t="s">
        <v>4</v>
      </c>
      <c r="AZ35" s="15" t="s">
        <v>10</v>
      </c>
      <c r="BA35" s="49" t="s">
        <v>11</v>
      </c>
      <c r="BB35" s="49" t="s">
        <v>12</v>
      </c>
      <c r="BC35" s="49" t="s">
        <v>13</v>
      </c>
      <c r="BD35" s="14" t="s">
        <v>15</v>
      </c>
      <c r="BE35" s="16" t="s">
        <v>14</v>
      </c>
      <c r="BJ35" s="12" t="s">
        <v>7</v>
      </c>
      <c r="BK35" s="13" t="s">
        <v>19</v>
      </c>
      <c r="BL35" s="14" t="s">
        <v>8</v>
      </c>
      <c r="BM35" s="15" t="s">
        <v>9</v>
      </c>
      <c r="BN35" s="14" t="s">
        <v>4</v>
      </c>
      <c r="BO35" s="15" t="s">
        <v>10</v>
      </c>
      <c r="BP35" s="49" t="s">
        <v>11</v>
      </c>
      <c r="BQ35" s="49" t="s">
        <v>12</v>
      </c>
      <c r="BR35" s="49" t="s">
        <v>13</v>
      </c>
      <c r="BS35" s="14" t="s">
        <v>15</v>
      </c>
      <c r="BT35" s="16" t="s">
        <v>14</v>
      </c>
    </row>
    <row r="36" spans="2:72" x14ac:dyDescent="0.25">
      <c r="B36" s="17" t="s">
        <v>16</v>
      </c>
      <c r="C36" s="18"/>
      <c r="D36" s="5"/>
      <c r="E36" s="10"/>
      <c r="F36" s="5"/>
      <c r="G36" s="10"/>
      <c r="H36" s="47"/>
      <c r="I36" s="47"/>
      <c r="J36" s="47"/>
      <c r="K36" s="5"/>
      <c r="L36" s="19"/>
      <c r="Q36" s="17" t="s">
        <v>16</v>
      </c>
      <c r="R36" s="18"/>
      <c r="S36" s="5"/>
      <c r="T36" s="10"/>
      <c r="U36" s="5"/>
      <c r="V36" s="10"/>
      <c r="W36" s="47"/>
      <c r="X36" s="47"/>
      <c r="Y36" s="47"/>
      <c r="Z36" s="5"/>
      <c r="AA36" s="19"/>
      <c r="AF36" s="17" t="s">
        <v>16</v>
      </c>
      <c r="AG36" s="18"/>
      <c r="AH36" s="5"/>
      <c r="AI36" s="10"/>
      <c r="AJ36" s="5"/>
      <c r="AK36" s="10"/>
      <c r="AL36" s="47"/>
      <c r="AM36" s="47"/>
      <c r="AN36" s="47"/>
      <c r="AO36" s="5"/>
      <c r="AP36" s="19"/>
      <c r="AU36" s="17" t="s">
        <v>16</v>
      </c>
      <c r="AV36" s="18"/>
      <c r="AW36" s="5"/>
      <c r="AX36" s="10"/>
      <c r="AY36" s="5"/>
      <c r="AZ36" s="10"/>
      <c r="BA36" s="47"/>
      <c r="BB36" s="47"/>
      <c r="BC36" s="47"/>
      <c r="BD36" s="5"/>
      <c r="BE36" s="19"/>
      <c r="BJ36" s="17" t="s">
        <v>16</v>
      </c>
      <c r="BK36" s="18"/>
      <c r="BL36" s="5"/>
      <c r="BM36" s="10"/>
      <c r="BN36" s="5"/>
      <c r="BO36" s="10"/>
      <c r="BP36" s="47"/>
      <c r="BQ36" s="47"/>
      <c r="BR36" s="47"/>
      <c r="BS36" s="5"/>
      <c r="BT36" s="19"/>
    </row>
    <row r="37" spans="2:72" x14ac:dyDescent="0.25">
      <c r="B37" s="20">
        <v>0</v>
      </c>
      <c r="C37" s="21" t="s">
        <v>274</v>
      </c>
      <c r="D37" s="22">
        <v>2004.1818554897359</v>
      </c>
      <c r="E37" s="23">
        <v>7371.142365665808</v>
      </c>
      <c r="F37" s="23">
        <v>9375.3242211555171</v>
      </c>
      <c r="G37" s="24"/>
      <c r="H37" s="50"/>
      <c r="I37" s="50"/>
      <c r="J37" s="50"/>
      <c r="K37" s="25"/>
      <c r="L37" s="26"/>
      <c r="Q37" s="20">
        <v>0</v>
      </c>
      <c r="R37" s="21" t="s">
        <v>274</v>
      </c>
      <c r="S37" s="22">
        <v>1714.4850246008009</v>
      </c>
      <c r="T37" s="23">
        <v>7277.2372013141667</v>
      </c>
      <c r="U37" s="23">
        <v>8991.7222259149603</v>
      </c>
      <c r="V37" s="24"/>
      <c r="W37" s="50"/>
      <c r="X37" s="50"/>
      <c r="Y37" s="50"/>
      <c r="Z37" s="25"/>
      <c r="AA37" s="26"/>
      <c r="AF37" s="20">
        <v>0</v>
      </c>
      <c r="AG37" s="21" t="s">
        <v>274</v>
      </c>
      <c r="AH37" s="22">
        <v>2891.5476013723769</v>
      </c>
      <c r="AI37" s="23">
        <v>7475.1772046465376</v>
      </c>
      <c r="AJ37" s="23">
        <v>10366.724806018927</v>
      </c>
      <c r="AK37" s="24"/>
      <c r="AL37" s="50"/>
      <c r="AM37" s="50"/>
      <c r="AN37" s="50"/>
      <c r="AO37" s="25"/>
      <c r="AP37" s="26"/>
      <c r="AU37" s="20">
        <v>0</v>
      </c>
      <c r="AV37" s="21" t="s">
        <v>274</v>
      </c>
      <c r="AW37" s="22">
        <v>1751.952666726492</v>
      </c>
      <c r="AX37" s="23">
        <v>9704.2744183371105</v>
      </c>
      <c r="AY37" s="23">
        <v>11456.227085063603</v>
      </c>
      <c r="AZ37" s="24"/>
      <c r="BA37" s="50"/>
      <c r="BB37" s="50"/>
      <c r="BC37" s="50"/>
      <c r="BD37" s="25"/>
      <c r="BE37" s="26"/>
      <c r="BJ37" s="20">
        <v>0</v>
      </c>
      <c r="BK37" s="21" t="s">
        <v>274</v>
      </c>
      <c r="BL37" s="22">
        <v>2598.188920263563</v>
      </c>
      <c r="BM37" s="23">
        <v>8334.0591592763176</v>
      </c>
      <c r="BN37" s="23">
        <v>10932.248079539879</v>
      </c>
      <c r="BO37" s="24"/>
      <c r="BP37" s="50"/>
      <c r="BQ37" s="50"/>
      <c r="BR37" s="50"/>
      <c r="BS37" s="25"/>
      <c r="BT37" s="26"/>
    </row>
    <row r="38" spans="2:72" x14ac:dyDescent="0.25">
      <c r="B38" s="40">
        <v>1</v>
      </c>
      <c r="C38" s="41" t="s">
        <v>230</v>
      </c>
      <c r="D38" s="42">
        <v>2286.0595173987267</v>
      </c>
      <c r="E38" s="43">
        <v>6717.3830909982644</v>
      </c>
      <c r="F38" s="43">
        <v>9003.4426083969993</v>
      </c>
      <c r="G38" s="44">
        <v>8.346057198387177</v>
      </c>
      <c r="H38" s="51">
        <v>0.37204850031908104</v>
      </c>
      <c r="I38" s="51">
        <v>0.38651350776430549</v>
      </c>
      <c r="J38" s="51">
        <v>0.2414379919166135</v>
      </c>
      <c r="K38" s="45">
        <v>28.210581259412351</v>
      </c>
      <c r="L38" s="46">
        <v>18.490064471431445</v>
      </c>
      <c r="Q38" s="40">
        <v>1</v>
      </c>
      <c r="R38" s="41" t="s">
        <v>230</v>
      </c>
      <c r="S38" s="42">
        <v>2194.2070642957519</v>
      </c>
      <c r="T38" s="43">
        <v>6626.519192328783</v>
      </c>
      <c r="U38" s="43">
        <v>8820.7262566245354</v>
      </c>
      <c r="V38" s="44">
        <v>-12.247812947841476</v>
      </c>
      <c r="W38" s="51">
        <v>0.48815713460427501</v>
      </c>
      <c r="X38" s="51">
        <v>0.22703639514731369</v>
      </c>
      <c r="Y38" s="51">
        <v>0.28480647024841133</v>
      </c>
      <c r="Z38" s="45">
        <v>29.498957493686678</v>
      </c>
      <c r="AA38" s="46">
        <v>19.279004811033442</v>
      </c>
      <c r="AF38" s="40">
        <v>1</v>
      </c>
      <c r="AG38" s="41" t="s">
        <v>230</v>
      </c>
      <c r="AH38" s="42">
        <v>2555.0913094842622</v>
      </c>
      <c r="AI38" s="43">
        <v>6814.7433596062347</v>
      </c>
      <c r="AJ38" s="43">
        <v>9369.8346690904946</v>
      </c>
      <c r="AK38" s="44">
        <v>87.378459132995516</v>
      </c>
      <c r="AL38" s="51">
        <v>1.3215859030837005E-2</v>
      </c>
      <c r="AM38" s="51">
        <v>0.87136563876651985</v>
      </c>
      <c r="AN38" s="51">
        <v>0.11541850220264317</v>
      </c>
      <c r="AO38" s="45">
        <v>4.9017245491406802</v>
      </c>
      <c r="AP38" s="46">
        <v>2.1582842734527765</v>
      </c>
      <c r="AU38" s="40">
        <v>1</v>
      </c>
      <c r="AV38" s="41" t="s">
        <v>230</v>
      </c>
      <c r="AW38" s="42">
        <v>2455.6639501000136</v>
      </c>
      <c r="AX38" s="43">
        <v>9041.7676295021756</v>
      </c>
      <c r="AY38" s="43">
        <v>11497.431579602187</v>
      </c>
      <c r="AZ38" s="44">
        <v>-234.77250527262387</v>
      </c>
      <c r="BA38" s="51">
        <v>0.5641025641025641</v>
      </c>
      <c r="BB38" s="51">
        <v>0.21794871794871795</v>
      </c>
      <c r="BC38" s="51">
        <v>0.21794871794871795</v>
      </c>
      <c r="BD38" s="45">
        <v>27.551777465732233</v>
      </c>
      <c r="BE38" s="46">
        <v>18.676279027728427</v>
      </c>
      <c r="BJ38" s="40">
        <v>1</v>
      </c>
      <c r="BK38" s="41" t="s">
        <v>230</v>
      </c>
      <c r="BL38" s="42">
        <v>2263.4811664235676</v>
      </c>
      <c r="BM38" s="43">
        <v>7592.9568725536919</v>
      </c>
      <c r="BN38" s="43">
        <v>9856.4380389772596</v>
      </c>
      <c r="BO38" s="44">
        <v>29.786446552317663</v>
      </c>
      <c r="BP38" s="51">
        <v>0</v>
      </c>
      <c r="BQ38" s="51">
        <v>0.96153846153846156</v>
      </c>
      <c r="BR38" s="51">
        <v>3.8461538461538464E-2</v>
      </c>
      <c r="BS38" s="45">
        <v>6.4922447506712791E-2</v>
      </c>
      <c r="BT38" s="46">
        <v>6.4922447506712791E-2</v>
      </c>
    </row>
    <row r="39" spans="2:72" x14ac:dyDescent="0.25">
      <c r="B39" s="40">
        <v>2</v>
      </c>
      <c r="C39" s="41" t="s">
        <v>231</v>
      </c>
      <c r="D39" s="42">
        <v>2304.9236018787601</v>
      </c>
      <c r="E39" s="43">
        <v>6614.3816851634701</v>
      </c>
      <c r="F39" s="43">
        <v>8919.3052870422653</v>
      </c>
      <c r="G39" s="44">
        <v>22.18864936526947</v>
      </c>
      <c r="H39" s="51">
        <v>0.33397149542650501</v>
      </c>
      <c r="I39" s="51">
        <v>0.39289512869602211</v>
      </c>
      <c r="J39" s="51">
        <v>0.27313337587747288</v>
      </c>
      <c r="K39" s="45">
        <v>23.802830736924179</v>
      </c>
      <c r="L39" s="46">
        <v>16.257142216866374</v>
      </c>
      <c r="Q39" s="40">
        <v>2</v>
      </c>
      <c r="R39" s="41" t="s">
        <v>231</v>
      </c>
      <c r="S39" s="42">
        <v>2213.4815475603987</v>
      </c>
      <c r="T39" s="43">
        <v>6525.0285890955811</v>
      </c>
      <c r="U39" s="43">
        <v>8738.5101366559848</v>
      </c>
      <c r="V39" s="44">
        <v>34.955842750867532</v>
      </c>
      <c r="W39" s="51">
        <v>0.43818601964182552</v>
      </c>
      <c r="X39" s="51">
        <v>0.20652801848642402</v>
      </c>
      <c r="Y39" s="51">
        <v>0.35528596187175043</v>
      </c>
      <c r="Z39" s="45">
        <v>23.985308365400929</v>
      </c>
      <c r="AA39" s="46">
        <v>16.363076975704239</v>
      </c>
      <c r="AF39" s="40">
        <v>2</v>
      </c>
      <c r="AG39" s="41" t="s">
        <v>231</v>
      </c>
      <c r="AH39" s="42">
        <v>2573.4783400928177</v>
      </c>
      <c r="AI39" s="43">
        <v>6712.8787965795073</v>
      </c>
      <c r="AJ39" s="43">
        <v>9286.3571366723154</v>
      </c>
      <c r="AK39" s="44">
        <v>3.5888973030059108</v>
      </c>
      <c r="AL39" s="51">
        <v>1.145374449339207E-2</v>
      </c>
      <c r="AM39" s="51">
        <v>0.95947136563876656</v>
      </c>
      <c r="AN39" s="51">
        <v>2.9074889867841409E-2</v>
      </c>
      <c r="AO39" s="45">
        <v>10.372939361952188</v>
      </c>
      <c r="AP39" s="46">
        <v>6.0613882087497188</v>
      </c>
      <c r="AU39" s="40">
        <v>2</v>
      </c>
      <c r="AV39" s="41" t="s">
        <v>231</v>
      </c>
      <c r="AW39" s="42">
        <v>2465.6900391959821</v>
      </c>
      <c r="AX39" s="43">
        <v>8867.2708533687601</v>
      </c>
      <c r="AY39" s="43">
        <v>11332.960892564743</v>
      </c>
      <c r="AZ39" s="44">
        <v>-266.43186379850317</v>
      </c>
      <c r="BA39" s="51">
        <v>0.51282051282051277</v>
      </c>
      <c r="BB39" s="51">
        <v>0.21794871794871795</v>
      </c>
      <c r="BC39" s="51">
        <v>0.26923076923076922</v>
      </c>
      <c r="BD39" s="45">
        <v>23.47405980831498</v>
      </c>
      <c r="BE39" s="46">
        <v>15.920396975469625</v>
      </c>
      <c r="BJ39" s="40">
        <v>2</v>
      </c>
      <c r="BK39" s="41" t="s">
        <v>231</v>
      </c>
      <c r="BL39" s="42">
        <v>2275.038296747708</v>
      </c>
      <c r="BM39" s="43">
        <v>7453.6448393885285</v>
      </c>
      <c r="BN39" s="43">
        <v>9728.6831361362383</v>
      </c>
      <c r="BO39" s="44">
        <v>0</v>
      </c>
      <c r="BP39" s="51">
        <v>0</v>
      </c>
      <c r="BQ39" s="51">
        <v>1</v>
      </c>
      <c r="BR39" s="51">
        <v>0</v>
      </c>
      <c r="BS39" s="45" t="s">
        <v>289</v>
      </c>
      <c r="BT39" s="46" t="s">
        <v>289</v>
      </c>
    </row>
    <row r="40" spans="2:72" x14ac:dyDescent="0.25">
      <c r="B40" s="20">
        <v>3</v>
      </c>
      <c r="C40" s="21" t="s">
        <v>232</v>
      </c>
      <c r="D40" s="27">
        <v>2407.3562281073946</v>
      </c>
      <c r="E40" s="28">
        <v>6465.824021678075</v>
      </c>
      <c r="F40" s="28">
        <v>8873.1802497855188</v>
      </c>
      <c r="G40" s="29">
        <v>67.750779646191589</v>
      </c>
      <c r="H40" s="51">
        <v>0.3375877472878111</v>
      </c>
      <c r="I40" s="51">
        <v>0.29270368006807063</v>
      </c>
      <c r="J40" s="51">
        <v>0.36970857264411827</v>
      </c>
      <c r="K40" s="30">
        <v>19.713730145530459</v>
      </c>
      <c r="L40" s="31">
        <v>13.512111735719126</v>
      </c>
      <c r="Q40" s="20">
        <v>3</v>
      </c>
      <c r="R40" s="21" t="s">
        <v>232</v>
      </c>
      <c r="S40" s="27">
        <v>2305.5608705785939</v>
      </c>
      <c r="T40" s="28">
        <v>6374.6449447680125</v>
      </c>
      <c r="U40" s="28">
        <v>8680.2058153466205</v>
      </c>
      <c r="V40" s="29">
        <v>87.0951464001039</v>
      </c>
      <c r="W40" s="51">
        <v>0.43356441363373771</v>
      </c>
      <c r="X40" s="51">
        <v>0.10745233968804159</v>
      </c>
      <c r="Y40" s="51">
        <v>0.45898324667822066</v>
      </c>
      <c r="Z40" s="30">
        <v>20.062813205817086</v>
      </c>
      <c r="AA40" s="31">
        <v>13.967120400804065</v>
      </c>
      <c r="AF40" s="20">
        <v>3</v>
      </c>
      <c r="AG40" s="21" t="s">
        <v>232</v>
      </c>
      <c r="AH40" s="27">
        <v>2707.6654893715508</v>
      </c>
      <c r="AI40" s="28">
        <v>6572.3555886192562</v>
      </c>
      <c r="AJ40" s="28">
        <v>9280.0210779908084</v>
      </c>
      <c r="AK40" s="29">
        <v>32.60378379594988</v>
      </c>
      <c r="AL40" s="51">
        <v>4.0528634361233482E-2</v>
      </c>
      <c r="AM40" s="51">
        <v>0.85286343612334803</v>
      </c>
      <c r="AN40" s="51">
        <v>0.1066079295154185</v>
      </c>
      <c r="AO40" s="30">
        <v>12.526023162450103</v>
      </c>
      <c r="AP40" s="31">
        <v>5.4142532455219081</v>
      </c>
      <c r="AU40" s="20">
        <v>3</v>
      </c>
      <c r="AV40" s="21" t="s">
        <v>232</v>
      </c>
      <c r="AW40" s="27">
        <v>2551.5986980028147</v>
      </c>
      <c r="AX40" s="28">
        <v>8697.4934653116379</v>
      </c>
      <c r="AY40" s="28">
        <v>11249.092163314454</v>
      </c>
      <c r="AZ40" s="29">
        <v>-256.82405549763951</v>
      </c>
      <c r="BA40" s="51">
        <v>0.51282051282051277</v>
      </c>
      <c r="BB40" s="51">
        <v>0.12820512820512819</v>
      </c>
      <c r="BC40" s="51">
        <v>0.35897435897435898</v>
      </c>
      <c r="BD40" s="30">
        <v>17.755053057176731</v>
      </c>
      <c r="BE40" s="31">
        <v>13.656910701937981</v>
      </c>
      <c r="BJ40" s="20">
        <v>3</v>
      </c>
      <c r="BK40" s="21" t="s">
        <v>232</v>
      </c>
      <c r="BL40" s="27">
        <v>2419.4179041886264</v>
      </c>
      <c r="BM40" s="28">
        <v>7261.1478363335818</v>
      </c>
      <c r="BN40" s="28">
        <v>9680.5657405222082</v>
      </c>
      <c r="BO40" s="29">
        <v>0</v>
      </c>
      <c r="BP40" s="51">
        <v>0</v>
      </c>
      <c r="BQ40" s="51">
        <v>1</v>
      </c>
      <c r="BR40" s="51">
        <v>0</v>
      </c>
      <c r="BS40" s="30" t="s">
        <v>289</v>
      </c>
      <c r="BT40" s="31" t="s">
        <v>289</v>
      </c>
    </row>
    <row r="41" spans="2:72" x14ac:dyDescent="0.25">
      <c r="B41" s="32">
        <v>4</v>
      </c>
      <c r="C41" s="33" t="s">
        <v>233</v>
      </c>
      <c r="D41" s="34">
        <v>2548.0565857596121</v>
      </c>
      <c r="E41" s="35">
        <v>6345.2678702834992</v>
      </c>
      <c r="F41" s="35">
        <v>8893.324456043134</v>
      </c>
      <c r="G41" s="36">
        <v>80.834971106891587</v>
      </c>
      <c r="H41" s="52">
        <v>0.36864496915549883</v>
      </c>
      <c r="I41" s="52">
        <v>0.24611784726653904</v>
      </c>
      <c r="J41" s="52">
        <v>0.38523718357796216</v>
      </c>
      <c r="K41" s="37">
        <v>21.220881142169752</v>
      </c>
      <c r="L41" s="38">
        <v>14.00373920160928</v>
      </c>
      <c r="Q41" s="32">
        <v>4</v>
      </c>
      <c r="R41" s="33" t="s">
        <v>233</v>
      </c>
      <c r="S41" s="34">
        <v>2433.4616783360157</v>
      </c>
      <c r="T41" s="35">
        <v>6249.8727870597322</v>
      </c>
      <c r="U41" s="35">
        <v>8683.3344653957483</v>
      </c>
      <c r="V41" s="36">
        <v>86.088193603108607</v>
      </c>
      <c r="W41" s="52">
        <v>0.4656268053148469</v>
      </c>
      <c r="X41" s="52">
        <v>8.5210860774119004E-2</v>
      </c>
      <c r="Y41" s="52">
        <v>0.44916233391103411</v>
      </c>
      <c r="Z41" s="37">
        <v>22.174120038949617</v>
      </c>
      <c r="AA41" s="38">
        <v>14.911729927727858</v>
      </c>
      <c r="AF41" s="32">
        <v>4</v>
      </c>
      <c r="AG41" s="33" t="s">
        <v>233</v>
      </c>
      <c r="AH41" s="34">
        <v>2887.8229508986255</v>
      </c>
      <c r="AI41" s="35">
        <v>6460.4360325084062</v>
      </c>
      <c r="AJ41" s="35">
        <v>9348.2589834070386</v>
      </c>
      <c r="AK41" s="36">
        <v>95.660374494073224</v>
      </c>
      <c r="AL41" s="52">
        <v>6.6960352422907488E-2</v>
      </c>
      <c r="AM41" s="52">
        <v>0.73392070484581495</v>
      </c>
      <c r="AN41" s="52">
        <v>0.19911894273127753</v>
      </c>
      <c r="AO41" s="37">
        <v>10.984146863798321</v>
      </c>
      <c r="AP41" s="38">
        <v>7.3817689607591772</v>
      </c>
      <c r="AU41" s="32">
        <v>4</v>
      </c>
      <c r="AV41" s="33" t="s">
        <v>233</v>
      </c>
      <c r="AW41" s="34">
        <v>2670.9629577476785</v>
      </c>
      <c r="AX41" s="35">
        <v>8646.9822769209241</v>
      </c>
      <c r="AY41" s="35">
        <v>11317.945234668599</v>
      </c>
      <c r="AZ41" s="36">
        <v>-366.17017019814432</v>
      </c>
      <c r="BA41" s="52">
        <v>0.57692307692307687</v>
      </c>
      <c r="BB41" s="52">
        <v>0.10256410256410256</v>
      </c>
      <c r="BC41" s="52">
        <v>0.32051282051282054</v>
      </c>
      <c r="BD41" s="37">
        <v>17.520970271760294</v>
      </c>
      <c r="BE41" s="38">
        <v>13.943434292365204</v>
      </c>
      <c r="BJ41" s="32">
        <v>4</v>
      </c>
      <c r="BK41" s="33" t="s">
        <v>233</v>
      </c>
      <c r="BL41" s="34">
        <v>2605.9815108621751</v>
      </c>
      <c r="BM41" s="35">
        <v>7114.813650194149</v>
      </c>
      <c r="BN41" s="35">
        <v>9720.7951610563232</v>
      </c>
      <c r="BO41" s="36">
        <v>75.177736316038946</v>
      </c>
      <c r="BP41" s="52">
        <v>0</v>
      </c>
      <c r="BQ41" s="52">
        <v>0.80769230769230771</v>
      </c>
      <c r="BR41" s="52">
        <v>0.19230769230769232</v>
      </c>
      <c r="BS41" s="37">
        <v>6.6313875224473353</v>
      </c>
      <c r="BT41" s="38">
        <v>6.8949315986900341</v>
      </c>
    </row>
    <row r="47" spans="2:72" x14ac:dyDescent="0.25">
      <c r="B47" s="1" t="s">
        <v>20</v>
      </c>
      <c r="C47" s="2"/>
      <c r="D47" s="2"/>
      <c r="E47" s="2"/>
      <c r="F47" s="2"/>
      <c r="G47" s="39" t="s">
        <v>35</v>
      </c>
      <c r="H47" s="2"/>
      <c r="I47" s="2"/>
      <c r="J47" s="2"/>
      <c r="K47" s="2"/>
      <c r="L47" s="3"/>
      <c r="Q47" s="1" t="s">
        <v>22</v>
      </c>
      <c r="R47" s="2"/>
      <c r="S47" s="2"/>
      <c r="T47" s="2"/>
      <c r="U47" s="2"/>
      <c r="V47" s="39" t="s">
        <v>35</v>
      </c>
      <c r="W47" s="2"/>
      <c r="X47" s="2"/>
      <c r="Y47" s="2"/>
      <c r="Z47" s="2"/>
      <c r="AA47" s="3"/>
      <c r="AF47" s="1" t="s">
        <v>23</v>
      </c>
      <c r="AG47" s="2"/>
      <c r="AH47" s="2"/>
      <c r="AI47" s="2"/>
      <c r="AJ47" s="2"/>
      <c r="AK47" s="39" t="s">
        <v>35</v>
      </c>
      <c r="AL47" s="2"/>
      <c r="AM47" s="2"/>
      <c r="AN47" s="2"/>
      <c r="AO47" s="2"/>
      <c r="AP47" s="3"/>
    </row>
    <row r="48" spans="2:72" x14ac:dyDescent="0.25">
      <c r="B48" s="4"/>
      <c r="C48" s="5"/>
      <c r="D48" s="284" t="str">
        <f>D33</f>
        <v>Average LCC Results</v>
      </c>
      <c r="E48" s="284"/>
      <c r="F48" s="284"/>
      <c r="G48" s="284"/>
      <c r="H48" s="284"/>
      <c r="I48" s="284"/>
      <c r="J48" s="285"/>
      <c r="K48" s="6" t="str">
        <f>K33</f>
        <v>Payback Results</v>
      </c>
      <c r="L48" s="7"/>
      <c r="Q48" s="4"/>
      <c r="R48" s="5"/>
      <c r="S48" s="284" t="str">
        <f>S33</f>
        <v>Average LCC Results</v>
      </c>
      <c r="T48" s="284"/>
      <c r="U48" s="284"/>
      <c r="V48" s="284"/>
      <c r="W48" s="284"/>
      <c r="X48" s="284"/>
      <c r="Y48" s="285"/>
      <c r="Z48" s="6" t="str">
        <f>Z33</f>
        <v>Payback Results</v>
      </c>
      <c r="AA48" s="7"/>
      <c r="AF48" s="4"/>
      <c r="AG48" s="5"/>
      <c r="AH48" s="284" t="str">
        <f>AH33</f>
        <v>Average LCC Results</v>
      </c>
      <c r="AI48" s="284"/>
      <c r="AJ48" s="284"/>
      <c r="AK48" s="284"/>
      <c r="AL48" s="284"/>
      <c r="AM48" s="284"/>
      <c r="AN48" s="285"/>
      <c r="AO48" s="6" t="str">
        <f>AO33</f>
        <v>Payback Results</v>
      </c>
      <c r="AP48" s="7"/>
    </row>
    <row r="49" spans="2:42" x14ac:dyDescent="0.25">
      <c r="B49" s="8"/>
      <c r="C49" s="9"/>
      <c r="D49" s="5" t="str">
        <f>D34</f>
        <v>Installed</v>
      </c>
      <c r="E49" s="10" t="str">
        <f t="shared" ref="E49:I50" si="0">E34</f>
        <v xml:space="preserve">Lifetime </v>
      </c>
      <c r="F49" s="5"/>
      <c r="G49" s="10" t="str">
        <f t="shared" si="0"/>
        <v>LCC</v>
      </c>
      <c r="H49" s="47" t="str">
        <f t="shared" si="0"/>
        <v>Net</v>
      </c>
      <c r="I49" s="48" t="str">
        <f t="shared" si="0"/>
        <v>No</v>
      </c>
      <c r="J49" s="47" t="str">
        <f>J34</f>
        <v>Net</v>
      </c>
      <c r="K49" s="11"/>
      <c r="L49" s="9"/>
      <c r="Q49" s="8"/>
      <c r="R49" s="9"/>
      <c r="S49" s="5" t="str">
        <f>S34</f>
        <v>Installed</v>
      </c>
      <c r="T49" s="10" t="str">
        <f>T34</f>
        <v xml:space="preserve">Lifetime </v>
      </c>
      <c r="U49" s="5"/>
      <c r="V49" s="10" t="str">
        <f t="shared" ref="V49:X50" si="1">V34</f>
        <v>LCC</v>
      </c>
      <c r="W49" s="47" t="str">
        <f t="shared" si="1"/>
        <v>Net</v>
      </c>
      <c r="X49" s="48" t="str">
        <f t="shared" si="1"/>
        <v>No</v>
      </c>
      <c r="Y49" s="47" t="str">
        <f>Y34</f>
        <v>Net</v>
      </c>
      <c r="Z49" s="11"/>
      <c r="AA49" s="9"/>
      <c r="AF49" s="8"/>
      <c r="AG49" s="9"/>
      <c r="AH49" s="5" t="str">
        <f>AH34</f>
        <v>Installed</v>
      </c>
      <c r="AI49" s="10" t="str">
        <f>AI34</f>
        <v xml:space="preserve">Lifetime </v>
      </c>
      <c r="AJ49" s="5"/>
      <c r="AK49" s="10" t="str">
        <f t="shared" ref="AK49:AM50" si="2">AK34</f>
        <v>LCC</v>
      </c>
      <c r="AL49" s="47" t="str">
        <f t="shared" si="2"/>
        <v>Net</v>
      </c>
      <c r="AM49" s="48" t="str">
        <f t="shared" si="2"/>
        <v>No</v>
      </c>
      <c r="AN49" s="47" t="str">
        <f>AN34</f>
        <v>Net</v>
      </c>
      <c r="AO49" s="11"/>
      <c r="AP49" s="9"/>
    </row>
    <row r="50" spans="2:42" ht="15" customHeight="1" x14ac:dyDescent="0.25">
      <c r="B50" s="12" t="str">
        <f>B35</f>
        <v>Level</v>
      </c>
      <c r="C50" s="13" t="str">
        <f>C35</f>
        <v>Description</v>
      </c>
      <c r="D50" s="14" t="str">
        <f>D35</f>
        <v>Price</v>
      </c>
      <c r="E50" s="15" t="str">
        <f>E35</f>
        <v>Oper. Cost*</v>
      </c>
      <c r="F50" s="14" t="str">
        <f>F35</f>
        <v>LCC</v>
      </c>
      <c r="G50" s="15" t="str">
        <f>G35</f>
        <v>Savings</v>
      </c>
      <c r="H50" s="49" t="str">
        <f t="shared" si="0"/>
        <v>Cost</v>
      </c>
      <c r="I50" s="49" t="str">
        <f t="shared" si="0"/>
        <v>Impact</v>
      </c>
      <c r="J50" s="49" t="str">
        <f>J35</f>
        <v>Benefit</v>
      </c>
      <c r="K50" s="14" t="str">
        <f>K35</f>
        <v>Average</v>
      </c>
      <c r="L50" s="16" t="str">
        <f>L35</f>
        <v>Median</v>
      </c>
      <c r="Q50" s="12" t="str">
        <f>Q35</f>
        <v>Level</v>
      </c>
      <c r="R50" s="13" t="str">
        <f>R35</f>
        <v>Description</v>
      </c>
      <c r="S50" s="14" t="str">
        <f>S35</f>
        <v>Price</v>
      </c>
      <c r="T50" s="15" t="str">
        <f>T35</f>
        <v>Oper. Cost*</v>
      </c>
      <c r="U50" s="14" t="str">
        <f>U35</f>
        <v>LCC</v>
      </c>
      <c r="V50" s="15" t="str">
        <f>V35</f>
        <v>Savings</v>
      </c>
      <c r="W50" s="49" t="str">
        <f t="shared" si="1"/>
        <v>Cost</v>
      </c>
      <c r="X50" s="49" t="str">
        <f t="shared" si="1"/>
        <v>Impact</v>
      </c>
      <c r="Y50" s="49" t="str">
        <f>Y35</f>
        <v>Benefit</v>
      </c>
      <c r="Z50" s="14" t="str">
        <f>Z35</f>
        <v>Average</v>
      </c>
      <c r="AA50" s="16" t="str">
        <f>AA35</f>
        <v>Median</v>
      </c>
      <c r="AF50" s="12" t="str">
        <f>AF35</f>
        <v>Level</v>
      </c>
      <c r="AG50" s="13" t="str">
        <f>AG35</f>
        <v>Description</v>
      </c>
      <c r="AH50" s="14" t="str">
        <f>AH35</f>
        <v>Price</v>
      </c>
      <c r="AI50" s="15" t="str">
        <f>AI35</f>
        <v>Oper. Cost*</v>
      </c>
      <c r="AJ50" s="14" t="str">
        <f>AJ35</f>
        <v>LCC</v>
      </c>
      <c r="AK50" s="15" t="str">
        <f>AK35</f>
        <v>Savings</v>
      </c>
      <c r="AL50" s="49" t="str">
        <f t="shared" si="2"/>
        <v>Cost</v>
      </c>
      <c r="AM50" s="49" t="str">
        <f t="shared" si="2"/>
        <v>Impact</v>
      </c>
      <c r="AN50" s="49" t="str">
        <f>AN35</f>
        <v>Benefit</v>
      </c>
      <c r="AO50" s="14" t="str">
        <f>AO35</f>
        <v>Average</v>
      </c>
      <c r="AP50" s="16" t="str">
        <f>AP35</f>
        <v>Median</v>
      </c>
    </row>
    <row r="51" spans="2:42" x14ac:dyDescent="0.25">
      <c r="B51" s="17" t="str">
        <f t="shared" ref="B51:C56" si="3">B36</f>
        <v>NWGF</v>
      </c>
      <c r="C51" s="18"/>
      <c r="D51" s="5"/>
      <c r="E51" s="10"/>
      <c r="F51" s="5"/>
      <c r="G51" s="10"/>
      <c r="H51" s="47"/>
      <c r="I51" s="47"/>
      <c r="J51" s="47"/>
      <c r="K51" s="5"/>
      <c r="L51" s="19"/>
      <c r="Q51" s="17" t="str">
        <f t="shared" ref="Q51:R56" si="4">Q36</f>
        <v>NWGF</v>
      </c>
      <c r="R51" s="18"/>
      <c r="S51" s="5"/>
      <c r="T51" s="10"/>
      <c r="U51" s="5"/>
      <c r="V51" s="10"/>
      <c r="W51" s="47"/>
      <c r="X51" s="47"/>
      <c r="Y51" s="47"/>
      <c r="Z51" s="5"/>
      <c r="AA51" s="19"/>
      <c r="AF51" s="17" t="str">
        <f t="shared" ref="AF51:AG56" si="5">AF36</f>
        <v>NWGF</v>
      </c>
      <c r="AG51" s="18"/>
      <c r="AH51" s="5"/>
      <c r="AI51" s="10"/>
      <c r="AJ51" s="5"/>
      <c r="AK51" s="10"/>
      <c r="AL51" s="47"/>
      <c r="AM51" s="47"/>
      <c r="AN51" s="47"/>
      <c r="AO51" s="5"/>
      <c r="AP51" s="19"/>
    </row>
    <row r="52" spans="2:42" x14ac:dyDescent="0.25">
      <c r="B52" s="20">
        <f t="shared" si="3"/>
        <v>0</v>
      </c>
      <c r="C52" s="53" t="str">
        <f>C37</f>
        <v>NWGF 80%</v>
      </c>
      <c r="D52" s="22">
        <v>2093.5651923491587</v>
      </c>
      <c r="E52" s="23">
        <v>11631.649360807494</v>
      </c>
      <c r="F52" s="23">
        <v>13725.214553156637</v>
      </c>
      <c r="G52" s="24"/>
      <c r="H52" s="50"/>
      <c r="I52" s="50"/>
      <c r="J52" s="50"/>
      <c r="K52" s="25"/>
      <c r="L52" s="26"/>
      <c r="Q52" s="20">
        <f t="shared" si="4"/>
        <v>0</v>
      </c>
      <c r="R52" s="21" t="str">
        <f>R37</f>
        <v>NWGF 80%</v>
      </c>
      <c r="S52" s="22">
        <v>2200.7599004646399</v>
      </c>
      <c r="T52" s="23">
        <v>14716.390137867709</v>
      </c>
      <c r="U52" s="23">
        <v>16917.150038332344</v>
      </c>
      <c r="V52" s="24"/>
      <c r="W52" s="50"/>
      <c r="X52" s="50"/>
      <c r="Y52" s="50"/>
      <c r="Z52" s="25"/>
      <c r="AA52" s="26"/>
      <c r="AF52" s="20">
        <f t="shared" si="5"/>
        <v>0</v>
      </c>
      <c r="AG52" s="21" t="str">
        <f>AG37</f>
        <v>NWGF 80%</v>
      </c>
      <c r="AH52" s="22">
        <v>1964.8018062013484</v>
      </c>
      <c r="AI52" s="23">
        <v>7926.2270053070142</v>
      </c>
      <c r="AJ52" s="23">
        <v>9891.0288115083622</v>
      </c>
      <c r="AK52" s="24"/>
      <c r="AL52" s="50"/>
      <c r="AM52" s="50"/>
      <c r="AN52" s="50"/>
      <c r="AO52" s="25"/>
      <c r="AP52" s="26"/>
    </row>
    <row r="53" spans="2:42" x14ac:dyDescent="0.25">
      <c r="B53" s="40">
        <f t="shared" si="3"/>
        <v>1</v>
      </c>
      <c r="C53" s="54" t="str">
        <f t="shared" si="3"/>
        <v>NWGF 90%</v>
      </c>
      <c r="D53" s="27">
        <v>2581.2559916949995</v>
      </c>
      <c r="E53" s="28">
        <v>10569.848443452625</v>
      </c>
      <c r="F53" s="28">
        <v>13151.104435147603</v>
      </c>
      <c r="G53" s="29">
        <v>-13.988063516077835</v>
      </c>
      <c r="H53" s="51">
        <v>0.25154639175257731</v>
      </c>
      <c r="I53" s="51">
        <v>0.59931271477663228</v>
      </c>
      <c r="J53" s="51">
        <v>0.14914089347079038</v>
      </c>
      <c r="K53" s="45">
        <v>26.35964341662741</v>
      </c>
      <c r="L53" s="46">
        <v>19.580506516267</v>
      </c>
      <c r="Q53" s="40">
        <f t="shared" si="4"/>
        <v>1</v>
      </c>
      <c r="R53" s="41" t="str">
        <f t="shared" si="4"/>
        <v>NWGF 90%</v>
      </c>
      <c r="S53" s="42">
        <v>2839.5873580705029</v>
      </c>
      <c r="T53" s="43">
        <v>13372.163137460344</v>
      </c>
      <c r="U53" s="43">
        <v>16211.750495530829</v>
      </c>
      <c r="V53" s="44">
        <v>-37.851859429701015</v>
      </c>
      <c r="W53" s="51">
        <v>0.15239294710327456</v>
      </c>
      <c r="X53" s="51">
        <v>0.76826196473551633</v>
      </c>
      <c r="Y53" s="51">
        <v>7.9345088161209068E-2</v>
      </c>
      <c r="Z53" s="45">
        <v>27.629429395352908</v>
      </c>
      <c r="AA53" s="46">
        <v>22.779311449275589</v>
      </c>
      <c r="AF53" s="40">
        <f t="shared" si="5"/>
        <v>1</v>
      </c>
      <c r="AG53" s="41" t="str">
        <f t="shared" si="5"/>
        <v>NWGF 90%</v>
      </c>
      <c r="AH53" s="42">
        <v>2270.9456968354598</v>
      </c>
      <c r="AI53" s="43">
        <v>7203.6792043570931</v>
      </c>
      <c r="AJ53" s="43">
        <v>9474.6249011925611</v>
      </c>
      <c r="AK53" s="44">
        <v>14.677373632812937</v>
      </c>
      <c r="AL53" s="51">
        <v>0.37065052950075644</v>
      </c>
      <c r="AM53" s="51">
        <v>0.39636913767019666</v>
      </c>
      <c r="AN53" s="51">
        <v>0.2329803328290469</v>
      </c>
      <c r="AO53" s="45">
        <v>25.751131022390556</v>
      </c>
      <c r="AP53" s="46">
        <v>18.776165272646345</v>
      </c>
    </row>
    <row r="54" spans="2:42" x14ac:dyDescent="0.25">
      <c r="B54" s="40">
        <f t="shared" si="3"/>
        <v>2</v>
      </c>
      <c r="C54" s="54" t="str">
        <f t="shared" si="3"/>
        <v>NWGF 92%</v>
      </c>
      <c r="D54" s="27">
        <v>2604.3661854971506</v>
      </c>
      <c r="E54" s="28">
        <v>10395.302134476471</v>
      </c>
      <c r="F54" s="28">
        <v>12999.668319973604</v>
      </c>
      <c r="G54" s="29">
        <v>-0.52816838098091545</v>
      </c>
      <c r="H54" s="51">
        <v>0.22542955326460482</v>
      </c>
      <c r="I54" s="51">
        <v>0.57388316151202745</v>
      </c>
      <c r="J54" s="51">
        <v>0.20068728522336771</v>
      </c>
      <c r="K54" s="45">
        <v>20.728044261957756</v>
      </c>
      <c r="L54" s="46">
        <v>16.243110001463776</v>
      </c>
      <c r="Q54" s="40">
        <f t="shared" si="4"/>
        <v>2</v>
      </c>
      <c r="R54" s="41" t="str">
        <f t="shared" si="4"/>
        <v>NWGF 92%</v>
      </c>
      <c r="S54" s="42">
        <v>2861.8889899677133</v>
      </c>
      <c r="T54" s="43">
        <v>13133.996819376693</v>
      </c>
      <c r="U54" s="43">
        <v>15995.885809344411</v>
      </c>
      <c r="V54" s="44">
        <v>-14.716956026954247</v>
      </c>
      <c r="W54" s="51">
        <v>0.1397984886649874</v>
      </c>
      <c r="X54" s="51">
        <v>0.72795969773299751</v>
      </c>
      <c r="Y54" s="51">
        <v>0.13224181360201512</v>
      </c>
      <c r="Z54" s="45">
        <v>19.627094175448033</v>
      </c>
      <c r="AA54" s="46">
        <v>15.917638710880322</v>
      </c>
      <c r="AF54" s="40">
        <f t="shared" si="5"/>
        <v>2</v>
      </c>
      <c r="AG54" s="41" t="str">
        <f t="shared" si="5"/>
        <v>NWGF 92%</v>
      </c>
      <c r="AH54" s="42">
        <v>2295.027143515872</v>
      </c>
      <c r="AI54" s="43">
        <v>7105.5539048081155</v>
      </c>
      <c r="AJ54" s="43">
        <v>9400.5810483239948</v>
      </c>
      <c r="AK54" s="44">
        <v>16.515549305710202</v>
      </c>
      <c r="AL54" s="51">
        <v>0.32829046898638425</v>
      </c>
      <c r="AM54" s="51">
        <v>0.38880484114977309</v>
      </c>
      <c r="AN54" s="51">
        <v>0.28290468986384265</v>
      </c>
      <c r="AO54" s="45">
        <v>21.347704693162687</v>
      </c>
      <c r="AP54" s="46">
        <v>16.368210894582337</v>
      </c>
    </row>
    <row r="55" spans="2:42" x14ac:dyDescent="0.25">
      <c r="B55" s="20">
        <f t="shared" si="3"/>
        <v>3</v>
      </c>
      <c r="C55" s="53" t="str">
        <f t="shared" si="3"/>
        <v>NWGF 95%</v>
      </c>
      <c r="D55" s="27">
        <v>2716.9344333871441</v>
      </c>
      <c r="E55" s="28">
        <v>10144.895293585922</v>
      </c>
      <c r="F55" s="28">
        <v>12861.829726973054</v>
      </c>
      <c r="G55" s="29">
        <v>37.059752702758637</v>
      </c>
      <c r="H55" s="51">
        <v>0.24536082474226803</v>
      </c>
      <c r="I55" s="51">
        <v>0.44948453608247424</v>
      </c>
      <c r="J55" s="51">
        <v>0.30515463917525776</v>
      </c>
      <c r="K55" s="45">
        <v>16.821440172485854</v>
      </c>
      <c r="L55" s="46">
        <v>13.140018966788148</v>
      </c>
      <c r="Q55" s="20">
        <f t="shared" si="4"/>
        <v>3</v>
      </c>
      <c r="R55" s="21" t="str">
        <f t="shared" si="4"/>
        <v>NWGF 95%</v>
      </c>
      <c r="S55" s="42">
        <v>2984.263598464855</v>
      </c>
      <c r="T55" s="43">
        <v>12807.717226779105</v>
      </c>
      <c r="U55" s="43">
        <v>15791.98082524398</v>
      </c>
      <c r="V55" s="44">
        <v>16.247174839407059</v>
      </c>
      <c r="W55" s="51">
        <v>0.16246851385390429</v>
      </c>
      <c r="X55" s="51">
        <v>0.58564231738035266</v>
      </c>
      <c r="Y55" s="51">
        <v>0.25188916876574308</v>
      </c>
      <c r="Z55" s="45">
        <v>15.43735134110986</v>
      </c>
      <c r="AA55" s="46">
        <v>11.945471787989225</v>
      </c>
      <c r="AF55" s="20">
        <f t="shared" si="5"/>
        <v>3</v>
      </c>
      <c r="AG55" s="21" t="str">
        <f t="shared" si="5"/>
        <v>NWGF 95%</v>
      </c>
      <c r="AH55" s="42">
        <v>2395.8158901621737</v>
      </c>
      <c r="AI55" s="43">
        <v>6946.2861938046981</v>
      </c>
      <c r="AJ55" s="43">
        <v>9342.1020839668709</v>
      </c>
      <c r="AK55" s="44">
        <v>62.060035340430552</v>
      </c>
      <c r="AL55" s="51">
        <v>0.34493192133131617</v>
      </c>
      <c r="AM55" s="51">
        <v>0.28593040847201212</v>
      </c>
      <c r="AN55" s="51">
        <v>0.36913767019667171</v>
      </c>
      <c r="AO55" s="45">
        <v>17.848972162055361</v>
      </c>
      <c r="AP55" s="46">
        <v>14.125156446524443</v>
      </c>
    </row>
    <row r="56" spans="2:42" x14ac:dyDescent="0.25">
      <c r="B56" s="32">
        <f t="shared" si="3"/>
        <v>4</v>
      </c>
      <c r="C56" s="55" t="str">
        <f t="shared" si="3"/>
        <v>NWGF 98%</v>
      </c>
      <c r="D56" s="34">
        <v>2880.7362376253827</v>
      </c>
      <c r="E56" s="35">
        <v>9893.076908407209</v>
      </c>
      <c r="F56" s="35">
        <v>12773.813146032568</v>
      </c>
      <c r="G56" s="36">
        <v>80.46455448054374</v>
      </c>
      <c r="H56" s="52">
        <v>0.3353951890034364</v>
      </c>
      <c r="I56" s="52">
        <v>0.23780068728522336</v>
      </c>
      <c r="J56" s="52">
        <v>0.42680412371134019</v>
      </c>
      <c r="K56" s="56">
        <v>16.918335761252809</v>
      </c>
      <c r="L56" s="57">
        <v>13.345328307864296</v>
      </c>
      <c r="Q56" s="32">
        <f t="shared" si="4"/>
        <v>4</v>
      </c>
      <c r="R56" s="33" t="str">
        <f t="shared" si="4"/>
        <v>NWGF 98%</v>
      </c>
      <c r="S56" s="58">
        <v>3158.8107694340815</v>
      </c>
      <c r="T56" s="59">
        <v>12504.398054075265</v>
      </c>
      <c r="U56" s="59">
        <v>15663.208823509376</v>
      </c>
      <c r="V56" s="60">
        <v>46.776068552770262</v>
      </c>
      <c r="W56" s="52">
        <v>0.30478589420654911</v>
      </c>
      <c r="X56" s="52">
        <v>0.22921914357682618</v>
      </c>
      <c r="Y56" s="52">
        <v>0.46599496221662468</v>
      </c>
      <c r="Z56" s="56">
        <v>15.32209569402017</v>
      </c>
      <c r="AA56" s="57">
        <v>12.796079066574112</v>
      </c>
      <c r="AF56" s="32">
        <f t="shared" si="5"/>
        <v>4</v>
      </c>
      <c r="AG56" s="33" t="str">
        <f t="shared" si="5"/>
        <v>NWGF 98%</v>
      </c>
      <c r="AH56" s="58">
        <v>2546.7102493407929</v>
      </c>
      <c r="AI56" s="59">
        <v>6756.3310844125581</v>
      </c>
      <c r="AJ56" s="59">
        <v>9303.0413337533573</v>
      </c>
      <c r="AK56" s="60">
        <v>120.93151034537308</v>
      </c>
      <c r="AL56" s="52">
        <v>0.37216338880484112</v>
      </c>
      <c r="AM56" s="52">
        <v>0.24810892586989411</v>
      </c>
      <c r="AN56" s="52">
        <v>0.37972768532526474</v>
      </c>
      <c r="AO56" s="56">
        <v>19.053846121469491</v>
      </c>
      <c r="AP56" s="57">
        <v>14.295837335723114</v>
      </c>
    </row>
    <row r="62" spans="2:42" x14ac:dyDescent="0.25">
      <c r="B62" s="1" t="s">
        <v>21</v>
      </c>
      <c r="C62" s="2"/>
      <c r="D62" s="2"/>
      <c r="E62" s="2"/>
      <c r="F62" s="2"/>
      <c r="G62" s="39" t="s">
        <v>35</v>
      </c>
      <c r="H62" s="2"/>
      <c r="I62" s="2"/>
      <c r="J62" s="2"/>
      <c r="K62" s="2"/>
      <c r="L62" s="3"/>
      <c r="Q62" s="1" t="s">
        <v>24</v>
      </c>
      <c r="R62" s="2"/>
      <c r="S62" s="2"/>
      <c r="T62" s="2"/>
      <c r="U62" s="2"/>
      <c r="V62" s="39" t="s">
        <v>35</v>
      </c>
      <c r="W62" s="2"/>
      <c r="X62" s="2"/>
      <c r="Y62" s="2"/>
      <c r="Z62" s="2"/>
      <c r="AA62" s="3"/>
      <c r="AF62" s="1" t="s">
        <v>25</v>
      </c>
      <c r="AG62" s="2"/>
      <c r="AH62" s="2"/>
      <c r="AI62" s="2"/>
      <c r="AJ62" s="2"/>
      <c r="AK62" s="39" t="s">
        <v>35</v>
      </c>
      <c r="AL62" s="2"/>
      <c r="AM62" s="2"/>
      <c r="AN62" s="2"/>
      <c r="AO62" s="2"/>
      <c r="AP62" s="3"/>
    </row>
    <row r="63" spans="2:42" x14ac:dyDescent="0.25">
      <c r="B63" s="4"/>
      <c r="C63" s="5"/>
      <c r="D63" s="284" t="str">
        <f>D48</f>
        <v>Average LCC Results</v>
      </c>
      <c r="E63" s="284"/>
      <c r="F63" s="284"/>
      <c r="G63" s="284"/>
      <c r="H63" s="284"/>
      <c r="I63" s="284"/>
      <c r="J63" s="285"/>
      <c r="K63" s="6" t="str">
        <f>K48</f>
        <v>Payback Results</v>
      </c>
      <c r="L63" s="7"/>
      <c r="Q63" s="4"/>
      <c r="R63" s="5"/>
      <c r="S63" s="284" t="str">
        <f>S48</f>
        <v>Average LCC Results</v>
      </c>
      <c r="T63" s="284"/>
      <c r="U63" s="284"/>
      <c r="V63" s="284"/>
      <c r="W63" s="284"/>
      <c r="X63" s="284"/>
      <c r="Y63" s="285"/>
      <c r="Z63" s="6" t="str">
        <f>Z48</f>
        <v>Payback Results</v>
      </c>
      <c r="AA63" s="7"/>
      <c r="AF63" s="4"/>
      <c r="AG63" s="5"/>
      <c r="AH63" s="284" t="str">
        <f>AH48</f>
        <v>Average LCC Results</v>
      </c>
      <c r="AI63" s="284"/>
      <c r="AJ63" s="284"/>
      <c r="AK63" s="284"/>
      <c r="AL63" s="284"/>
      <c r="AM63" s="284"/>
      <c r="AN63" s="285"/>
      <c r="AO63" s="6" t="str">
        <f>AO48</f>
        <v>Payback Results</v>
      </c>
      <c r="AP63" s="7"/>
    </row>
    <row r="64" spans="2:42" x14ac:dyDescent="0.25">
      <c r="B64" s="8"/>
      <c r="C64" s="9"/>
      <c r="D64" s="5" t="str">
        <f>D49</f>
        <v>Installed</v>
      </c>
      <c r="E64" s="10" t="str">
        <f>E49</f>
        <v xml:space="preserve">Lifetime </v>
      </c>
      <c r="F64" s="5"/>
      <c r="G64" s="10" t="str">
        <f t="shared" ref="G64:I65" si="6">G49</f>
        <v>LCC</v>
      </c>
      <c r="H64" s="47" t="str">
        <f t="shared" si="6"/>
        <v>Net</v>
      </c>
      <c r="I64" s="48" t="str">
        <f t="shared" si="6"/>
        <v>No</v>
      </c>
      <c r="J64" s="47" t="str">
        <f>J49</f>
        <v>Net</v>
      </c>
      <c r="K64" s="11"/>
      <c r="L64" s="9"/>
      <c r="Q64" s="8"/>
      <c r="R64" s="9"/>
      <c r="S64" s="5" t="str">
        <f>S49</f>
        <v>Installed</v>
      </c>
      <c r="T64" s="10" t="str">
        <f>T49</f>
        <v xml:space="preserve">Lifetime </v>
      </c>
      <c r="U64" s="5"/>
      <c r="V64" s="10" t="str">
        <f t="shared" ref="V64:X65" si="7">V49</f>
        <v>LCC</v>
      </c>
      <c r="W64" s="47" t="str">
        <f t="shared" si="7"/>
        <v>Net</v>
      </c>
      <c r="X64" s="48" t="str">
        <f t="shared" si="7"/>
        <v>No</v>
      </c>
      <c r="Y64" s="47" t="str">
        <f>Y49</f>
        <v>Net</v>
      </c>
      <c r="Z64" s="11"/>
      <c r="AA64" s="9"/>
      <c r="AF64" s="8"/>
      <c r="AG64" s="9"/>
      <c r="AH64" s="5" t="str">
        <f>AH49</f>
        <v>Installed</v>
      </c>
      <c r="AI64" s="10" t="str">
        <f>AI49</f>
        <v xml:space="preserve">Lifetime </v>
      </c>
      <c r="AJ64" s="5"/>
      <c r="AK64" s="10" t="str">
        <f t="shared" ref="AK64:AM65" si="8">AK49</f>
        <v>LCC</v>
      </c>
      <c r="AL64" s="47" t="str">
        <f t="shared" si="8"/>
        <v>Net</v>
      </c>
      <c r="AM64" s="48" t="str">
        <f t="shared" si="8"/>
        <v>No</v>
      </c>
      <c r="AN64" s="47" t="str">
        <f>AN49</f>
        <v>Net</v>
      </c>
      <c r="AO64" s="11"/>
      <c r="AP64" s="9"/>
    </row>
    <row r="65" spans="2:42" x14ac:dyDescent="0.25">
      <c r="B65" s="12" t="str">
        <f>B50</f>
        <v>Level</v>
      </c>
      <c r="C65" s="13" t="str">
        <f>C50</f>
        <v>Description</v>
      </c>
      <c r="D65" s="14" t="str">
        <f>D50</f>
        <v>Price</v>
      </c>
      <c r="E65" s="15" t="str">
        <f>E50</f>
        <v>Oper. Cost*</v>
      </c>
      <c r="F65" s="14" t="str">
        <f>F50</f>
        <v>LCC</v>
      </c>
      <c r="G65" s="15" t="str">
        <f>G50</f>
        <v>Savings</v>
      </c>
      <c r="H65" s="49" t="str">
        <f t="shared" si="6"/>
        <v>Cost</v>
      </c>
      <c r="I65" s="49" t="str">
        <f t="shared" si="6"/>
        <v>Impact</v>
      </c>
      <c r="J65" s="49" t="str">
        <f>J50</f>
        <v>Benefit</v>
      </c>
      <c r="K65" s="14" t="str">
        <f>K50</f>
        <v>Average</v>
      </c>
      <c r="L65" s="16" t="str">
        <f>L50</f>
        <v>Median</v>
      </c>
      <c r="Q65" s="12" t="str">
        <f>Q50</f>
        <v>Level</v>
      </c>
      <c r="R65" s="13" t="str">
        <f>R50</f>
        <v>Description</v>
      </c>
      <c r="S65" s="14" t="str">
        <f>S50</f>
        <v>Price</v>
      </c>
      <c r="T65" s="15" t="str">
        <f>T50</f>
        <v>Oper. Cost*</v>
      </c>
      <c r="U65" s="14" t="str">
        <f>U50</f>
        <v>LCC</v>
      </c>
      <c r="V65" s="15" t="str">
        <f>V50</f>
        <v>Savings</v>
      </c>
      <c r="W65" s="49" t="str">
        <f t="shared" si="7"/>
        <v>Cost</v>
      </c>
      <c r="X65" s="49" t="str">
        <f t="shared" si="7"/>
        <v>Impact</v>
      </c>
      <c r="Y65" s="49" t="str">
        <f>Y50</f>
        <v>Benefit</v>
      </c>
      <c r="Z65" s="14" t="str">
        <f>Z50</f>
        <v>Average</v>
      </c>
      <c r="AA65" s="16" t="str">
        <f>AA50</f>
        <v>Median</v>
      </c>
      <c r="AF65" s="12" t="str">
        <f>AF50</f>
        <v>Level</v>
      </c>
      <c r="AG65" s="13" t="str">
        <f>AG50</f>
        <v>Description</v>
      </c>
      <c r="AH65" s="14" t="str">
        <f>AH50</f>
        <v>Price</v>
      </c>
      <c r="AI65" s="15" t="str">
        <f>AI50</f>
        <v>Oper. Cost*</v>
      </c>
      <c r="AJ65" s="14" t="str">
        <f>AJ50</f>
        <v>LCC</v>
      </c>
      <c r="AK65" s="15" t="str">
        <f>AK50</f>
        <v>Savings</v>
      </c>
      <c r="AL65" s="49" t="str">
        <f t="shared" si="8"/>
        <v>Cost</v>
      </c>
      <c r="AM65" s="49" t="str">
        <f t="shared" si="8"/>
        <v>Impact</v>
      </c>
      <c r="AN65" s="49" t="str">
        <f>AN50</f>
        <v>Benefit</v>
      </c>
      <c r="AO65" s="14" t="str">
        <f>AO50</f>
        <v>Average</v>
      </c>
      <c r="AP65" s="16" t="str">
        <f>AP50</f>
        <v>Median</v>
      </c>
    </row>
    <row r="66" spans="2:42" x14ac:dyDescent="0.25">
      <c r="B66" s="17" t="str">
        <f t="shared" ref="B66:C71" si="9">B51</f>
        <v>NWGF</v>
      </c>
      <c r="C66" s="18"/>
      <c r="D66" s="5"/>
      <c r="E66" s="10"/>
      <c r="F66" s="5"/>
      <c r="G66" s="10"/>
      <c r="H66" s="47"/>
      <c r="I66" s="47"/>
      <c r="J66" s="47"/>
      <c r="K66" s="5"/>
      <c r="L66" s="19"/>
      <c r="Q66" s="17" t="str">
        <f t="shared" ref="Q66:R71" si="10">Q51</f>
        <v>NWGF</v>
      </c>
      <c r="R66" s="18"/>
      <c r="S66" s="5"/>
      <c r="T66" s="10"/>
      <c r="U66" s="5"/>
      <c r="V66" s="10"/>
      <c r="W66" s="47"/>
      <c r="X66" s="47"/>
      <c r="Y66" s="47"/>
      <c r="Z66" s="5"/>
      <c r="AA66" s="19"/>
      <c r="AF66" s="17" t="str">
        <f t="shared" ref="AF66:AG71" si="11">AF51</f>
        <v>NWGF</v>
      </c>
      <c r="AG66" s="18"/>
      <c r="AH66" s="5"/>
      <c r="AI66" s="10"/>
      <c r="AJ66" s="5"/>
      <c r="AK66" s="10"/>
      <c r="AL66" s="47"/>
      <c r="AM66" s="47"/>
      <c r="AN66" s="47"/>
      <c r="AO66" s="5"/>
      <c r="AP66" s="19"/>
    </row>
    <row r="67" spans="2:42" x14ac:dyDescent="0.25">
      <c r="B67" s="20">
        <f t="shared" si="9"/>
        <v>0</v>
      </c>
      <c r="C67" s="21" t="str">
        <f>C52</f>
        <v>NWGF 80%</v>
      </c>
      <c r="D67" s="22">
        <v>1974.6541186170311</v>
      </c>
      <c r="E67" s="23">
        <v>10772.871706647793</v>
      </c>
      <c r="F67" s="23">
        <v>12747.525825264813</v>
      </c>
      <c r="G67" s="24"/>
      <c r="H67" s="50"/>
      <c r="I67" s="50"/>
      <c r="J67" s="50"/>
      <c r="K67" s="25"/>
      <c r="L67" s="26"/>
      <c r="Q67" s="20">
        <f t="shared" si="10"/>
        <v>0</v>
      </c>
      <c r="R67" s="21" t="str">
        <f>R52</f>
        <v>NWGF 80%</v>
      </c>
      <c r="S67" s="22">
        <v>2170.4499718816523</v>
      </c>
      <c r="T67" s="23">
        <v>14253.44168079749</v>
      </c>
      <c r="U67" s="23">
        <v>16423.891652679173</v>
      </c>
      <c r="V67" s="24"/>
      <c r="W67" s="50"/>
      <c r="X67" s="50"/>
      <c r="Y67" s="50"/>
      <c r="Z67" s="25"/>
      <c r="AA67" s="26"/>
      <c r="AF67" s="20">
        <f t="shared" si="11"/>
        <v>0</v>
      </c>
      <c r="AG67" s="21" t="str">
        <f>AG52</f>
        <v>NWGF 80%</v>
      </c>
      <c r="AH67" s="22">
        <v>1743.7825376285523</v>
      </c>
      <c r="AI67" s="23">
        <v>6668.7771649364904</v>
      </c>
      <c r="AJ67" s="23">
        <v>8412.559702565035</v>
      </c>
      <c r="AK67" s="24"/>
      <c r="AL67" s="50"/>
      <c r="AM67" s="50"/>
      <c r="AN67" s="50"/>
      <c r="AO67" s="25"/>
      <c r="AP67" s="26"/>
    </row>
    <row r="68" spans="2:42" x14ac:dyDescent="0.25">
      <c r="B68" s="40">
        <f t="shared" si="9"/>
        <v>1</v>
      </c>
      <c r="C68" s="41" t="str">
        <f t="shared" si="9"/>
        <v>NWGF 90%</v>
      </c>
      <c r="D68" s="42">
        <v>2491.8078152728476</v>
      </c>
      <c r="E68" s="43">
        <v>9847.7024047520899</v>
      </c>
      <c r="F68" s="43">
        <v>12339.510220024938</v>
      </c>
      <c r="G68" s="44">
        <v>-56.448170801422208</v>
      </c>
      <c r="H68" s="51">
        <v>0.31411042944785278</v>
      </c>
      <c r="I68" s="51">
        <v>0.52024539877300613</v>
      </c>
      <c r="J68" s="51">
        <v>0.16564417177914109</v>
      </c>
      <c r="K68" s="45">
        <v>27.139663468450614</v>
      </c>
      <c r="L68" s="46">
        <v>21.195063815191801</v>
      </c>
      <c r="Q68" s="40">
        <f t="shared" si="10"/>
        <v>1</v>
      </c>
      <c r="R68" s="41" t="str">
        <f t="shared" si="10"/>
        <v>NWGF 90%</v>
      </c>
      <c r="S68" s="42">
        <v>2820.7621961665895</v>
      </c>
      <c r="T68" s="43">
        <v>13059.475831715346</v>
      </c>
      <c r="U68" s="43">
        <v>15880.238027881933</v>
      </c>
      <c r="V68" s="44">
        <v>-105.17372760487343</v>
      </c>
      <c r="W68" s="51">
        <v>0.19727891156462585</v>
      </c>
      <c r="X68" s="51">
        <v>0.73922902494331066</v>
      </c>
      <c r="Y68" s="51">
        <v>6.3492063492063489E-2</v>
      </c>
      <c r="Z68" s="45">
        <v>28.468824738528049</v>
      </c>
      <c r="AA68" s="46">
        <v>24.96367580065089</v>
      </c>
      <c r="AF68" s="40">
        <f t="shared" si="11"/>
        <v>1</v>
      </c>
      <c r="AG68" s="41" t="str">
        <f t="shared" si="11"/>
        <v>NWGF 90%</v>
      </c>
      <c r="AH68" s="42">
        <v>2104.0715281351695</v>
      </c>
      <c r="AI68" s="43">
        <v>6067.3048524424994</v>
      </c>
      <c r="AJ68" s="43">
        <v>8171.3763805776725</v>
      </c>
      <c r="AK68" s="44">
        <v>-15.538572449413458</v>
      </c>
      <c r="AL68" s="51">
        <v>0.45454545454545453</v>
      </c>
      <c r="AM68" s="51">
        <v>0.28609625668449196</v>
      </c>
      <c r="AN68" s="51">
        <v>0.25935828877005346</v>
      </c>
      <c r="AO68" s="45">
        <v>27.536093045888489</v>
      </c>
      <c r="AP68" s="46">
        <v>19.33483186625212</v>
      </c>
    </row>
    <row r="69" spans="2:42" x14ac:dyDescent="0.25">
      <c r="B69" s="20">
        <f t="shared" si="9"/>
        <v>2</v>
      </c>
      <c r="C69" s="21" t="str">
        <f t="shared" si="9"/>
        <v>NWGF 92%</v>
      </c>
      <c r="D69" s="42">
        <v>2505.290107577302</v>
      </c>
      <c r="E69" s="43">
        <v>9688.0583523363093</v>
      </c>
      <c r="F69" s="43">
        <v>12193.348459913606</v>
      </c>
      <c r="G69" s="44">
        <v>-20.754985794443499</v>
      </c>
      <c r="H69" s="51">
        <v>0.29202453987730059</v>
      </c>
      <c r="I69" s="51">
        <v>0.50920245398773001</v>
      </c>
      <c r="J69" s="51">
        <v>0.19877300613496932</v>
      </c>
      <c r="K69" s="45">
        <v>22.341048926300434</v>
      </c>
      <c r="L69" s="46">
        <v>17.662615859477924</v>
      </c>
      <c r="Q69" s="20">
        <f t="shared" si="10"/>
        <v>2</v>
      </c>
      <c r="R69" s="21" t="str">
        <f t="shared" si="10"/>
        <v>NWGF 92%</v>
      </c>
      <c r="S69" s="42">
        <v>2836.3498545632697</v>
      </c>
      <c r="T69" s="43">
        <v>12838.808084522812</v>
      </c>
      <c r="U69" s="43">
        <v>15675.157939086088</v>
      </c>
      <c r="V69" s="44">
        <v>-65.831865056079891</v>
      </c>
      <c r="W69" s="51">
        <v>0.18367346938775511</v>
      </c>
      <c r="X69" s="51">
        <v>0.70521541950113376</v>
      </c>
      <c r="Y69" s="51">
        <v>0.1111111111111111</v>
      </c>
      <c r="Z69" s="45">
        <v>21.614489691054082</v>
      </c>
      <c r="AA69" s="46">
        <v>19.403441327701302</v>
      </c>
      <c r="AF69" s="20">
        <f t="shared" si="11"/>
        <v>2</v>
      </c>
      <c r="AG69" s="21" t="str">
        <f t="shared" si="11"/>
        <v>NWGF 92%</v>
      </c>
      <c r="AH69" s="42">
        <v>2114.9228658104244</v>
      </c>
      <c r="AI69" s="43">
        <v>5972.869497004096</v>
      </c>
      <c r="AJ69" s="43">
        <v>8087.7923628145154</v>
      </c>
      <c r="AK69" s="44">
        <v>32.39716328144327</v>
      </c>
      <c r="AL69" s="51">
        <v>0.4197860962566845</v>
      </c>
      <c r="AM69" s="51">
        <v>0.27807486631016043</v>
      </c>
      <c r="AN69" s="51">
        <v>0.30213903743315507</v>
      </c>
      <c r="AO69" s="45">
        <v>22.723924539894988</v>
      </c>
      <c r="AP69" s="46">
        <v>16.769215901605921</v>
      </c>
    </row>
    <row r="70" spans="2:42" x14ac:dyDescent="0.25">
      <c r="B70" s="20">
        <f t="shared" si="9"/>
        <v>3</v>
      </c>
      <c r="C70" s="21" t="str">
        <f t="shared" si="9"/>
        <v>NWGF 95%</v>
      </c>
      <c r="D70" s="42">
        <v>2609.6459941956346</v>
      </c>
      <c r="E70" s="43">
        <v>9462.8684611907847</v>
      </c>
      <c r="F70" s="43">
        <v>12072.514455386405</v>
      </c>
      <c r="G70" s="44">
        <v>26.335194471062568</v>
      </c>
      <c r="H70" s="51">
        <v>0.29693251533742332</v>
      </c>
      <c r="I70" s="51">
        <v>0.38650306748466257</v>
      </c>
      <c r="J70" s="51">
        <v>0.31656441717791411</v>
      </c>
      <c r="K70" s="45">
        <v>17.977497190577868</v>
      </c>
      <c r="L70" s="46">
        <v>14.233520228493358</v>
      </c>
      <c r="Q70" s="20">
        <f t="shared" si="10"/>
        <v>3</v>
      </c>
      <c r="R70" s="21" t="str">
        <f t="shared" si="10"/>
        <v>NWGF 95%</v>
      </c>
      <c r="S70" s="42">
        <v>2962.0918185377477</v>
      </c>
      <c r="T70" s="43">
        <v>12515.248064213734</v>
      </c>
      <c r="U70" s="43">
        <v>15477.339882751492</v>
      </c>
      <c r="V70" s="44">
        <v>3.6395259266115327</v>
      </c>
      <c r="W70" s="51">
        <v>0.18820861678004536</v>
      </c>
      <c r="X70" s="51">
        <v>0.5487528344671202</v>
      </c>
      <c r="Y70" s="51">
        <v>0.26303854875283444</v>
      </c>
      <c r="Z70" s="45">
        <v>16.803020059237703</v>
      </c>
      <c r="AA70" s="46">
        <v>14.237206467680769</v>
      </c>
      <c r="AF70" s="20">
        <f t="shared" si="11"/>
        <v>3</v>
      </c>
      <c r="AG70" s="21" t="str">
        <f t="shared" si="11"/>
        <v>NWGF 95%</v>
      </c>
      <c r="AH70" s="42">
        <v>2194.0614793965183</v>
      </c>
      <c r="AI70" s="43">
        <v>5863.6721913161145</v>
      </c>
      <c r="AJ70" s="43">
        <v>8057.7336707126342</v>
      </c>
      <c r="AK70" s="44">
        <v>53.096664599679997</v>
      </c>
      <c r="AL70" s="51">
        <v>0.42513368983957217</v>
      </c>
      <c r="AM70" s="51">
        <v>0.19518716577540107</v>
      </c>
      <c r="AN70" s="51">
        <v>0.37967914438502676</v>
      </c>
      <c r="AO70" s="45">
        <v>18.845008708045029</v>
      </c>
      <c r="AP70" s="46">
        <v>14.107146251881463</v>
      </c>
    </row>
    <row r="71" spans="2:42" x14ac:dyDescent="0.25">
      <c r="B71" s="32">
        <f t="shared" si="9"/>
        <v>4</v>
      </c>
      <c r="C71" s="33" t="str">
        <f t="shared" si="9"/>
        <v>NWGF 98%</v>
      </c>
      <c r="D71" s="58">
        <v>2768.2769792561385</v>
      </c>
      <c r="E71" s="59">
        <v>9156.8997143807446</v>
      </c>
      <c r="F71" s="59">
        <v>11925.176693636909</v>
      </c>
      <c r="G71" s="60">
        <v>37.975072022248391</v>
      </c>
      <c r="H71" s="52">
        <v>0.41104294478527609</v>
      </c>
      <c r="I71" s="52">
        <v>0.17914110429447852</v>
      </c>
      <c r="J71" s="52">
        <v>0.40981595092024542</v>
      </c>
      <c r="K71" s="56">
        <v>19.059139587338297</v>
      </c>
      <c r="L71" s="57">
        <v>14.589183692863758</v>
      </c>
      <c r="Q71" s="32">
        <f t="shared" si="10"/>
        <v>4</v>
      </c>
      <c r="R71" s="33" t="str">
        <f t="shared" si="10"/>
        <v>NWGF 98%</v>
      </c>
      <c r="S71" s="58">
        <v>3147.3235709676555</v>
      </c>
      <c r="T71" s="59">
        <v>12045.929734923102</v>
      </c>
      <c r="U71" s="59">
        <v>15193.253305890754</v>
      </c>
      <c r="V71" s="60">
        <v>13.349875985206019</v>
      </c>
      <c r="W71" s="52">
        <v>0.36507936507936506</v>
      </c>
      <c r="X71" s="52">
        <v>0.18140589569160998</v>
      </c>
      <c r="Y71" s="52">
        <v>0.45351473922902497</v>
      </c>
      <c r="Z71" s="56">
        <v>17.142110809101069</v>
      </c>
      <c r="AA71" s="57">
        <v>14.12802596419877</v>
      </c>
      <c r="AF71" s="32">
        <f t="shared" si="11"/>
        <v>4</v>
      </c>
      <c r="AG71" s="33" t="str">
        <f t="shared" si="11"/>
        <v>NWGF 98%</v>
      </c>
      <c r="AH71" s="58">
        <v>2321.3263189759864</v>
      </c>
      <c r="AI71" s="59">
        <v>5750.3161874845737</v>
      </c>
      <c r="AJ71" s="59">
        <v>8071.642506460561</v>
      </c>
      <c r="AK71" s="60">
        <v>67.011733659509659</v>
      </c>
      <c r="AL71" s="52">
        <v>0.46524064171122997</v>
      </c>
      <c r="AM71" s="52">
        <v>0.17647058823529413</v>
      </c>
      <c r="AN71" s="52">
        <v>0.35828877005347592</v>
      </c>
      <c r="AO71" s="56">
        <v>21.669248000784368</v>
      </c>
      <c r="AP71" s="57">
        <v>15.344267754558906</v>
      </c>
    </row>
  </sheetData>
  <mergeCells count="21">
    <mergeCell ref="D18:J18"/>
    <mergeCell ref="S18:Y18"/>
    <mergeCell ref="AH18:AN18"/>
    <mergeCell ref="AW18:BC18"/>
    <mergeCell ref="BL18:BR18"/>
    <mergeCell ref="D3:J3"/>
    <mergeCell ref="S3:Y3"/>
    <mergeCell ref="AH3:AN3"/>
    <mergeCell ref="AW3:BC3"/>
    <mergeCell ref="BL3:BR3"/>
    <mergeCell ref="AW33:BC33"/>
    <mergeCell ref="BL33:BR33"/>
    <mergeCell ref="D48:J48"/>
    <mergeCell ref="S48:Y48"/>
    <mergeCell ref="AH48:AN48"/>
    <mergeCell ref="D63:J63"/>
    <mergeCell ref="S63:Y63"/>
    <mergeCell ref="AH63:AN63"/>
    <mergeCell ref="D33:J33"/>
    <mergeCell ref="S33:Y33"/>
    <mergeCell ref="AH33:AN3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BT71"/>
  <sheetViews>
    <sheetView topLeftCell="A10" workbookViewId="0">
      <selection activeCell="B32" sqref="B32"/>
    </sheetView>
  </sheetViews>
  <sheetFormatPr defaultRowHeight="15" x14ac:dyDescent="0.25"/>
  <cols>
    <col min="3" max="3" width="12.42578125" customWidth="1"/>
    <col min="13" max="16" width="3.140625" customWidth="1"/>
    <col min="18" max="18" width="10.140625" customWidth="1"/>
    <col min="28" max="31" width="3.140625" customWidth="1"/>
    <col min="33" max="33" width="9.85546875" customWidth="1"/>
    <col min="43" max="46" width="3.140625" customWidth="1"/>
    <col min="48" max="48" width="9.85546875" customWidth="1"/>
    <col min="58" max="61" width="3.140625" customWidth="1"/>
    <col min="63" max="63" width="9.7109375" customWidth="1"/>
  </cols>
  <sheetData>
    <row r="2" spans="2:72" x14ac:dyDescent="0.25">
      <c r="B2" s="1" t="s">
        <v>17</v>
      </c>
      <c r="C2" s="2"/>
      <c r="D2" s="2"/>
      <c r="E2" s="2"/>
      <c r="F2" s="2"/>
      <c r="G2" s="39" t="s">
        <v>36</v>
      </c>
      <c r="H2" s="2"/>
      <c r="I2" s="2"/>
      <c r="J2" s="2"/>
      <c r="K2" s="2"/>
      <c r="L2" s="3"/>
      <c r="Q2" s="1" t="s">
        <v>275</v>
      </c>
      <c r="R2" s="2"/>
      <c r="S2" s="2"/>
      <c r="T2" s="2"/>
      <c r="U2" s="2"/>
      <c r="V2" s="39" t="s">
        <v>36</v>
      </c>
      <c r="W2" s="2"/>
      <c r="X2" s="2"/>
      <c r="Y2" s="2"/>
      <c r="Z2" s="2"/>
      <c r="AA2" s="3"/>
      <c r="AF2" s="1" t="s">
        <v>276</v>
      </c>
      <c r="AG2" s="2"/>
      <c r="AH2" s="2"/>
      <c r="AI2" s="2"/>
      <c r="AJ2" s="2"/>
      <c r="AK2" s="39" t="s">
        <v>36</v>
      </c>
      <c r="AL2" s="2"/>
      <c r="AM2" s="2"/>
      <c r="AN2" s="2"/>
      <c r="AO2" s="2"/>
      <c r="AP2" s="3"/>
      <c r="AU2" s="1" t="s">
        <v>277</v>
      </c>
      <c r="AV2" s="2"/>
      <c r="AW2" s="2"/>
      <c r="AX2" s="2"/>
      <c r="AY2" s="2"/>
      <c r="AZ2" s="39" t="s">
        <v>36</v>
      </c>
      <c r="BA2" s="2"/>
      <c r="BB2" s="2"/>
      <c r="BC2" s="2"/>
      <c r="BD2" s="2"/>
      <c r="BE2" s="3"/>
      <c r="BJ2" s="1" t="s">
        <v>278</v>
      </c>
      <c r="BK2" s="2"/>
      <c r="BL2" s="2"/>
      <c r="BM2" s="2"/>
      <c r="BN2" s="2"/>
      <c r="BO2" s="39" t="s">
        <v>36</v>
      </c>
      <c r="BP2" s="2"/>
      <c r="BQ2" s="2"/>
      <c r="BR2" s="2"/>
      <c r="BS2" s="2"/>
      <c r="BT2" s="3"/>
    </row>
    <row r="3" spans="2:72" x14ac:dyDescent="0.25">
      <c r="B3" s="4"/>
      <c r="C3" s="5"/>
      <c r="D3" s="284" t="s">
        <v>0</v>
      </c>
      <c r="E3" s="284"/>
      <c r="F3" s="284"/>
      <c r="G3" s="284"/>
      <c r="H3" s="284"/>
      <c r="I3" s="284"/>
      <c r="J3" s="285"/>
      <c r="K3" s="6" t="s">
        <v>1</v>
      </c>
      <c r="L3" s="7"/>
      <c r="Q3" s="4"/>
      <c r="R3" s="5"/>
      <c r="S3" s="284" t="s">
        <v>0</v>
      </c>
      <c r="T3" s="284"/>
      <c r="U3" s="284"/>
      <c r="V3" s="284"/>
      <c r="W3" s="284"/>
      <c r="X3" s="284"/>
      <c r="Y3" s="285"/>
      <c r="Z3" s="6" t="s">
        <v>1</v>
      </c>
      <c r="AA3" s="7"/>
      <c r="AF3" s="4"/>
      <c r="AG3" s="5"/>
      <c r="AH3" s="284" t="s">
        <v>0</v>
      </c>
      <c r="AI3" s="284"/>
      <c r="AJ3" s="284"/>
      <c r="AK3" s="284"/>
      <c r="AL3" s="284"/>
      <c r="AM3" s="284"/>
      <c r="AN3" s="285"/>
      <c r="AO3" s="6" t="s">
        <v>1</v>
      </c>
      <c r="AP3" s="7"/>
      <c r="AU3" s="4"/>
      <c r="AV3" s="5"/>
      <c r="AW3" s="284" t="s">
        <v>0</v>
      </c>
      <c r="AX3" s="284"/>
      <c r="AY3" s="284"/>
      <c r="AZ3" s="284"/>
      <c r="BA3" s="284"/>
      <c r="BB3" s="284"/>
      <c r="BC3" s="285"/>
      <c r="BD3" s="6" t="s">
        <v>1</v>
      </c>
      <c r="BE3" s="7"/>
      <c r="BJ3" s="4"/>
      <c r="BK3" s="5"/>
      <c r="BL3" s="284" t="s">
        <v>0</v>
      </c>
      <c r="BM3" s="284"/>
      <c r="BN3" s="284"/>
      <c r="BO3" s="284"/>
      <c r="BP3" s="284"/>
      <c r="BQ3" s="284"/>
      <c r="BR3" s="285"/>
      <c r="BS3" s="6" t="s">
        <v>1</v>
      </c>
      <c r="BT3" s="7"/>
    </row>
    <row r="4" spans="2:72" x14ac:dyDescent="0.25">
      <c r="B4" s="8"/>
      <c r="C4" s="9"/>
      <c r="D4" s="5" t="s">
        <v>2</v>
      </c>
      <c r="E4" s="10" t="s">
        <v>3</v>
      </c>
      <c r="F4" s="5"/>
      <c r="G4" s="10" t="s">
        <v>4</v>
      </c>
      <c r="H4" s="47" t="s">
        <v>5</v>
      </c>
      <c r="I4" s="48" t="s">
        <v>6</v>
      </c>
      <c r="J4" s="47" t="s">
        <v>5</v>
      </c>
      <c r="K4" s="11"/>
      <c r="L4" s="9"/>
      <c r="Q4" s="8"/>
      <c r="R4" s="9"/>
      <c r="S4" s="5" t="s">
        <v>2</v>
      </c>
      <c r="T4" s="10" t="s">
        <v>3</v>
      </c>
      <c r="U4" s="5"/>
      <c r="V4" s="10" t="s">
        <v>4</v>
      </c>
      <c r="W4" s="47" t="s">
        <v>5</v>
      </c>
      <c r="X4" s="48" t="s">
        <v>6</v>
      </c>
      <c r="Y4" s="47" t="s">
        <v>5</v>
      </c>
      <c r="Z4" s="11"/>
      <c r="AA4" s="9"/>
      <c r="AF4" s="8"/>
      <c r="AG4" s="9"/>
      <c r="AH4" s="5" t="s">
        <v>2</v>
      </c>
      <c r="AI4" s="10" t="s">
        <v>3</v>
      </c>
      <c r="AJ4" s="5"/>
      <c r="AK4" s="10" t="s">
        <v>4</v>
      </c>
      <c r="AL4" s="47" t="s">
        <v>5</v>
      </c>
      <c r="AM4" s="48" t="s">
        <v>6</v>
      </c>
      <c r="AN4" s="47" t="s">
        <v>5</v>
      </c>
      <c r="AO4" s="11"/>
      <c r="AP4" s="9"/>
      <c r="AU4" s="8"/>
      <c r="AV4" s="9"/>
      <c r="AW4" s="5" t="s">
        <v>2</v>
      </c>
      <c r="AX4" s="10" t="s">
        <v>3</v>
      </c>
      <c r="AY4" s="5"/>
      <c r="AZ4" s="10" t="s">
        <v>4</v>
      </c>
      <c r="BA4" s="47" t="s">
        <v>5</v>
      </c>
      <c r="BB4" s="48" t="s">
        <v>6</v>
      </c>
      <c r="BC4" s="47" t="s">
        <v>5</v>
      </c>
      <c r="BD4" s="11"/>
      <c r="BE4" s="9"/>
      <c r="BJ4" s="8"/>
      <c r="BK4" s="9"/>
      <c r="BL4" s="5" t="s">
        <v>2</v>
      </c>
      <c r="BM4" s="10" t="s">
        <v>3</v>
      </c>
      <c r="BN4" s="5"/>
      <c r="BO4" s="10" t="s">
        <v>4</v>
      </c>
      <c r="BP4" s="47" t="s">
        <v>5</v>
      </c>
      <c r="BQ4" s="48" t="s">
        <v>6</v>
      </c>
      <c r="BR4" s="47" t="s">
        <v>5</v>
      </c>
      <c r="BS4" s="11"/>
      <c r="BT4" s="9"/>
    </row>
    <row r="5" spans="2:72" x14ac:dyDescent="0.25">
      <c r="B5" s="12" t="s">
        <v>7</v>
      </c>
      <c r="C5" s="13" t="s">
        <v>19</v>
      </c>
      <c r="D5" s="14" t="s">
        <v>8</v>
      </c>
      <c r="E5" s="15" t="s">
        <v>9</v>
      </c>
      <c r="F5" s="14" t="s">
        <v>4</v>
      </c>
      <c r="G5" s="15" t="s">
        <v>10</v>
      </c>
      <c r="H5" s="49" t="s">
        <v>11</v>
      </c>
      <c r="I5" s="49" t="s">
        <v>12</v>
      </c>
      <c r="J5" s="49" t="s">
        <v>13</v>
      </c>
      <c r="K5" s="14" t="s">
        <v>15</v>
      </c>
      <c r="L5" s="16" t="s">
        <v>14</v>
      </c>
      <c r="Q5" s="12" t="s">
        <v>7</v>
      </c>
      <c r="R5" s="13" t="s">
        <v>19</v>
      </c>
      <c r="S5" s="14" t="s">
        <v>8</v>
      </c>
      <c r="T5" s="15" t="s">
        <v>9</v>
      </c>
      <c r="U5" s="14" t="s">
        <v>4</v>
      </c>
      <c r="V5" s="15" t="s">
        <v>10</v>
      </c>
      <c r="W5" s="49" t="s">
        <v>11</v>
      </c>
      <c r="X5" s="49" t="s">
        <v>12</v>
      </c>
      <c r="Y5" s="49" t="s">
        <v>13</v>
      </c>
      <c r="Z5" s="14" t="s">
        <v>15</v>
      </c>
      <c r="AA5" s="16" t="s">
        <v>14</v>
      </c>
      <c r="AF5" s="12" t="s">
        <v>7</v>
      </c>
      <c r="AG5" s="13" t="s">
        <v>19</v>
      </c>
      <c r="AH5" s="14" t="s">
        <v>8</v>
      </c>
      <c r="AI5" s="15" t="s">
        <v>9</v>
      </c>
      <c r="AJ5" s="14" t="s">
        <v>4</v>
      </c>
      <c r="AK5" s="15" t="s">
        <v>10</v>
      </c>
      <c r="AL5" s="49" t="s">
        <v>11</v>
      </c>
      <c r="AM5" s="49" t="s">
        <v>12</v>
      </c>
      <c r="AN5" s="49" t="s">
        <v>13</v>
      </c>
      <c r="AO5" s="14" t="s">
        <v>15</v>
      </c>
      <c r="AP5" s="16" t="s">
        <v>14</v>
      </c>
      <c r="AU5" s="12" t="s">
        <v>7</v>
      </c>
      <c r="AV5" s="13" t="s">
        <v>19</v>
      </c>
      <c r="AW5" s="14" t="s">
        <v>8</v>
      </c>
      <c r="AX5" s="15" t="s">
        <v>9</v>
      </c>
      <c r="AY5" s="14" t="s">
        <v>4</v>
      </c>
      <c r="AZ5" s="15" t="s">
        <v>10</v>
      </c>
      <c r="BA5" s="49" t="s">
        <v>11</v>
      </c>
      <c r="BB5" s="49" t="s">
        <v>12</v>
      </c>
      <c r="BC5" s="49" t="s">
        <v>13</v>
      </c>
      <c r="BD5" s="14" t="s">
        <v>15</v>
      </c>
      <c r="BE5" s="16" t="s">
        <v>14</v>
      </c>
      <c r="BJ5" s="12" t="s">
        <v>7</v>
      </c>
      <c r="BK5" s="13" t="s">
        <v>19</v>
      </c>
      <c r="BL5" s="14" t="s">
        <v>8</v>
      </c>
      <c r="BM5" s="15" t="s">
        <v>9</v>
      </c>
      <c r="BN5" s="14" t="s">
        <v>4</v>
      </c>
      <c r="BO5" s="15" t="s">
        <v>10</v>
      </c>
      <c r="BP5" s="49" t="s">
        <v>11</v>
      </c>
      <c r="BQ5" s="49" t="s">
        <v>12</v>
      </c>
      <c r="BR5" s="49" t="s">
        <v>13</v>
      </c>
      <c r="BS5" s="14" t="s">
        <v>15</v>
      </c>
      <c r="BT5" s="16" t="s">
        <v>14</v>
      </c>
    </row>
    <row r="6" spans="2:72" x14ac:dyDescent="0.25">
      <c r="B6" s="17" t="s">
        <v>16</v>
      </c>
      <c r="C6" s="18"/>
      <c r="D6" s="5"/>
      <c r="E6" s="10"/>
      <c r="F6" s="5"/>
      <c r="G6" s="10"/>
      <c r="H6" s="47"/>
      <c r="I6" s="47"/>
      <c r="J6" s="47"/>
      <c r="K6" s="5"/>
      <c r="L6" s="19"/>
      <c r="Q6" s="17" t="s">
        <v>16</v>
      </c>
      <c r="R6" s="18"/>
      <c r="S6" s="5"/>
      <c r="T6" s="10"/>
      <c r="U6" s="5"/>
      <c r="V6" s="10"/>
      <c r="W6" s="47"/>
      <c r="X6" s="47"/>
      <c r="Y6" s="47"/>
      <c r="Z6" s="5"/>
      <c r="AA6" s="19"/>
      <c r="AF6" s="17" t="s">
        <v>16</v>
      </c>
      <c r="AG6" s="18"/>
      <c r="AH6" s="5"/>
      <c r="AI6" s="10"/>
      <c r="AJ6" s="5"/>
      <c r="AK6" s="10"/>
      <c r="AL6" s="47"/>
      <c r="AM6" s="47"/>
      <c r="AN6" s="47"/>
      <c r="AO6" s="5"/>
      <c r="AP6" s="19"/>
      <c r="AU6" s="17" t="s">
        <v>16</v>
      </c>
      <c r="AV6" s="18"/>
      <c r="AW6" s="5"/>
      <c r="AX6" s="10"/>
      <c r="AY6" s="5"/>
      <c r="AZ6" s="10"/>
      <c r="BA6" s="47"/>
      <c r="BB6" s="47"/>
      <c r="BC6" s="47"/>
      <c r="BD6" s="5"/>
      <c r="BE6" s="19"/>
      <c r="BJ6" s="17" t="s">
        <v>16</v>
      </c>
      <c r="BK6" s="18"/>
      <c r="BL6" s="5"/>
      <c r="BM6" s="10"/>
      <c r="BN6" s="5"/>
      <c r="BO6" s="10"/>
      <c r="BP6" s="47"/>
      <c r="BQ6" s="47"/>
      <c r="BR6" s="47"/>
      <c r="BS6" s="5"/>
      <c r="BT6" s="19"/>
    </row>
    <row r="7" spans="2:72" x14ac:dyDescent="0.25">
      <c r="B7" s="20">
        <v>0</v>
      </c>
      <c r="C7" s="21" t="s">
        <v>274</v>
      </c>
      <c r="D7" s="22">
        <v>2218.0841620821402</v>
      </c>
      <c r="E7" s="23">
        <v>10441.178546767656</v>
      </c>
      <c r="F7" s="23">
        <v>12659.262708849783</v>
      </c>
      <c r="G7" s="24"/>
      <c r="H7" s="50"/>
      <c r="I7" s="50"/>
      <c r="J7" s="50"/>
      <c r="K7" s="25"/>
      <c r="L7" s="26"/>
      <c r="Q7" s="20">
        <v>0</v>
      </c>
      <c r="R7" s="21" t="s">
        <v>274</v>
      </c>
      <c r="S7" s="22">
        <v>1847.9454792867448</v>
      </c>
      <c r="T7" s="23">
        <v>10363.523647266415</v>
      </c>
      <c r="U7" s="23">
        <v>12211.469126553122</v>
      </c>
      <c r="V7" s="24"/>
      <c r="W7" s="50"/>
      <c r="X7" s="50"/>
      <c r="Y7" s="50"/>
      <c r="Z7" s="25"/>
      <c r="AA7" s="26"/>
      <c r="AF7" s="20">
        <v>0</v>
      </c>
      <c r="AG7" s="21" t="s">
        <v>274</v>
      </c>
      <c r="AH7" s="22">
        <v>3300.7076132352709</v>
      </c>
      <c r="AI7" s="23">
        <v>10151.332280539897</v>
      </c>
      <c r="AJ7" s="23">
        <v>13452.039893775194</v>
      </c>
      <c r="AK7" s="24"/>
      <c r="AL7" s="50"/>
      <c r="AM7" s="50"/>
      <c r="AN7" s="50"/>
      <c r="AO7" s="25"/>
      <c r="AP7" s="26"/>
      <c r="AU7" s="20">
        <v>0</v>
      </c>
      <c r="AV7" s="21" t="s">
        <v>274</v>
      </c>
      <c r="AW7" s="22">
        <v>1959.6956694783737</v>
      </c>
      <c r="AX7" s="23">
        <v>15826.379786223642</v>
      </c>
      <c r="AY7" s="23">
        <v>17786.075455702015</v>
      </c>
      <c r="AZ7" s="24"/>
      <c r="BA7" s="50"/>
      <c r="BB7" s="50"/>
      <c r="BC7" s="50"/>
      <c r="BD7" s="25"/>
      <c r="BE7" s="26"/>
      <c r="BJ7" s="20">
        <v>0</v>
      </c>
      <c r="BK7" s="21" t="s">
        <v>274</v>
      </c>
      <c r="BL7" s="22">
        <v>2969.730120494969</v>
      </c>
      <c r="BM7" s="23">
        <v>12436.748282090884</v>
      </c>
      <c r="BN7" s="23">
        <v>15406.478402585848</v>
      </c>
      <c r="BO7" s="24"/>
      <c r="BP7" s="50"/>
      <c r="BQ7" s="50"/>
      <c r="BR7" s="50"/>
      <c r="BS7" s="25"/>
      <c r="BT7" s="26"/>
    </row>
    <row r="8" spans="2:72" x14ac:dyDescent="0.25">
      <c r="B8" s="40">
        <v>1</v>
      </c>
      <c r="C8" s="41" t="s">
        <v>230</v>
      </c>
      <c r="D8" s="42">
        <v>2654.4726059024292</v>
      </c>
      <c r="E8" s="43">
        <v>9525.9896849515208</v>
      </c>
      <c r="F8" s="43">
        <v>12180.462290853851</v>
      </c>
      <c r="G8" s="44">
        <v>-49.88082844808433</v>
      </c>
      <c r="H8" s="51">
        <v>0.27950000000000003</v>
      </c>
      <c r="I8" s="51">
        <v>0.55810000000000004</v>
      </c>
      <c r="J8" s="51">
        <v>0.16239999999999999</v>
      </c>
      <c r="K8" s="45">
        <v>28.257216032723555</v>
      </c>
      <c r="L8" s="46">
        <v>20.066482944569678</v>
      </c>
      <c r="Q8" s="40">
        <v>1</v>
      </c>
      <c r="R8" s="41" t="s">
        <v>230</v>
      </c>
      <c r="S8" s="42">
        <v>2517.9985382645646</v>
      </c>
      <c r="T8" s="43">
        <v>9450.3529551010924</v>
      </c>
      <c r="U8" s="43">
        <v>11968.351493365642</v>
      </c>
      <c r="V8" s="44">
        <v>-87.108780295037363</v>
      </c>
      <c r="W8" s="51">
        <v>0.36417621875431572</v>
      </c>
      <c r="X8" s="51">
        <v>0.46609584311559177</v>
      </c>
      <c r="Y8" s="51">
        <v>0.16972793813009251</v>
      </c>
      <c r="Z8" s="45">
        <v>31.119609408744097</v>
      </c>
      <c r="AA8" s="46">
        <v>22.50865818169229</v>
      </c>
      <c r="AF8" s="40">
        <v>1</v>
      </c>
      <c r="AG8" s="41" t="s">
        <v>230</v>
      </c>
      <c r="AH8" s="42">
        <v>3035.4362942838338</v>
      </c>
      <c r="AI8" s="43">
        <v>9269.1098196850617</v>
      </c>
      <c r="AJ8" s="43">
        <v>12304.546113968889</v>
      </c>
      <c r="AK8" s="44">
        <v>71.417939313527427</v>
      </c>
      <c r="AL8" s="51">
        <v>3.1502423263327951E-2</v>
      </c>
      <c r="AM8" s="51">
        <v>0.82350565428109856</v>
      </c>
      <c r="AN8" s="51">
        <v>0.14499192245557352</v>
      </c>
      <c r="AO8" s="45">
        <v>6.7689729502422615</v>
      </c>
      <c r="AP8" s="46">
        <v>4.1189207141323809</v>
      </c>
      <c r="AU8" s="40">
        <v>1</v>
      </c>
      <c r="AV8" s="41" t="s">
        <v>230</v>
      </c>
      <c r="AW8" s="42">
        <v>2869.4335880915264</v>
      </c>
      <c r="AX8" s="43">
        <v>14534.670946475064</v>
      </c>
      <c r="AY8" s="43">
        <v>17404.104534566584</v>
      </c>
      <c r="AZ8" s="44">
        <v>-252.90900050267553</v>
      </c>
      <c r="BA8" s="51">
        <v>0.37914691943127959</v>
      </c>
      <c r="BB8" s="51">
        <v>0.49763033175355448</v>
      </c>
      <c r="BC8" s="51">
        <v>0.12322274881516587</v>
      </c>
      <c r="BD8" s="45">
        <v>35.739442770258549</v>
      </c>
      <c r="BE8" s="46">
        <v>22.348832643716978</v>
      </c>
      <c r="BJ8" s="40">
        <v>1</v>
      </c>
      <c r="BK8" s="41" t="s">
        <v>230</v>
      </c>
      <c r="BL8" s="42">
        <v>2648.720718281611</v>
      </c>
      <c r="BM8" s="43">
        <v>11288.328033072026</v>
      </c>
      <c r="BN8" s="43">
        <v>13937.048751353639</v>
      </c>
      <c r="BO8" s="44">
        <v>117.76909724017595</v>
      </c>
      <c r="BP8" s="51">
        <v>0</v>
      </c>
      <c r="BQ8" s="51">
        <v>0.86111111111111116</v>
      </c>
      <c r="BR8" s="51">
        <v>0.1388888888888889</v>
      </c>
      <c r="BS8" s="45">
        <v>0.92917316645591574</v>
      </c>
      <c r="BT8" s="46">
        <v>0.92917316645591574</v>
      </c>
    </row>
    <row r="9" spans="2:72" x14ac:dyDescent="0.25">
      <c r="B9" s="40">
        <v>2</v>
      </c>
      <c r="C9" s="41" t="s">
        <v>231</v>
      </c>
      <c r="D9" s="42">
        <v>2669.5529883902573</v>
      </c>
      <c r="E9" s="43">
        <v>9362.7746607123463</v>
      </c>
      <c r="F9" s="43">
        <v>12032.327649102552</v>
      </c>
      <c r="G9" s="44">
        <v>1.059630605485717</v>
      </c>
      <c r="H9" s="51">
        <v>0.25340000000000001</v>
      </c>
      <c r="I9" s="51">
        <v>0.51639999999999997</v>
      </c>
      <c r="J9" s="51">
        <v>0.23019999999999999</v>
      </c>
      <c r="K9" s="45">
        <v>21.644353151988625</v>
      </c>
      <c r="L9" s="46">
        <v>15.924242432493067</v>
      </c>
      <c r="Q9" s="40">
        <v>2</v>
      </c>
      <c r="R9" s="41" t="s">
        <v>231</v>
      </c>
      <c r="S9" s="42">
        <v>2532.9096912328723</v>
      </c>
      <c r="T9" s="43">
        <v>9290.0848666243692</v>
      </c>
      <c r="U9" s="43">
        <v>11822.994557857228</v>
      </c>
      <c r="V9" s="44">
        <v>-32.548627038534342</v>
      </c>
      <c r="W9" s="51">
        <v>0.33034111310592462</v>
      </c>
      <c r="X9" s="51">
        <v>0.42839386825024167</v>
      </c>
      <c r="Y9" s="51">
        <v>0.24126501864383373</v>
      </c>
      <c r="Z9" s="45">
        <v>24.041422946134698</v>
      </c>
      <c r="AA9" s="46">
        <v>18.34547250985533</v>
      </c>
      <c r="AF9" s="40">
        <v>2</v>
      </c>
      <c r="AG9" s="41" t="s">
        <v>231</v>
      </c>
      <c r="AH9" s="42">
        <v>3051.3575341000615</v>
      </c>
      <c r="AI9" s="43">
        <v>9106.3974129730668</v>
      </c>
      <c r="AJ9" s="43">
        <v>12157.754947073119</v>
      </c>
      <c r="AK9" s="44">
        <v>107.77424626890689</v>
      </c>
      <c r="AL9" s="51">
        <v>2.665589660743134E-2</v>
      </c>
      <c r="AM9" s="51">
        <v>0.77019386106623589</v>
      </c>
      <c r="AN9" s="51">
        <v>0.2031502423263328</v>
      </c>
      <c r="AO9" s="45">
        <v>4.5320596850251986</v>
      </c>
      <c r="AP9" s="46">
        <v>2.5935345118843571</v>
      </c>
      <c r="AU9" s="40">
        <v>2</v>
      </c>
      <c r="AV9" s="41" t="s">
        <v>231</v>
      </c>
      <c r="AW9" s="42">
        <v>2881.404750763817</v>
      </c>
      <c r="AX9" s="43">
        <v>14276.422460952961</v>
      </c>
      <c r="AY9" s="43">
        <v>17157.827211716773</v>
      </c>
      <c r="AZ9" s="44">
        <v>-178.98828278005601</v>
      </c>
      <c r="BA9" s="51">
        <v>0.36018957345971564</v>
      </c>
      <c r="BB9" s="51">
        <v>0.45497630331753552</v>
      </c>
      <c r="BC9" s="51">
        <v>0.18483412322274881</v>
      </c>
      <c r="BD9" s="45">
        <v>25.067611234197958</v>
      </c>
      <c r="BE9" s="46">
        <v>16.21377741204045</v>
      </c>
      <c r="BJ9" s="40">
        <v>2</v>
      </c>
      <c r="BK9" s="41" t="s">
        <v>231</v>
      </c>
      <c r="BL9" s="42">
        <v>2661.0160117034557</v>
      </c>
      <c r="BM9" s="43">
        <v>11089.957696024634</v>
      </c>
      <c r="BN9" s="43">
        <v>13750.973707728095</v>
      </c>
      <c r="BO9" s="44">
        <v>238.86678257863664</v>
      </c>
      <c r="BP9" s="51">
        <v>0</v>
      </c>
      <c r="BQ9" s="51">
        <v>0.81944444444444442</v>
      </c>
      <c r="BR9" s="51">
        <v>0.18055555555555555</v>
      </c>
      <c r="BS9" s="45">
        <v>0.74918390877850582</v>
      </c>
      <c r="BT9" s="46">
        <v>0.74918390877850582</v>
      </c>
    </row>
    <row r="10" spans="2:72" x14ac:dyDescent="0.25">
      <c r="B10" s="20">
        <v>3</v>
      </c>
      <c r="C10" s="21" t="s">
        <v>232</v>
      </c>
      <c r="D10" s="27">
        <v>2786.6713753928516</v>
      </c>
      <c r="E10" s="28">
        <v>9139.24174824685</v>
      </c>
      <c r="F10" s="28">
        <v>11925.913123639684</v>
      </c>
      <c r="G10" s="29">
        <v>60.76018565010007</v>
      </c>
      <c r="H10" s="51">
        <v>0.26800000000000002</v>
      </c>
      <c r="I10" s="51">
        <v>0.3679</v>
      </c>
      <c r="J10" s="51">
        <v>0.36409999999999998</v>
      </c>
      <c r="K10" s="30">
        <v>17.008723405863716</v>
      </c>
      <c r="L10" s="31">
        <v>12.290801984612811</v>
      </c>
      <c r="Q10" s="20">
        <v>3</v>
      </c>
      <c r="R10" s="21" t="s">
        <v>232</v>
      </c>
      <c r="S10" s="27">
        <v>2640.7835831336597</v>
      </c>
      <c r="T10" s="28">
        <v>9064.1977193893563</v>
      </c>
      <c r="U10" s="28">
        <v>11704.981302523029</v>
      </c>
      <c r="V10" s="29">
        <v>19.232874554358883</v>
      </c>
      <c r="W10" s="51">
        <v>0.33627951940339734</v>
      </c>
      <c r="X10" s="51">
        <v>0.28780555171937577</v>
      </c>
      <c r="Y10" s="51">
        <v>0.37591492887722688</v>
      </c>
      <c r="Z10" s="30">
        <v>18.634321356757283</v>
      </c>
      <c r="AA10" s="31">
        <v>13.99366136938894</v>
      </c>
      <c r="AF10" s="20">
        <v>3</v>
      </c>
      <c r="AG10" s="21" t="s">
        <v>232</v>
      </c>
      <c r="AH10" s="27">
        <v>3194.3433897649024</v>
      </c>
      <c r="AI10" s="28">
        <v>8902.7777198454551</v>
      </c>
      <c r="AJ10" s="28">
        <v>12097.121109610336</v>
      </c>
      <c r="AK10" s="29">
        <v>186.56763925756877</v>
      </c>
      <c r="AL10" s="51">
        <v>6.6639741518578349E-2</v>
      </c>
      <c r="AM10" s="51">
        <v>0.59814216478190629</v>
      </c>
      <c r="AN10" s="51">
        <v>0.33521809369951533</v>
      </c>
      <c r="AO10" s="30">
        <v>7.2255828377679743</v>
      </c>
      <c r="AP10" s="31">
        <v>5.1012256294760343</v>
      </c>
      <c r="AU10" s="20">
        <v>3</v>
      </c>
      <c r="AV10" s="21" t="s">
        <v>232</v>
      </c>
      <c r="AW10" s="27">
        <v>3002.0334924865851</v>
      </c>
      <c r="AX10" s="28">
        <v>13923.765520855419</v>
      </c>
      <c r="AY10" s="28">
        <v>16925.799013342003</v>
      </c>
      <c r="AZ10" s="29">
        <v>-97.560785105493522</v>
      </c>
      <c r="BA10" s="51">
        <v>0.37440758293838861</v>
      </c>
      <c r="BB10" s="51">
        <v>0.29383886255924169</v>
      </c>
      <c r="BC10" s="51">
        <v>0.33175355450236965</v>
      </c>
      <c r="BD10" s="30">
        <v>16.96782030770499</v>
      </c>
      <c r="BE10" s="31">
        <v>11.277790323200565</v>
      </c>
      <c r="BJ10" s="20">
        <v>3</v>
      </c>
      <c r="BK10" s="21" t="s">
        <v>232</v>
      </c>
      <c r="BL10" s="27">
        <v>2808.0073400734909</v>
      </c>
      <c r="BM10" s="28">
        <v>10796.800515719189</v>
      </c>
      <c r="BN10" s="28">
        <v>13604.807855792682</v>
      </c>
      <c r="BO10" s="29">
        <v>374.7286487278688</v>
      </c>
      <c r="BP10" s="51">
        <v>1.3888888888888888E-2</v>
      </c>
      <c r="BQ10" s="51">
        <v>0.72222222222222221</v>
      </c>
      <c r="BR10" s="51">
        <v>0.2638888888888889</v>
      </c>
      <c r="BS10" s="30">
        <v>2.6215716255280039</v>
      </c>
      <c r="BT10" s="31">
        <v>2.6215716255280039</v>
      </c>
    </row>
    <row r="11" spans="2:72" x14ac:dyDescent="0.25">
      <c r="B11" s="32">
        <v>4</v>
      </c>
      <c r="C11" s="33" t="s">
        <v>233</v>
      </c>
      <c r="D11" s="34">
        <v>2943.7823044446282</v>
      </c>
      <c r="E11" s="35">
        <v>8950.7724734687072</v>
      </c>
      <c r="F11" s="35">
        <v>11894.554777913385</v>
      </c>
      <c r="G11" s="36">
        <v>117.28111346960138</v>
      </c>
      <c r="H11" s="52">
        <v>0.35949999999999999</v>
      </c>
      <c r="I11" s="52">
        <v>0.15640000000000001</v>
      </c>
      <c r="J11" s="52">
        <v>0.48409999999999997</v>
      </c>
      <c r="K11" s="37">
        <v>17.327736962853827</v>
      </c>
      <c r="L11" s="38">
        <v>12.807962637983506</v>
      </c>
      <c r="Q11" s="32">
        <v>4</v>
      </c>
      <c r="R11" s="33" t="s">
        <v>233</v>
      </c>
      <c r="S11" s="34">
        <v>2788.5235821320816</v>
      </c>
      <c r="T11" s="35">
        <v>8871.5977786959174</v>
      </c>
      <c r="U11" s="35">
        <v>11660.121360828014</v>
      </c>
      <c r="V11" s="36">
        <v>69.939296845430391</v>
      </c>
      <c r="W11" s="52">
        <v>0.44192791050959812</v>
      </c>
      <c r="X11" s="52">
        <v>5.1650324540809284E-2</v>
      </c>
      <c r="Y11" s="52">
        <v>0.50642176494959257</v>
      </c>
      <c r="Z11" s="37">
        <v>19.118555219544092</v>
      </c>
      <c r="AA11" s="38">
        <v>14.208557421578908</v>
      </c>
      <c r="AF11" s="32">
        <v>4</v>
      </c>
      <c r="AG11" s="33" t="s">
        <v>233</v>
      </c>
      <c r="AH11" s="34">
        <v>3379.3050058897502</v>
      </c>
      <c r="AI11" s="35">
        <v>8743.300871059324</v>
      </c>
      <c r="AJ11" s="35">
        <v>12122.605876949077</v>
      </c>
      <c r="AK11" s="36">
        <v>240.22515024692927</v>
      </c>
      <c r="AL11" s="52">
        <v>0.1191437802907916</v>
      </c>
      <c r="AM11" s="52">
        <v>0.46324717285945072</v>
      </c>
      <c r="AN11" s="52">
        <v>0.41760904684975769</v>
      </c>
      <c r="AO11" s="37">
        <v>9.2772442489734761</v>
      </c>
      <c r="AP11" s="38">
        <v>7.6435624557893869</v>
      </c>
      <c r="AU11" s="32">
        <v>4</v>
      </c>
      <c r="AV11" s="33" t="s">
        <v>233</v>
      </c>
      <c r="AW11" s="34">
        <v>3143.6319996536031</v>
      </c>
      <c r="AX11" s="35">
        <v>13559.674937481062</v>
      </c>
      <c r="AY11" s="35">
        <v>16703.306937134665</v>
      </c>
      <c r="AZ11" s="36">
        <v>120.33896253014149</v>
      </c>
      <c r="BA11" s="52">
        <v>0.46445497630331756</v>
      </c>
      <c r="BB11" s="52">
        <v>3.3175355450236969E-2</v>
      </c>
      <c r="BC11" s="52">
        <v>0.50236966824644547</v>
      </c>
      <c r="BD11" s="37">
        <v>14.355476840983442</v>
      </c>
      <c r="BE11" s="38">
        <v>9.7705816960085414</v>
      </c>
      <c r="BJ11" s="32">
        <v>4</v>
      </c>
      <c r="BK11" s="33" t="s">
        <v>233</v>
      </c>
      <c r="BL11" s="34">
        <v>2995.25332941125</v>
      </c>
      <c r="BM11" s="35">
        <v>10541.400702764078</v>
      </c>
      <c r="BN11" s="35">
        <v>13536.654032175325</v>
      </c>
      <c r="BO11" s="36">
        <v>641.55129351385483</v>
      </c>
      <c r="BP11" s="52">
        <v>2.7777777777777776E-2</v>
      </c>
      <c r="BQ11" s="52">
        <v>0.5</v>
      </c>
      <c r="BR11" s="52">
        <v>0.47222222222222221</v>
      </c>
      <c r="BS11" s="37">
        <v>3.9270462378940172</v>
      </c>
      <c r="BT11" s="38">
        <v>3.2337750854785376</v>
      </c>
    </row>
    <row r="17" spans="2:72" x14ac:dyDescent="0.25">
      <c r="B17" s="1" t="s">
        <v>18</v>
      </c>
      <c r="C17" s="2"/>
      <c r="D17" s="2"/>
      <c r="E17" s="2"/>
      <c r="F17" s="2"/>
      <c r="G17" s="39" t="s">
        <v>36</v>
      </c>
      <c r="H17" s="2"/>
      <c r="I17" s="2"/>
      <c r="J17" s="2"/>
      <c r="K17" s="2"/>
      <c r="L17" s="3"/>
      <c r="Q17" s="1" t="s">
        <v>279</v>
      </c>
      <c r="R17" s="2"/>
      <c r="S17" s="2"/>
      <c r="T17" s="2"/>
      <c r="U17" s="2"/>
      <c r="V17" s="39" t="s">
        <v>36</v>
      </c>
      <c r="W17" s="2"/>
      <c r="X17" s="2"/>
      <c r="Y17" s="2"/>
      <c r="Z17" s="2"/>
      <c r="AA17" s="3"/>
      <c r="AF17" s="1" t="s">
        <v>280</v>
      </c>
      <c r="AG17" s="2"/>
      <c r="AH17" s="2"/>
      <c r="AI17" s="2"/>
      <c r="AJ17" s="2"/>
      <c r="AK17" s="39" t="s">
        <v>36</v>
      </c>
      <c r="AL17" s="2"/>
      <c r="AM17" s="2"/>
      <c r="AN17" s="2"/>
      <c r="AO17" s="2"/>
      <c r="AP17" s="3"/>
      <c r="AU17" s="1" t="s">
        <v>281</v>
      </c>
      <c r="AV17" s="2"/>
      <c r="AW17" s="2"/>
      <c r="AX17" s="2"/>
      <c r="AY17" s="2"/>
      <c r="AZ17" s="39" t="s">
        <v>36</v>
      </c>
      <c r="BA17" s="2"/>
      <c r="BB17" s="2"/>
      <c r="BC17" s="2"/>
      <c r="BD17" s="2"/>
      <c r="BE17" s="3"/>
      <c r="BJ17" s="1" t="s">
        <v>282</v>
      </c>
      <c r="BK17" s="2"/>
      <c r="BL17" s="2"/>
      <c r="BM17" s="2"/>
      <c r="BN17" s="2"/>
      <c r="BO17" s="39" t="s">
        <v>36</v>
      </c>
      <c r="BP17" s="2"/>
      <c r="BQ17" s="2"/>
      <c r="BR17" s="2"/>
      <c r="BS17" s="2"/>
      <c r="BT17" s="3"/>
    </row>
    <row r="18" spans="2:72" x14ac:dyDescent="0.25">
      <c r="B18" s="4"/>
      <c r="C18" s="5"/>
      <c r="D18" s="284" t="s">
        <v>0</v>
      </c>
      <c r="E18" s="284"/>
      <c r="F18" s="284"/>
      <c r="G18" s="284"/>
      <c r="H18" s="284"/>
      <c r="I18" s="284"/>
      <c r="J18" s="285"/>
      <c r="K18" s="6" t="s">
        <v>1</v>
      </c>
      <c r="L18" s="7"/>
      <c r="Q18" s="4"/>
      <c r="R18" s="5"/>
      <c r="S18" s="284" t="s">
        <v>0</v>
      </c>
      <c r="T18" s="284"/>
      <c r="U18" s="284"/>
      <c r="V18" s="284"/>
      <c r="W18" s="284"/>
      <c r="X18" s="284"/>
      <c r="Y18" s="285"/>
      <c r="Z18" s="6" t="s">
        <v>1</v>
      </c>
      <c r="AA18" s="7"/>
      <c r="AF18" s="4"/>
      <c r="AG18" s="5"/>
      <c r="AH18" s="284" t="s">
        <v>0</v>
      </c>
      <c r="AI18" s="284"/>
      <c r="AJ18" s="284"/>
      <c r="AK18" s="284"/>
      <c r="AL18" s="284"/>
      <c r="AM18" s="284"/>
      <c r="AN18" s="285"/>
      <c r="AO18" s="6" t="s">
        <v>1</v>
      </c>
      <c r="AP18" s="7"/>
      <c r="AU18" s="4"/>
      <c r="AV18" s="5"/>
      <c r="AW18" s="284" t="s">
        <v>0</v>
      </c>
      <c r="AX18" s="284"/>
      <c r="AY18" s="284"/>
      <c r="AZ18" s="284"/>
      <c r="BA18" s="284"/>
      <c r="BB18" s="284"/>
      <c r="BC18" s="285"/>
      <c r="BD18" s="6" t="s">
        <v>1</v>
      </c>
      <c r="BE18" s="7"/>
      <c r="BJ18" s="4"/>
      <c r="BK18" s="5"/>
      <c r="BL18" s="284" t="s">
        <v>0</v>
      </c>
      <c r="BM18" s="284"/>
      <c r="BN18" s="284"/>
      <c r="BO18" s="284"/>
      <c r="BP18" s="284"/>
      <c r="BQ18" s="284"/>
      <c r="BR18" s="285"/>
      <c r="BS18" s="6" t="s">
        <v>1</v>
      </c>
      <c r="BT18" s="7"/>
    </row>
    <row r="19" spans="2:72" x14ac:dyDescent="0.25">
      <c r="B19" s="8"/>
      <c r="C19" s="9"/>
      <c r="D19" s="5" t="s">
        <v>2</v>
      </c>
      <c r="E19" s="10" t="s">
        <v>3</v>
      </c>
      <c r="F19" s="5"/>
      <c r="G19" s="10" t="s">
        <v>4</v>
      </c>
      <c r="H19" s="47" t="s">
        <v>5</v>
      </c>
      <c r="I19" s="48" t="s">
        <v>6</v>
      </c>
      <c r="J19" s="47" t="s">
        <v>5</v>
      </c>
      <c r="K19" s="11"/>
      <c r="L19" s="9"/>
      <c r="Q19" s="8"/>
      <c r="R19" s="9"/>
      <c r="S19" s="5" t="s">
        <v>2</v>
      </c>
      <c r="T19" s="10" t="s">
        <v>3</v>
      </c>
      <c r="U19" s="5"/>
      <c r="V19" s="10" t="s">
        <v>4</v>
      </c>
      <c r="W19" s="47" t="s">
        <v>5</v>
      </c>
      <c r="X19" s="48" t="s">
        <v>6</v>
      </c>
      <c r="Y19" s="47" t="s">
        <v>5</v>
      </c>
      <c r="Z19" s="11"/>
      <c r="AA19" s="9"/>
      <c r="AF19" s="8"/>
      <c r="AG19" s="9"/>
      <c r="AH19" s="5" t="s">
        <v>2</v>
      </c>
      <c r="AI19" s="10" t="s">
        <v>3</v>
      </c>
      <c r="AJ19" s="5"/>
      <c r="AK19" s="10" t="s">
        <v>4</v>
      </c>
      <c r="AL19" s="47" t="s">
        <v>5</v>
      </c>
      <c r="AM19" s="48" t="s">
        <v>6</v>
      </c>
      <c r="AN19" s="47" t="s">
        <v>5</v>
      </c>
      <c r="AO19" s="11"/>
      <c r="AP19" s="9"/>
      <c r="AU19" s="8"/>
      <c r="AV19" s="9"/>
      <c r="AW19" s="5" t="s">
        <v>2</v>
      </c>
      <c r="AX19" s="10" t="s">
        <v>3</v>
      </c>
      <c r="AY19" s="5"/>
      <c r="AZ19" s="10" t="s">
        <v>4</v>
      </c>
      <c r="BA19" s="47" t="s">
        <v>5</v>
      </c>
      <c r="BB19" s="48" t="s">
        <v>6</v>
      </c>
      <c r="BC19" s="47" t="s">
        <v>5</v>
      </c>
      <c r="BD19" s="11"/>
      <c r="BE19" s="9"/>
      <c r="BJ19" s="8"/>
      <c r="BK19" s="9"/>
      <c r="BL19" s="5" t="s">
        <v>2</v>
      </c>
      <c r="BM19" s="10" t="s">
        <v>3</v>
      </c>
      <c r="BN19" s="5"/>
      <c r="BO19" s="10" t="s">
        <v>4</v>
      </c>
      <c r="BP19" s="47" t="s">
        <v>5</v>
      </c>
      <c r="BQ19" s="48" t="s">
        <v>6</v>
      </c>
      <c r="BR19" s="47" t="s">
        <v>5</v>
      </c>
      <c r="BS19" s="11"/>
      <c r="BT19" s="9"/>
    </row>
    <row r="20" spans="2:72" x14ac:dyDescent="0.25">
      <c r="B20" s="12" t="s">
        <v>7</v>
      </c>
      <c r="C20" s="13" t="s">
        <v>19</v>
      </c>
      <c r="D20" s="14" t="s">
        <v>8</v>
      </c>
      <c r="E20" s="15" t="s">
        <v>9</v>
      </c>
      <c r="F20" s="14" t="s">
        <v>4</v>
      </c>
      <c r="G20" s="15" t="s">
        <v>10</v>
      </c>
      <c r="H20" s="49" t="s">
        <v>11</v>
      </c>
      <c r="I20" s="49" t="s">
        <v>12</v>
      </c>
      <c r="J20" s="49" t="s">
        <v>13</v>
      </c>
      <c r="K20" s="14" t="s">
        <v>15</v>
      </c>
      <c r="L20" s="16" t="s">
        <v>14</v>
      </c>
      <c r="Q20" s="12" t="s">
        <v>7</v>
      </c>
      <c r="R20" s="13" t="s">
        <v>19</v>
      </c>
      <c r="S20" s="14" t="s">
        <v>8</v>
      </c>
      <c r="T20" s="15" t="s">
        <v>9</v>
      </c>
      <c r="U20" s="14" t="s">
        <v>4</v>
      </c>
      <c r="V20" s="15" t="s">
        <v>10</v>
      </c>
      <c r="W20" s="49" t="s">
        <v>11</v>
      </c>
      <c r="X20" s="49" t="s">
        <v>12</v>
      </c>
      <c r="Y20" s="49" t="s">
        <v>13</v>
      </c>
      <c r="Z20" s="14" t="s">
        <v>15</v>
      </c>
      <c r="AA20" s="16" t="s">
        <v>14</v>
      </c>
      <c r="AF20" s="12" t="s">
        <v>7</v>
      </c>
      <c r="AG20" s="13" t="s">
        <v>19</v>
      </c>
      <c r="AH20" s="14" t="s">
        <v>8</v>
      </c>
      <c r="AI20" s="15" t="s">
        <v>9</v>
      </c>
      <c r="AJ20" s="14" t="s">
        <v>4</v>
      </c>
      <c r="AK20" s="15" t="s">
        <v>10</v>
      </c>
      <c r="AL20" s="49" t="s">
        <v>11</v>
      </c>
      <c r="AM20" s="49" t="s">
        <v>12</v>
      </c>
      <c r="AN20" s="49" t="s">
        <v>13</v>
      </c>
      <c r="AO20" s="14" t="s">
        <v>15</v>
      </c>
      <c r="AP20" s="16" t="s">
        <v>14</v>
      </c>
      <c r="AU20" s="12" t="s">
        <v>7</v>
      </c>
      <c r="AV20" s="13" t="s">
        <v>19</v>
      </c>
      <c r="AW20" s="14" t="s">
        <v>8</v>
      </c>
      <c r="AX20" s="15" t="s">
        <v>9</v>
      </c>
      <c r="AY20" s="14" t="s">
        <v>4</v>
      </c>
      <c r="AZ20" s="15" t="s">
        <v>10</v>
      </c>
      <c r="BA20" s="49" t="s">
        <v>11</v>
      </c>
      <c r="BB20" s="49" t="s">
        <v>12</v>
      </c>
      <c r="BC20" s="49" t="s">
        <v>13</v>
      </c>
      <c r="BD20" s="14" t="s">
        <v>15</v>
      </c>
      <c r="BE20" s="16" t="s">
        <v>14</v>
      </c>
      <c r="BJ20" s="12" t="s">
        <v>7</v>
      </c>
      <c r="BK20" s="13" t="s">
        <v>19</v>
      </c>
      <c r="BL20" s="14" t="s">
        <v>8</v>
      </c>
      <c r="BM20" s="15" t="s">
        <v>9</v>
      </c>
      <c r="BN20" s="14" t="s">
        <v>4</v>
      </c>
      <c r="BO20" s="15" t="s">
        <v>10</v>
      </c>
      <c r="BP20" s="49" t="s">
        <v>11</v>
      </c>
      <c r="BQ20" s="49" t="s">
        <v>12</v>
      </c>
      <c r="BR20" s="49" t="s">
        <v>13</v>
      </c>
      <c r="BS20" s="14" t="s">
        <v>15</v>
      </c>
      <c r="BT20" s="16" t="s">
        <v>14</v>
      </c>
    </row>
    <row r="21" spans="2:72" x14ac:dyDescent="0.25">
      <c r="B21" s="17" t="s">
        <v>16</v>
      </c>
      <c r="C21" s="18"/>
      <c r="D21" s="5"/>
      <c r="E21" s="10"/>
      <c r="F21" s="5"/>
      <c r="G21" s="10"/>
      <c r="H21" s="47"/>
      <c r="I21" s="47"/>
      <c r="J21" s="47"/>
      <c r="K21" s="5"/>
      <c r="L21" s="19"/>
      <c r="Q21" s="17" t="s">
        <v>16</v>
      </c>
      <c r="R21" s="18"/>
      <c r="S21" s="5"/>
      <c r="T21" s="10"/>
      <c r="U21" s="5"/>
      <c r="V21" s="10"/>
      <c r="W21" s="47"/>
      <c r="X21" s="47"/>
      <c r="Y21" s="47"/>
      <c r="Z21" s="5"/>
      <c r="AA21" s="19"/>
      <c r="AF21" s="17" t="s">
        <v>16</v>
      </c>
      <c r="AG21" s="18"/>
      <c r="AH21" s="5"/>
      <c r="AI21" s="10"/>
      <c r="AJ21" s="5"/>
      <c r="AK21" s="10"/>
      <c r="AL21" s="47"/>
      <c r="AM21" s="47"/>
      <c r="AN21" s="47"/>
      <c r="AO21" s="5"/>
      <c r="AP21" s="19"/>
      <c r="AU21" s="17" t="s">
        <v>16</v>
      </c>
      <c r="AV21" s="18"/>
      <c r="AW21" s="5"/>
      <c r="AX21" s="10"/>
      <c r="AY21" s="5"/>
      <c r="AZ21" s="10"/>
      <c r="BA21" s="47"/>
      <c r="BB21" s="47"/>
      <c r="BC21" s="47"/>
      <c r="BD21" s="5"/>
      <c r="BE21" s="19"/>
      <c r="BJ21" s="17" t="s">
        <v>16</v>
      </c>
      <c r="BK21" s="18"/>
      <c r="BL21" s="5"/>
      <c r="BM21" s="10"/>
      <c r="BN21" s="5"/>
      <c r="BO21" s="10"/>
      <c r="BP21" s="47"/>
      <c r="BQ21" s="47"/>
      <c r="BR21" s="47"/>
      <c r="BS21" s="5"/>
      <c r="BT21" s="19"/>
    </row>
    <row r="22" spans="2:72" x14ac:dyDescent="0.25">
      <c r="B22" s="20">
        <v>0</v>
      </c>
      <c r="C22" s="21" t="s">
        <v>274</v>
      </c>
      <c r="D22" s="22">
        <v>2407.8472764982303</v>
      </c>
      <c r="E22" s="23">
        <v>13165.039972049752</v>
      </c>
      <c r="F22" s="23">
        <v>15572.887248547981</v>
      </c>
      <c r="G22" s="24"/>
      <c r="H22" s="50"/>
      <c r="I22" s="50"/>
      <c r="J22" s="50"/>
      <c r="K22" s="25"/>
      <c r="L22" s="26"/>
      <c r="Q22" s="20">
        <v>0</v>
      </c>
      <c r="R22" s="21" t="s">
        <v>274</v>
      </c>
      <c r="S22" s="22">
        <v>1970.210653703982</v>
      </c>
      <c r="T22" s="23">
        <v>13191.012300716167</v>
      </c>
      <c r="U22" s="23">
        <v>15161.222954420082</v>
      </c>
      <c r="V22" s="24"/>
      <c r="W22" s="50"/>
      <c r="X22" s="50"/>
      <c r="Y22" s="50"/>
      <c r="Z22" s="25"/>
      <c r="AA22" s="26"/>
      <c r="AF22" s="20">
        <v>0</v>
      </c>
      <c r="AG22" s="21" t="s">
        <v>274</v>
      </c>
      <c r="AH22" s="22">
        <v>3647.0138126867132</v>
      </c>
      <c r="AI22" s="23">
        <v>12417.239566780821</v>
      </c>
      <c r="AJ22" s="23">
        <v>16064.253379467575</v>
      </c>
      <c r="AK22" s="24"/>
      <c r="AL22" s="50"/>
      <c r="AM22" s="50"/>
      <c r="AN22" s="50"/>
      <c r="AO22" s="25"/>
      <c r="AP22" s="26"/>
      <c r="AU22" s="20">
        <v>0</v>
      </c>
      <c r="AV22" s="21" t="s">
        <v>274</v>
      </c>
      <c r="AW22" s="22">
        <v>2081.5299116937631</v>
      </c>
      <c r="AX22" s="23">
        <v>19416.787445585669</v>
      </c>
      <c r="AY22" s="23">
        <v>21498.317357279429</v>
      </c>
      <c r="AZ22" s="24"/>
      <c r="BA22" s="50"/>
      <c r="BB22" s="50"/>
      <c r="BC22" s="50"/>
      <c r="BD22" s="25"/>
      <c r="BE22" s="26"/>
      <c r="BJ22" s="20">
        <v>0</v>
      </c>
      <c r="BK22" s="21" t="s">
        <v>274</v>
      </c>
      <c r="BL22" s="22">
        <v>3179.731668451851</v>
      </c>
      <c r="BM22" s="23">
        <v>14755.659525420855</v>
      </c>
      <c r="BN22" s="23">
        <v>17935.391193872703</v>
      </c>
      <c r="BO22" s="24"/>
      <c r="BP22" s="50"/>
      <c r="BQ22" s="50"/>
      <c r="BR22" s="50"/>
      <c r="BS22" s="25"/>
      <c r="BT22" s="26"/>
    </row>
    <row r="23" spans="2:72" x14ac:dyDescent="0.25">
      <c r="B23" s="40">
        <v>1</v>
      </c>
      <c r="C23" s="41" t="s">
        <v>230</v>
      </c>
      <c r="D23" s="42">
        <v>2978.3614201583468</v>
      </c>
      <c r="E23" s="43">
        <v>12008.154157116884</v>
      </c>
      <c r="F23" s="43">
        <v>14986.515577275259</v>
      </c>
      <c r="G23" s="44">
        <v>-87.282844960603356</v>
      </c>
      <c r="H23" s="51">
        <v>0.19852802415550103</v>
      </c>
      <c r="I23" s="51">
        <v>0.70352896772976037</v>
      </c>
      <c r="J23" s="51">
        <v>9.7943008114738633E-2</v>
      </c>
      <c r="K23" s="45">
        <v>27.794365045463788</v>
      </c>
      <c r="L23" s="46">
        <v>22.496158818908043</v>
      </c>
      <c r="Q23" s="40">
        <v>1</v>
      </c>
      <c r="R23" s="41" t="s">
        <v>230</v>
      </c>
      <c r="S23" s="42">
        <v>2810.3679697328903</v>
      </c>
      <c r="T23" s="43">
        <v>12031.428721954677</v>
      </c>
      <c r="U23" s="43">
        <v>14841.796691687539</v>
      </c>
      <c r="V23" s="44">
        <v>-145.70883684622206</v>
      </c>
      <c r="W23" s="51">
        <v>0.25218311722677955</v>
      </c>
      <c r="X23" s="51">
        <v>0.68007409367557559</v>
      </c>
      <c r="Y23" s="51">
        <v>6.7742789097644876E-2</v>
      </c>
      <c r="Z23" s="45">
        <v>32.460432329655966</v>
      </c>
      <c r="AA23" s="46">
        <v>25.367044553147529</v>
      </c>
      <c r="AF23" s="40">
        <v>1</v>
      </c>
      <c r="AG23" s="41" t="s">
        <v>230</v>
      </c>
      <c r="AH23" s="42">
        <v>3442.3493865993519</v>
      </c>
      <c r="AI23" s="43">
        <v>11325.532665172157</v>
      </c>
      <c r="AJ23" s="43">
        <v>14767.882051771499</v>
      </c>
      <c r="AK23" s="44">
        <v>86.106275391128108</v>
      </c>
      <c r="AL23" s="51">
        <v>4.6979865771812082E-2</v>
      </c>
      <c r="AM23" s="51">
        <v>0.77032065622669654</v>
      </c>
      <c r="AN23" s="51">
        <v>0.18269947800149142</v>
      </c>
      <c r="AO23" s="45">
        <v>7.9935868460696797</v>
      </c>
      <c r="AP23" s="46">
        <v>5.5536213878398719</v>
      </c>
      <c r="AU23" s="40">
        <v>1</v>
      </c>
      <c r="AV23" s="41" t="s">
        <v>230</v>
      </c>
      <c r="AW23" s="42">
        <v>3112.0954810489548</v>
      </c>
      <c r="AX23" s="43">
        <v>17756.072891767435</v>
      </c>
      <c r="AY23" s="43">
        <v>20868.168372816377</v>
      </c>
      <c r="AZ23" s="44">
        <v>-263.5454413142848</v>
      </c>
      <c r="BA23" s="51">
        <v>0.27067669172932329</v>
      </c>
      <c r="BB23" s="51">
        <v>0.66165413533834583</v>
      </c>
      <c r="BC23" s="51">
        <v>6.7669172932330823E-2</v>
      </c>
      <c r="BD23" s="45">
        <v>40.541231445093523</v>
      </c>
      <c r="BE23" s="46">
        <v>24.502661080161388</v>
      </c>
      <c r="BJ23" s="40">
        <v>1</v>
      </c>
      <c r="BK23" s="41" t="s">
        <v>230</v>
      </c>
      <c r="BL23" s="42">
        <v>2866.4648128100703</v>
      </c>
      <c r="BM23" s="43">
        <v>13377.016080321519</v>
      </c>
      <c r="BN23" s="43">
        <v>16243.480893131593</v>
      </c>
      <c r="BO23" s="44">
        <v>167.49842154200891</v>
      </c>
      <c r="BP23" s="51">
        <v>0</v>
      </c>
      <c r="BQ23" s="51">
        <v>0.80434782608695654</v>
      </c>
      <c r="BR23" s="51">
        <v>0.19565217391304349</v>
      </c>
      <c r="BS23" s="45">
        <v>1.4176627032532914</v>
      </c>
      <c r="BT23" s="46">
        <v>1.4176627032532914</v>
      </c>
    </row>
    <row r="24" spans="2:72" x14ac:dyDescent="0.25">
      <c r="B24" s="40">
        <v>2</v>
      </c>
      <c r="C24" s="41" t="s">
        <v>231</v>
      </c>
      <c r="D24" s="42">
        <v>2992.9768666167056</v>
      </c>
      <c r="E24" s="43">
        <v>11796.525503810488</v>
      </c>
      <c r="F24" s="43">
        <v>14789.502370427157</v>
      </c>
      <c r="G24" s="44">
        <v>-36.248264151244094</v>
      </c>
      <c r="H24" s="51">
        <v>0.18154368748820532</v>
      </c>
      <c r="I24" s="51">
        <v>0.65012266465370827</v>
      </c>
      <c r="J24" s="51">
        <v>0.16833364785808644</v>
      </c>
      <c r="K24" s="45">
        <v>19.808097392667847</v>
      </c>
      <c r="L24" s="46">
        <v>16.40935769590806</v>
      </c>
      <c r="Q24" s="40">
        <v>2</v>
      </c>
      <c r="R24" s="41" t="s">
        <v>231</v>
      </c>
      <c r="S24" s="42">
        <v>2825.6217461814417</v>
      </c>
      <c r="T24" s="43">
        <v>11821.096111346642</v>
      </c>
      <c r="U24" s="43">
        <v>14646.717857528056</v>
      </c>
      <c r="V24" s="44">
        <v>-98.264374496255527</v>
      </c>
      <c r="W24" s="51">
        <v>0.23101349563376555</v>
      </c>
      <c r="X24" s="51">
        <v>0.63773485048954748</v>
      </c>
      <c r="Y24" s="51">
        <v>0.13125165387668694</v>
      </c>
      <c r="Z24" s="45">
        <v>24.240537867119027</v>
      </c>
      <c r="AA24" s="46">
        <v>20.243216818531941</v>
      </c>
      <c r="AF24" s="40">
        <v>2</v>
      </c>
      <c r="AG24" s="41" t="s">
        <v>231</v>
      </c>
      <c r="AH24" s="42">
        <v>3455.3803884422782</v>
      </c>
      <c r="AI24" s="43">
        <v>11122.147432088905</v>
      </c>
      <c r="AJ24" s="43">
        <v>14577.527820531175</v>
      </c>
      <c r="AK24" s="44">
        <v>140.9453928059034</v>
      </c>
      <c r="AL24" s="51">
        <v>3.95227442207308E-2</v>
      </c>
      <c r="AM24" s="51">
        <v>0.68530947054436986</v>
      </c>
      <c r="AN24" s="51">
        <v>0.27516778523489932</v>
      </c>
      <c r="AO24" s="45">
        <v>5.0721195467625</v>
      </c>
      <c r="AP24" s="46">
        <v>2.890278866311065</v>
      </c>
      <c r="AU24" s="40">
        <v>2</v>
      </c>
      <c r="AV24" s="41" t="s">
        <v>231</v>
      </c>
      <c r="AW24" s="42">
        <v>3125.2073635629986</v>
      </c>
      <c r="AX24" s="43">
        <v>17432.706612049828</v>
      </c>
      <c r="AY24" s="43">
        <v>20557.913975612813</v>
      </c>
      <c r="AZ24" s="44">
        <v>-195.80414537932873</v>
      </c>
      <c r="BA24" s="51">
        <v>0.27067669172932329</v>
      </c>
      <c r="BB24" s="51">
        <v>0.61654135338345861</v>
      </c>
      <c r="BC24" s="51">
        <v>0.11278195488721804</v>
      </c>
      <c r="BD24" s="45">
        <v>26.704495818791056</v>
      </c>
      <c r="BE24" s="46">
        <v>16.594698278388606</v>
      </c>
      <c r="BJ24" s="40">
        <v>2</v>
      </c>
      <c r="BK24" s="41" t="s">
        <v>231</v>
      </c>
      <c r="BL24" s="42">
        <v>2879.1773288523564</v>
      </c>
      <c r="BM24" s="43">
        <v>13141.668566934946</v>
      </c>
      <c r="BN24" s="43">
        <v>16020.845895787308</v>
      </c>
      <c r="BO24" s="44">
        <v>354.2543275356677</v>
      </c>
      <c r="BP24" s="51">
        <v>0</v>
      </c>
      <c r="BQ24" s="51">
        <v>0.73913043478260865</v>
      </c>
      <c r="BR24" s="51">
        <v>0.2608695652173913</v>
      </c>
      <c r="BS24" s="45">
        <v>1.0575922059566591</v>
      </c>
      <c r="BT24" s="46">
        <v>1.0575922059566591</v>
      </c>
    </row>
    <row r="25" spans="2:72" x14ac:dyDescent="0.25">
      <c r="B25" s="20">
        <v>3</v>
      </c>
      <c r="C25" s="21" t="s">
        <v>232</v>
      </c>
      <c r="D25" s="27">
        <v>3123.1802463853164</v>
      </c>
      <c r="E25" s="28">
        <v>11505.782125157355</v>
      </c>
      <c r="F25" s="28">
        <v>14628.962371542679</v>
      </c>
      <c r="G25" s="29">
        <v>23.269669530019623</v>
      </c>
      <c r="H25" s="51">
        <v>0.20513304397056048</v>
      </c>
      <c r="I25" s="51">
        <v>0.47291941875825627</v>
      </c>
      <c r="J25" s="51">
        <v>0.32194753727118325</v>
      </c>
      <c r="K25" s="30">
        <v>14.971238629317115</v>
      </c>
      <c r="L25" s="31">
        <v>11.445569908189555</v>
      </c>
      <c r="Q25" s="20">
        <v>3</v>
      </c>
      <c r="R25" s="21" t="s">
        <v>232</v>
      </c>
      <c r="S25" s="27">
        <v>2947.8862639660588</v>
      </c>
      <c r="T25" s="28">
        <v>11526.388627180566</v>
      </c>
      <c r="U25" s="28">
        <v>14474.274891146637</v>
      </c>
      <c r="V25" s="29">
        <v>-49.189235065375456</v>
      </c>
      <c r="W25" s="51">
        <v>0.24556761047896269</v>
      </c>
      <c r="X25" s="51">
        <v>0.46970097909499869</v>
      </c>
      <c r="Y25" s="51">
        <v>0.28473141042603861</v>
      </c>
      <c r="Z25" s="30">
        <v>17.576369379327716</v>
      </c>
      <c r="AA25" s="31">
        <v>14.224205378645646</v>
      </c>
      <c r="AF25" s="20">
        <v>3</v>
      </c>
      <c r="AG25" s="21" t="s">
        <v>232</v>
      </c>
      <c r="AH25" s="27">
        <v>3606.2594352134142</v>
      </c>
      <c r="AI25" s="28">
        <v>10861.60957799433</v>
      </c>
      <c r="AJ25" s="28">
        <v>14467.869013207706</v>
      </c>
      <c r="AK25" s="29">
        <v>221.58286008359266</v>
      </c>
      <c r="AL25" s="51">
        <v>8.8739746457867266E-2</v>
      </c>
      <c r="AM25" s="51">
        <v>0.48098434004474272</v>
      </c>
      <c r="AN25" s="51">
        <v>0.43027591349739003</v>
      </c>
      <c r="AO25" s="30">
        <v>7.4394603497440839</v>
      </c>
      <c r="AP25" s="31">
        <v>6.7087385883737474</v>
      </c>
      <c r="AU25" s="20">
        <v>3</v>
      </c>
      <c r="AV25" s="21" t="s">
        <v>232</v>
      </c>
      <c r="AW25" s="27">
        <v>3266.1982591763149</v>
      </c>
      <c r="AX25" s="28">
        <v>16970.850873128325</v>
      </c>
      <c r="AY25" s="28">
        <v>20237.049132304637</v>
      </c>
      <c r="AZ25" s="29">
        <v>-101.89558385553701</v>
      </c>
      <c r="BA25" s="51">
        <v>0.2932330827067669</v>
      </c>
      <c r="BB25" s="51">
        <v>0.43609022556390975</v>
      </c>
      <c r="BC25" s="51">
        <v>0.27067669172932329</v>
      </c>
      <c r="BD25" s="30">
        <v>17.42999362454611</v>
      </c>
      <c r="BE25" s="31">
        <v>10.430232581957535</v>
      </c>
      <c r="BJ25" s="20">
        <v>3</v>
      </c>
      <c r="BK25" s="21" t="s">
        <v>232</v>
      </c>
      <c r="BL25" s="27">
        <v>3027.6448473127616</v>
      </c>
      <c r="BM25" s="28">
        <v>12790.766279936666</v>
      </c>
      <c r="BN25" s="28">
        <v>15818.41112724943</v>
      </c>
      <c r="BO25" s="29">
        <v>556.55642244167848</v>
      </c>
      <c r="BP25" s="51">
        <v>2.1739130434782608E-2</v>
      </c>
      <c r="BQ25" s="51">
        <v>0.60869565217391308</v>
      </c>
      <c r="BR25" s="51">
        <v>0.36956521739130432</v>
      </c>
      <c r="BS25" s="30">
        <v>3.071503520534661</v>
      </c>
      <c r="BT25" s="31">
        <v>3.071503520534661</v>
      </c>
    </row>
    <row r="26" spans="2:72" x14ac:dyDescent="0.25">
      <c r="B26" s="32">
        <v>4</v>
      </c>
      <c r="C26" s="33" t="s">
        <v>233</v>
      </c>
      <c r="D26" s="34">
        <v>3294.8777939214538</v>
      </c>
      <c r="E26" s="35">
        <v>11255.220315629069</v>
      </c>
      <c r="F26" s="35">
        <v>14550.098109550601</v>
      </c>
      <c r="G26" s="36">
        <v>106.56808935006559</v>
      </c>
      <c r="H26" s="52">
        <v>0.34176259671636156</v>
      </c>
      <c r="I26" s="52">
        <v>0.13738441215323646</v>
      </c>
      <c r="J26" s="52">
        <v>0.52085299113040195</v>
      </c>
      <c r="K26" s="37">
        <v>15.264877482378978</v>
      </c>
      <c r="L26" s="38">
        <v>12.621195281218011</v>
      </c>
      <c r="Q26" s="32">
        <v>4</v>
      </c>
      <c r="R26" s="33" t="s">
        <v>233</v>
      </c>
      <c r="S26" s="34">
        <v>3113.8012510767712</v>
      </c>
      <c r="T26" s="35">
        <v>11272.057161710645</v>
      </c>
      <c r="U26" s="35">
        <v>14385.858412787444</v>
      </c>
      <c r="V26" s="36">
        <v>48.311841463975043</v>
      </c>
      <c r="W26" s="52">
        <v>0.4128076210637735</v>
      </c>
      <c r="X26" s="52">
        <v>4.2603863455940728E-2</v>
      </c>
      <c r="Y26" s="52">
        <v>0.54458851548028575</v>
      </c>
      <c r="Z26" s="37">
        <v>16.51290823315345</v>
      </c>
      <c r="AA26" s="38">
        <v>13.714616637442511</v>
      </c>
      <c r="AF26" s="32">
        <v>4</v>
      </c>
      <c r="AG26" s="33" t="s">
        <v>233</v>
      </c>
      <c r="AH26" s="34">
        <v>3795.3978676456309</v>
      </c>
      <c r="AI26" s="35">
        <v>10654.313943153002</v>
      </c>
      <c r="AJ26" s="35">
        <v>14449.711810798637</v>
      </c>
      <c r="AK26" s="36">
        <v>232.63259947878504</v>
      </c>
      <c r="AL26" s="52">
        <v>0.14615958240119314</v>
      </c>
      <c r="AM26" s="52">
        <v>0.40119313944817303</v>
      </c>
      <c r="AN26" s="52">
        <v>0.45264727815063388</v>
      </c>
      <c r="AO26" s="37">
        <v>10.021281284680782</v>
      </c>
      <c r="AP26" s="38">
        <v>8.8769818887424741</v>
      </c>
      <c r="AU26" s="32">
        <v>4</v>
      </c>
      <c r="AV26" s="33" t="s">
        <v>233</v>
      </c>
      <c r="AW26" s="34">
        <v>3420.8364001698601</v>
      </c>
      <c r="AX26" s="35">
        <v>16421.822851359193</v>
      </c>
      <c r="AY26" s="35">
        <v>19842.65925152905</v>
      </c>
      <c r="AZ26" s="36">
        <v>280.08549205144811</v>
      </c>
      <c r="BA26" s="52">
        <v>0.39849624060150374</v>
      </c>
      <c r="BB26" s="52">
        <v>5.2631578947368418E-2</v>
      </c>
      <c r="BC26" s="52">
        <v>0.54887218045112784</v>
      </c>
      <c r="BD26" s="37">
        <v>13.593163155082369</v>
      </c>
      <c r="BE26" s="38">
        <v>7.9798692069323449</v>
      </c>
      <c r="BJ26" s="32">
        <v>4</v>
      </c>
      <c r="BK26" s="33" t="s">
        <v>233</v>
      </c>
      <c r="BL26" s="34">
        <v>3215.2765311998578</v>
      </c>
      <c r="BM26" s="35">
        <v>12451.543509024235</v>
      </c>
      <c r="BN26" s="35">
        <v>15666.820040224089</v>
      </c>
      <c r="BO26" s="36">
        <v>715.69935282047334</v>
      </c>
      <c r="BP26" s="52">
        <v>4.3478260869565216E-2</v>
      </c>
      <c r="BQ26" s="52">
        <v>0.47826086956521741</v>
      </c>
      <c r="BR26" s="52">
        <v>0.47826086956521741</v>
      </c>
      <c r="BS26" s="37">
        <v>4.3732309359298682</v>
      </c>
      <c r="BT26" s="38">
        <v>4.3732309359298682</v>
      </c>
    </row>
    <row r="32" spans="2:72" x14ac:dyDescent="0.25">
      <c r="B32" s="1" t="s">
        <v>51</v>
      </c>
      <c r="C32" s="2"/>
      <c r="D32" s="2"/>
      <c r="E32" s="2"/>
      <c r="F32" s="2"/>
      <c r="G32" s="39" t="s">
        <v>36</v>
      </c>
      <c r="H32" s="2"/>
      <c r="I32" s="2"/>
      <c r="J32" s="2"/>
      <c r="K32" s="2"/>
      <c r="L32" s="3"/>
      <c r="Q32" s="1" t="s">
        <v>283</v>
      </c>
      <c r="R32" s="2"/>
      <c r="S32" s="2"/>
      <c r="T32" s="2"/>
      <c r="U32" s="2"/>
      <c r="V32" s="39" t="s">
        <v>36</v>
      </c>
      <c r="W32" s="2"/>
      <c r="X32" s="2"/>
      <c r="Y32" s="2"/>
      <c r="Z32" s="2"/>
      <c r="AA32" s="3"/>
      <c r="AF32" s="1" t="s">
        <v>284</v>
      </c>
      <c r="AG32" s="2"/>
      <c r="AH32" s="2"/>
      <c r="AI32" s="2"/>
      <c r="AJ32" s="2"/>
      <c r="AK32" s="39" t="s">
        <v>36</v>
      </c>
      <c r="AL32" s="2"/>
      <c r="AM32" s="2"/>
      <c r="AN32" s="2"/>
      <c r="AO32" s="2"/>
      <c r="AP32" s="3"/>
      <c r="AU32" s="1" t="s">
        <v>285</v>
      </c>
      <c r="AV32" s="2"/>
      <c r="AW32" s="2"/>
      <c r="AX32" s="2"/>
      <c r="AY32" s="2"/>
      <c r="AZ32" s="39" t="s">
        <v>36</v>
      </c>
      <c r="BA32" s="2"/>
      <c r="BB32" s="2"/>
      <c r="BC32" s="2"/>
      <c r="BD32" s="2"/>
      <c r="BE32" s="3"/>
      <c r="BJ32" s="1" t="s">
        <v>286</v>
      </c>
      <c r="BK32" s="2"/>
      <c r="BL32" s="2"/>
      <c r="BM32" s="2"/>
      <c r="BN32" s="2"/>
      <c r="BO32" s="39" t="s">
        <v>36</v>
      </c>
      <c r="BP32" s="2"/>
      <c r="BQ32" s="2"/>
      <c r="BR32" s="2"/>
      <c r="BS32" s="2"/>
      <c r="BT32" s="3"/>
    </row>
    <row r="33" spans="2:72" x14ac:dyDescent="0.25">
      <c r="B33" s="4"/>
      <c r="C33" s="5"/>
      <c r="D33" s="284" t="s">
        <v>0</v>
      </c>
      <c r="E33" s="284"/>
      <c r="F33" s="284"/>
      <c r="G33" s="284"/>
      <c r="H33" s="284"/>
      <c r="I33" s="284"/>
      <c r="J33" s="285"/>
      <c r="K33" s="6" t="s">
        <v>1</v>
      </c>
      <c r="L33" s="7"/>
      <c r="Q33" s="4"/>
      <c r="R33" s="5"/>
      <c r="S33" s="284" t="s">
        <v>0</v>
      </c>
      <c r="T33" s="284"/>
      <c r="U33" s="284"/>
      <c r="V33" s="284"/>
      <c r="W33" s="284"/>
      <c r="X33" s="284"/>
      <c r="Y33" s="285"/>
      <c r="Z33" s="6" t="s">
        <v>1</v>
      </c>
      <c r="AA33" s="7"/>
      <c r="AF33" s="4"/>
      <c r="AG33" s="5"/>
      <c r="AH33" s="284" t="s">
        <v>0</v>
      </c>
      <c r="AI33" s="284"/>
      <c r="AJ33" s="284"/>
      <c r="AK33" s="284"/>
      <c r="AL33" s="284"/>
      <c r="AM33" s="284"/>
      <c r="AN33" s="285"/>
      <c r="AO33" s="6" t="s">
        <v>1</v>
      </c>
      <c r="AP33" s="7"/>
      <c r="AU33" s="4"/>
      <c r="AV33" s="5"/>
      <c r="AW33" s="284" t="s">
        <v>0</v>
      </c>
      <c r="AX33" s="284"/>
      <c r="AY33" s="284"/>
      <c r="AZ33" s="284"/>
      <c r="BA33" s="284"/>
      <c r="BB33" s="284"/>
      <c r="BC33" s="285"/>
      <c r="BD33" s="6" t="s">
        <v>1</v>
      </c>
      <c r="BE33" s="7"/>
      <c r="BJ33" s="4"/>
      <c r="BK33" s="5"/>
      <c r="BL33" s="284" t="s">
        <v>0</v>
      </c>
      <c r="BM33" s="284"/>
      <c r="BN33" s="284"/>
      <c r="BO33" s="284"/>
      <c r="BP33" s="284"/>
      <c r="BQ33" s="284"/>
      <c r="BR33" s="285"/>
      <c r="BS33" s="6" t="s">
        <v>1</v>
      </c>
      <c r="BT33" s="7"/>
    </row>
    <row r="34" spans="2:72" x14ac:dyDescent="0.25">
      <c r="B34" s="8"/>
      <c r="C34" s="9"/>
      <c r="D34" s="5" t="s">
        <v>2</v>
      </c>
      <c r="E34" s="10" t="s">
        <v>3</v>
      </c>
      <c r="F34" s="5"/>
      <c r="G34" s="10" t="s">
        <v>4</v>
      </c>
      <c r="H34" s="47" t="s">
        <v>5</v>
      </c>
      <c r="I34" s="48" t="s">
        <v>6</v>
      </c>
      <c r="J34" s="47" t="s">
        <v>5</v>
      </c>
      <c r="K34" s="11"/>
      <c r="L34" s="9"/>
      <c r="Q34" s="8"/>
      <c r="R34" s="9"/>
      <c r="S34" s="5" t="s">
        <v>2</v>
      </c>
      <c r="T34" s="10" t="s">
        <v>3</v>
      </c>
      <c r="U34" s="5"/>
      <c r="V34" s="10" t="s">
        <v>4</v>
      </c>
      <c r="W34" s="47" t="s">
        <v>5</v>
      </c>
      <c r="X34" s="48" t="s">
        <v>6</v>
      </c>
      <c r="Y34" s="47" t="s">
        <v>5</v>
      </c>
      <c r="Z34" s="11"/>
      <c r="AA34" s="9"/>
      <c r="AF34" s="8"/>
      <c r="AG34" s="9"/>
      <c r="AH34" s="5" t="s">
        <v>2</v>
      </c>
      <c r="AI34" s="10" t="s">
        <v>3</v>
      </c>
      <c r="AJ34" s="5"/>
      <c r="AK34" s="10" t="s">
        <v>4</v>
      </c>
      <c r="AL34" s="47" t="s">
        <v>5</v>
      </c>
      <c r="AM34" s="48" t="s">
        <v>6</v>
      </c>
      <c r="AN34" s="47" t="s">
        <v>5</v>
      </c>
      <c r="AO34" s="11"/>
      <c r="AP34" s="9"/>
      <c r="AU34" s="8"/>
      <c r="AV34" s="9"/>
      <c r="AW34" s="5" t="s">
        <v>2</v>
      </c>
      <c r="AX34" s="10" t="s">
        <v>3</v>
      </c>
      <c r="AY34" s="5"/>
      <c r="AZ34" s="10" t="s">
        <v>4</v>
      </c>
      <c r="BA34" s="47" t="s">
        <v>5</v>
      </c>
      <c r="BB34" s="48" t="s">
        <v>6</v>
      </c>
      <c r="BC34" s="47" t="s">
        <v>5</v>
      </c>
      <c r="BD34" s="11"/>
      <c r="BE34" s="9"/>
      <c r="BJ34" s="8"/>
      <c r="BK34" s="9"/>
      <c r="BL34" s="5" t="s">
        <v>2</v>
      </c>
      <c r="BM34" s="10" t="s">
        <v>3</v>
      </c>
      <c r="BN34" s="5"/>
      <c r="BO34" s="10" t="s">
        <v>4</v>
      </c>
      <c r="BP34" s="47" t="s">
        <v>5</v>
      </c>
      <c r="BQ34" s="48" t="s">
        <v>6</v>
      </c>
      <c r="BR34" s="47" t="s">
        <v>5</v>
      </c>
      <c r="BS34" s="11"/>
      <c r="BT34" s="9"/>
    </row>
    <row r="35" spans="2:72" x14ac:dyDescent="0.25">
      <c r="B35" s="12" t="s">
        <v>7</v>
      </c>
      <c r="C35" s="13" t="s">
        <v>19</v>
      </c>
      <c r="D35" s="14" t="s">
        <v>8</v>
      </c>
      <c r="E35" s="15" t="s">
        <v>9</v>
      </c>
      <c r="F35" s="14" t="s">
        <v>4</v>
      </c>
      <c r="G35" s="15" t="s">
        <v>10</v>
      </c>
      <c r="H35" s="49" t="s">
        <v>11</v>
      </c>
      <c r="I35" s="49" t="s">
        <v>12</v>
      </c>
      <c r="J35" s="49" t="s">
        <v>13</v>
      </c>
      <c r="K35" s="14" t="s">
        <v>15</v>
      </c>
      <c r="L35" s="16" t="s">
        <v>14</v>
      </c>
      <c r="Q35" s="12" t="s">
        <v>7</v>
      </c>
      <c r="R35" s="13" t="s">
        <v>19</v>
      </c>
      <c r="S35" s="14" t="s">
        <v>8</v>
      </c>
      <c r="T35" s="15" t="s">
        <v>9</v>
      </c>
      <c r="U35" s="14" t="s">
        <v>4</v>
      </c>
      <c r="V35" s="15" t="s">
        <v>10</v>
      </c>
      <c r="W35" s="49" t="s">
        <v>11</v>
      </c>
      <c r="X35" s="49" t="s">
        <v>12</v>
      </c>
      <c r="Y35" s="49" t="s">
        <v>13</v>
      </c>
      <c r="Z35" s="14" t="s">
        <v>15</v>
      </c>
      <c r="AA35" s="16" t="s">
        <v>14</v>
      </c>
      <c r="AF35" s="12" t="s">
        <v>7</v>
      </c>
      <c r="AG35" s="13" t="s">
        <v>19</v>
      </c>
      <c r="AH35" s="14" t="s">
        <v>8</v>
      </c>
      <c r="AI35" s="15" t="s">
        <v>9</v>
      </c>
      <c r="AJ35" s="14" t="s">
        <v>4</v>
      </c>
      <c r="AK35" s="15" t="s">
        <v>10</v>
      </c>
      <c r="AL35" s="49" t="s">
        <v>11</v>
      </c>
      <c r="AM35" s="49" t="s">
        <v>12</v>
      </c>
      <c r="AN35" s="49" t="s">
        <v>13</v>
      </c>
      <c r="AO35" s="14" t="s">
        <v>15</v>
      </c>
      <c r="AP35" s="16" t="s">
        <v>14</v>
      </c>
      <c r="AU35" s="12" t="s">
        <v>7</v>
      </c>
      <c r="AV35" s="13" t="s">
        <v>19</v>
      </c>
      <c r="AW35" s="14" t="s">
        <v>8</v>
      </c>
      <c r="AX35" s="15" t="s">
        <v>9</v>
      </c>
      <c r="AY35" s="14" t="s">
        <v>4</v>
      </c>
      <c r="AZ35" s="15" t="s">
        <v>10</v>
      </c>
      <c r="BA35" s="49" t="s">
        <v>11</v>
      </c>
      <c r="BB35" s="49" t="s">
        <v>12</v>
      </c>
      <c r="BC35" s="49" t="s">
        <v>13</v>
      </c>
      <c r="BD35" s="14" t="s">
        <v>15</v>
      </c>
      <c r="BE35" s="16" t="s">
        <v>14</v>
      </c>
      <c r="BJ35" s="12" t="s">
        <v>7</v>
      </c>
      <c r="BK35" s="13" t="s">
        <v>19</v>
      </c>
      <c r="BL35" s="14" t="s">
        <v>8</v>
      </c>
      <c r="BM35" s="15" t="s">
        <v>9</v>
      </c>
      <c r="BN35" s="14" t="s">
        <v>4</v>
      </c>
      <c r="BO35" s="15" t="s">
        <v>10</v>
      </c>
      <c r="BP35" s="49" t="s">
        <v>11</v>
      </c>
      <c r="BQ35" s="49" t="s">
        <v>12</v>
      </c>
      <c r="BR35" s="49" t="s">
        <v>13</v>
      </c>
      <c r="BS35" s="14" t="s">
        <v>15</v>
      </c>
      <c r="BT35" s="16" t="s">
        <v>14</v>
      </c>
    </row>
    <row r="36" spans="2:72" x14ac:dyDescent="0.25">
      <c r="B36" s="17" t="s">
        <v>16</v>
      </c>
      <c r="C36" s="18"/>
      <c r="D36" s="5"/>
      <c r="E36" s="10"/>
      <c r="F36" s="5"/>
      <c r="G36" s="10"/>
      <c r="H36" s="47"/>
      <c r="I36" s="47"/>
      <c r="J36" s="47"/>
      <c r="K36" s="5"/>
      <c r="L36" s="19"/>
      <c r="Q36" s="17" t="s">
        <v>16</v>
      </c>
      <c r="R36" s="18"/>
      <c r="S36" s="5"/>
      <c r="T36" s="10"/>
      <c r="U36" s="5"/>
      <c r="V36" s="10"/>
      <c r="W36" s="47"/>
      <c r="X36" s="47"/>
      <c r="Y36" s="47"/>
      <c r="Z36" s="5"/>
      <c r="AA36" s="19"/>
      <c r="AF36" s="17" t="s">
        <v>16</v>
      </c>
      <c r="AG36" s="18"/>
      <c r="AH36" s="5"/>
      <c r="AI36" s="10"/>
      <c r="AJ36" s="5"/>
      <c r="AK36" s="10"/>
      <c r="AL36" s="47"/>
      <c r="AM36" s="47"/>
      <c r="AN36" s="47"/>
      <c r="AO36" s="5"/>
      <c r="AP36" s="19"/>
      <c r="AU36" s="17" t="s">
        <v>16</v>
      </c>
      <c r="AV36" s="18"/>
      <c r="AW36" s="5"/>
      <c r="AX36" s="10"/>
      <c r="AY36" s="5"/>
      <c r="AZ36" s="10"/>
      <c r="BA36" s="47"/>
      <c r="BB36" s="47"/>
      <c r="BC36" s="47"/>
      <c r="BD36" s="5"/>
      <c r="BE36" s="19"/>
      <c r="BJ36" s="17" t="s">
        <v>16</v>
      </c>
      <c r="BK36" s="18"/>
      <c r="BL36" s="5"/>
      <c r="BM36" s="10"/>
      <c r="BN36" s="5"/>
      <c r="BO36" s="10"/>
      <c r="BP36" s="47"/>
      <c r="BQ36" s="47"/>
      <c r="BR36" s="47"/>
      <c r="BS36" s="5"/>
      <c r="BT36" s="19"/>
    </row>
    <row r="37" spans="2:72" x14ac:dyDescent="0.25">
      <c r="B37" s="20">
        <v>0</v>
      </c>
      <c r="C37" s="21" t="s">
        <v>274</v>
      </c>
      <c r="D37" s="22">
        <v>2004.1818554897359</v>
      </c>
      <c r="E37" s="23">
        <v>7370.8229431578202</v>
      </c>
      <c r="F37" s="23">
        <v>9375.0047986475256</v>
      </c>
      <c r="G37" s="24"/>
      <c r="H37" s="50"/>
      <c r="I37" s="50"/>
      <c r="J37" s="50"/>
      <c r="K37" s="25"/>
      <c r="L37" s="26"/>
      <c r="Q37" s="20">
        <v>0</v>
      </c>
      <c r="R37" s="21" t="s">
        <v>274</v>
      </c>
      <c r="S37" s="22">
        <v>1714.4850246008009</v>
      </c>
      <c r="T37" s="23">
        <v>7277.1343863228512</v>
      </c>
      <c r="U37" s="23">
        <v>8991.619410923644</v>
      </c>
      <c r="V37" s="24"/>
      <c r="W37" s="50"/>
      <c r="X37" s="50"/>
      <c r="Y37" s="50"/>
      <c r="Z37" s="25"/>
      <c r="AA37" s="26"/>
      <c r="AF37" s="20">
        <v>0</v>
      </c>
      <c r="AG37" s="21" t="s">
        <v>274</v>
      </c>
      <c r="AH37" s="22">
        <v>2891.5476013723769</v>
      </c>
      <c r="AI37" s="23">
        <v>7474.1678128314552</v>
      </c>
      <c r="AJ37" s="23">
        <v>10365.715414203845</v>
      </c>
      <c r="AK37" s="24"/>
      <c r="AL37" s="50"/>
      <c r="AM37" s="50"/>
      <c r="AN37" s="50"/>
      <c r="AO37" s="25"/>
      <c r="AP37" s="26"/>
      <c r="AU37" s="20">
        <v>0</v>
      </c>
      <c r="AV37" s="21" t="s">
        <v>274</v>
      </c>
      <c r="AW37" s="22">
        <v>1751.952666726492</v>
      </c>
      <c r="AX37" s="23">
        <v>9704.2744183371105</v>
      </c>
      <c r="AY37" s="23">
        <v>11456.227085063603</v>
      </c>
      <c r="AZ37" s="24"/>
      <c r="BA37" s="50"/>
      <c r="BB37" s="50"/>
      <c r="BC37" s="50"/>
      <c r="BD37" s="25"/>
      <c r="BE37" s="26"/>
      <c r="BJ37" s="20">
        <v>0</v>
      </c>
      <c r="BK37" s="21" t="s">
        <v>274</v>
      </c>
      <c r="BL37" s="22">
        <v>2598.188920263563</v>
      </c>
      <c r="BM37" s="23">
        <v>8334.0591592763176</v>
      </c>
      <c r="BN37" s="23">
        <v>10932.248079539879</v>
      </c>
      <c r="BO37" s="24"/>
      <c r="BP37" s="50"/>
      <c r="BQ37" s="50"/>
      <c r="BR37" s="50"/>
      <c r="BS37" s="25"/>
      <c r="BT37" s="26"/>
    </row>
    <row r="38" spans="2:72" x14ac:dyDescent="0.25">
      <c r="B38" s="40">
        <v>1</v>
      </c>
      <c r="C38" s="41" t="s">
        <v>230</v>
      </c>
      <c r="D38" s="42">
        <v>2289.3828746234949</v>
      </c>
      <c r="E38" s="43">
        <v>6728.076573272102</v>
      </c>
      <c r="F38" s="43">
        <v>9017.4594478956005</v>
      </c>
      <c r="G38" s="44">
        <v>-7.7210144723688199</v>
      </c>
      <c r="H38" s="51">
        <v>0.37077217613273772</v>
      </c>
      <c r="I38" s="51">
        <v>0.39417145288236544</v>
      </c>
      <c r="J38" s="51">
        <v>0.23505637098489682</v>
      </c>
      <c r="K38" s="45">
        <v>28.514037523335915</v>
      </c>
      <c r="L38" s="46">
        <v>18.710441031284539</v>
      </c>
      <c r="Q38" s="40">
        <v>1</v>
      </c>
      <c r="R38" s="41" t="s">
        <v>230</v>
      </c>
      <c r="S38" s="42">
        <v>2198.8581334353325</v>
      </c>
      <c r="T38" s="43">
        <v>6632.9395169324907</v>
      </c>
      <c r="U38" s="43">
        <v>8831.7976503678219</v>
      </c>
      <c r="V38" s="44">
        <v>-23.142976220246233</v>
      </c>
      <c r="W38" s="51">
        <v>0.48642403235124204</v>
      </c>
      <c r="X38" s="51">
        <v>0.23252455228191796</v>
      </c>
      <c r="Y38" s="51">
        <v>0.28105141536683997</v>
      </c>
      <c r="Z38" s="45">
        <v>29.656013274103444</v>
      </c>
      <c r="AA38" s="46">
        <v>19.388542035612176</v>
      </c>
      <c r="AF38" s="40">
        <v>1</v>
      </c>
      <c r="AG38" s="41" t="s">
        <v>230</v>
      </c>
      <c r="AH38" s="42">
        <v>2554.6693719973941</v>
      </c>
      <c r="AI38" s="43">
        <v>6839.4507573077999</v>
      </c>
      <c r="AJ38" s="43">
        <v>9394.1201293051854</v>
      </c>
      <c r="AK38" s="44">
        <v>54.063702591005395</v>
      </c>
      <c r="AL38" s="51">
        <v>1.3215859030837005E-2</v>
      </c>
      <c r="AM38" s="51">
        <v>0.88634361233480174</v>
      </c>
      <c r="AN38" s="51">
        <v>0.10044052863436123</v>
      </c>
      <c r="AO38" s="45">
        <v>5.3220943297096017</v>
      </c>
      <c r="AP38" s="46">
        <v>2.4238250282806222</v>
      </c>
      <c r="AU38" s="40">
        <v>1</v>
      </c>
      <c r="AV38" s="41" t="s">
        <v>230</v>
      </c>
      <c r="AW38" s="42">
        <v>2455.6639501000136</v>
      </c>
      <c r="AX38" s="43">
        <v>9041.7676295021756</v>
      </c>
      <c r="AY38" s="43">
        <v>11497.431579602187</v>
      </c>
      <c r="AZ38" s="44">
        <v>-234.77250527262387</v>
      </c>
      <c r="BA38" s="51">
        <v>0.5641025641025641</v>
      </c>
      <c r="BB38" s="51">
        <v>0.21794871794871795</v>
      </c>
      <c r="BC38" s="51">
        <v>0.21794871794871795</v>
      </c>
      <c r="BD38" s="45">
        <v>27.551777465732233</v>
      </c>
      <c r="BE38" s="46">
        <v>18.676279027728427</v>
      </c>
      <c r="BJ38" s="40">
        <v>1</v>
      </c>
      <c r="BK38" s="41" t="s">
        <v>230</v>
      </c>
      <c r="BL38" s="42">
        <v>2263.4811664235676</v>
      </c>
      <c r="BM38" s="43">
        <v>7592.9568725536919</v>
      </c>
      <c r="BN38" s="43">
        <v>9856.4380389772596</v>
      </c>
      <c r="BO38" s="44">
        <v>29.786446552317663</v>
      </c>
      <c r="BP38" s="51">
        <v>0</v>
      </c>
      <c r="BQ38" s="51">
        <v>0.96153846153846156</v>
      </c>
      <c r="BR38" s="51">
        <v>3.8461538461538464E-2</v>
      </c>
      <c r="BS38" s="45">
        <v>6.4922447506712791E-2</v>
      </c>
      <c r="BT38" s="46">
        <v>6.4922447506712791E-2</v>
      </c>
    </row>
    <row r="39" spans="2:72" x14ac:dyDescent="0.25">
      <c r="B39" s="40">
        <v>2</v>
      </c>
      <c r="C39" s="41" t="s">
        <v>231</v>
      </c>
      <c r="D39" s="42">
        <v>2304.9873362477811</v>
      </c>
      <c r="E39" s="43">
        <v>6619.4337295110336</v>
      </c>
      <c r="F39" s="43">
        <v>8924.4210657588519</v>
      </c>
      <c r="G39" s="44">
        <v>43.113349881365494</v>
      </c>
      <c r="H39" s="51">
        <v>0.33439693682195276</v>
      </c>
      <c r="I39" s="51">
        <v>0.36566687938736436</v>
      </c>
      <c r="J39" s="51">
        <v>0.29993618379068282</v>
      </c>
      <c r="K39" s="45">
        <v>22.806574435665674</v>
      </c>
      <c r="L39" s="46">
        <v>15.482095523331219</v>
      </c>
      <c r="Q39" s="40">
        <v>2</v>
      </c>
      <c r="R39" s="41" t="s">
        <v>231</v>
      </c>
      <c r="S39" s="42">
        <v>2213.3952904094635</v>
      </c>
      <c r="T39" s="43">
        <v>6527.3201370445095</v>
      </c>
      <c r="U39" s="43">
        <v>8740.7154274539771</v>
      </c>
      <c r="V39" s="44">
        <v>39.184420229729199</v>
      </c>
      <c r="W39" s="51">
        <v>0.43876372039283651</v>
      </c>
      <c r="X39" s="51">
        <v>0.1998844598497978</v>
      </c>
      <c r="Y39" s="51">
        <v>0.36135181975736569</v>
      </c>
      <c r="Z39" s="45">
        <v>23.824075954107023</v>
      </c>
      <c r="AA39" s="46">
        <v>16.273960163671358</v>
      </c>
      <c r="AF39" s="40">
        <v>2</v>
      </c>
      <c r="AG39" s="41" t="s">
        <v>231</v>
      </c>
      <c r="AH39" s="42">
        <v>2574.0054216129138</v>
      </c>
      <c r="AI39" s="43">
        <v>6724.7932053657205</v>
      </c>
      <c r="AJ39" s="43">
        <v>9298.7986269786234</v>
      </c>
      <c r="AK39" s="44">
        <v>68.582609699644948</v>
      </c>
      <c r="AL39" s="51">
        <v>1.145374449339207E-2</v>
      </c>
      <c r="AM39" s="51">
        <v>0.87048458149779739</v>
      </c>
      <c r="AN39" s="51">
        <v>0.11806167400881057</v>
      </c>
      <c r="AO39" s="45">
        <v>3.8939801479417433</v>
      </c>
      <c r="AP39" s="46">
        <v>2.2429317107511277</v>
      </c>
      <c r="AU39" s="40">
        <v>2</v>
      </c>
      <c r="AV39" s="41" t="s">
        <v>231</v>
      </c>
      <c r="AW39" s="42">
        <v>2465.6900391959821</v>
      </c>
      <c r="AX39" s="43">
        <v>8894.5533315185658</v>
      </c>
      <c r="AY39" s="43">
        <v>11360.243370714546</v>
      </c>
      <c r="AZ39" s="44">
        <v>-150.31508116847567</v>
      </c>
      <c r="BA39" s="51">
        <v>0.51282051282051277</v>
      </c>
      <c r="BB39" s="51">
        <v>0.17948717948717949</v>
      </c>
      <c r="BC39" s="51">
        <v>0.30769230769230771</v>
      </c>
      <c r="BD39" s="45">
        <v>22.27651316046871</v>
      </c>
      <c r="BE39" s="46">
        <v>15.564258498908341</v>
      </c>
      <c r="BJ39" s="40">
        <v>2</v>
      </c>
      <c r="BK39" s="41" t="s">
        <v>231</v>
      </c>
      <c r="BL39" s="42">
        <v>2275.038296747708</v>
      </c>
      <c r="BM39" s="43">
        <v>7460.0076936448504</v>
      </c>
      <c r="BN39" s="43">
        <v>9735.0459903925585</v>
      </c>
      <c r="BO39" s="44">
        <v>34.719587654658639</v>
      </c>
      <c r="BP39" s="51">
        <v>0</v>
      </c>
      <c r="BQ39" s="51">
        <v>0.96153846153846156</v>
      </c>
      <c r="BR39" s="51">
        <v>3.8461538461538464E-2</v>
      </c>
      <c r="BS39" s="45">
        <v>0.20353845992484984</v>
      </c>
      <c r="BT39" s="46">
        <v>0.20353845992484984</v>
      </c>
    </row>
    <row r="40" spans="2:72" x14ac:dyDescent="0.25">
      <c r="B40" s="20">
        <v>3</v>
      </c>
      <c r="C40" s="21" t="s">
        <v>232</v>
      </c>
      <c r="D40" s="27">
        <v>2407.3562281073946</v>
      </c>
      <c r="E40" s="28">
        <v>6471.6609234756343</v>
      </c>
      <c r="F40" s="28">
        <v>8879.0171515830843</v>
      </c>
      <c r="G40" s="29">
        <v>103.01975700094165</v>
      </c>
      <c r="H40" s="51">
        <v>0.33886407147415443</v>
      </c>
      <c r="I40" s="51">
        <v>0.24952137843012126</v>
      </c>
      <c r="J40" s="51">
        <v>0.41161455009572434</v>
      </c>
      <c r="K40" s="30">
        <v>18.690892271159235</v>
      </c>
      <c r="L40" s="31">
        <v>12.773841681462835</v>
      </c>
      <c r="Q40" s="20">
        <v>3</v>
      </c>
      <c r="R40" s="21" t="s">
        <v>232</v>
      </c>
      <c r="S40" s="27">
        <v>2305.5608705785939</v>
      </c>
      <c r="T40" s="28">
        <v>6376.5549000528481</v>
      </c>
      <c r="U40" s="28">
        <v>8682.1157706314589</v>
      </c>
      <c r="V40" s="29">
        <v>93.920093576015745</v>
      </c>
      <c r="W40" s="51">
        <v>0.43529751588677063</v>
      </c>
      <c r="X40" s="51">
        <v>8.9254766031195837E-2</v>
      </c>
      <c r="Y40" s="51">
        <v>0.47544771808203351</v>
      </c>
      <c r="Z40" s="30">
        <v>19.789145309012142</v>
      </c>
      <c r="AA40" s="31">
        <v>13.742007466736981</v>
      </c>
      <c r="AF40" s="20">
        <v>3</v>
      </c>
      <c r="AG40" s="21" t="s">
        <v>232</v>
      </c>
      <c r="AH40" s="27">
        <v>2707.6654893715508</v>
      </c>
      <c r="AI40" s="28">
        <v>6588.4221940501766</v>
      </c>
      <c r="AJ40" s="28">
        <v>9296.087683421727</v>
      </c>
      <c r="AK40" s="29">
        <v>145.19723297765862</v>
      </c>
      <c r="AL40" s="51">
        <v>4.0528634361233482E-2</v>
      </c>
      <c r="AM40" s="51">
        <v>0.73656387665198242</v>
      </c>
      <c r="AN40" s="51">
        <v>0.22290748898678414</v>
      </c>
      <c r="AO40" s="30">
        <v>6.9728870284640427</v>
      </c>
      <c r="AP40" s="31">
        <v>3.2019526093158301</v>
      </c>
      <c r="AU40" s="20">
        <v>3</v>
      </c>
      <c r="AV40" s="21" t="s">
        <v>232</v>
      </c>
      <c r="AW40" s="27">
        <v>2551.5986980028147</v>
      </c>
      <c r="AX40" s="28">
        <v>8728.0943432618733</v>
      </c>
      <c r="AY40" s="28">
        <v>11279.693041264687</v>
      </c>
      <c r="AZ40" s="29">
        <v>-90.169397493239885</v>
      </c>
      <c r="BA40" s="51">
        <v>0.51282051282051277</v>
      </c>
      <c r="BB40" s="51">
        <v>5.128205128205128E-2</v>
      </c>
      <c r="BC40" s="51">
        <v>0.4358974358974359</v>
      </c>
      <c r="BD40" s="30">
        <v>16.179755549501547</v>
      </c>
      <c r="BE40" s="31">
        <v>12.722984933268807</v>
      </c>
      <c r="BJ40" s="20">
        <v>3</v>
      </c>
      <c r="BK40" s="21" t="s">
        <v>232</v>
      </c>
      <c r="BL40" s="27">
        <v>2419.4179041886264</v>
      </c>
      <c r="BM40" s="28">
        <v>7269.0149328728839</v>
      </c>
      <c r="BN40" s="28">
        <v>9688.4328370615131</v>
      </c>
      <c r="BO40" s="29">
        <v>53.033356772666977</v>
      </c>
      <c r="BP40" s="51">
        <v>0</v>
      </c>
      <c r="BQ40" s="51">
        <v>0.92307692307692313</v>
      </c>
      <c r="BR40" s="51">
        <v>7.6923076923076927E-2</v>
      </c>
      <c r="BS40" s="30">
        <v>1.8255382728239185</v>
      </c>
      <c r="BT40" s="31">
        <v>1.8255382728239185</v>
      </c>
    </row>
    <row r="41" spans="2:72" x14ac:dyDescent="0.25">
      <c r="B41" s="32">
        <v>4</v>
      </c>
      <c r="C41" s="33" t="s">
        <v>233</v>
      </c>
      <c r="D41" s="34">
        <v>2548.0250190291908</v>
      </c>
      <c r="E41" s="35">
        <v>6353.1827871025262</v>
      </c>
      <c r="F41" s="35">
        <v>8901.2078061317497</v>
      </c>
      <c r="G41" s="36">
        <v>129.35690900447085</v>
      </c>
      <c r="H41" s="52">
        <v>0.37949372473941717</v>
      </c>
      <c r="I41" s="52">
        <v>0.17783450329717082</v>
      </c>
      <c r="J41" s="52">
        <v>0.44267177196341206</v>
      </c>
      <c r="K41" s="37">
        <v>19.962639760461936</v>
      </c>
      <c r="L41" s="38">
        <v>13.175875212225789</v>
      </c>
      <c r="Q41" s="32">
        <v>4</v>
      </c>
      <c r="R41" s="33" t="s">
        <v>233</v>
      </c>
      <c r="S41" s="34">
        <v>2433.4616783360157</v>
      </c>
      <c r="T41" s="35">
        <v>6251.3389663294665</v>
      </c>
      <c r="U41" s="35">
        <v>8684.8006446654836</v>
      </c>
      <c r="V41" s="36">
        <v>93.547082485672945</v>
      </c>
      <c r="W41" s="52">
        <v>0.4737146158290006</v>
      </c>
      <c r="X41" s="52">
        <v>6.1525129982668979E-2</v>
      </c>
      <c r="Y41" s="52">
        <v>0.46476025418833045</v>
      </c>
      <c r="Z41" s="37">
        <v>21.962789754948549</v>
      </c>
      <c r="AA41" s="38">
        <v>14.747726174684466</v>
      </c>
      <c r="AF41" s="32">
        <v>4</v>
      </c>
      <c r="AG41" s="33" t="s">
        <v>233</v>
      </c>
      <c r="AH41" s="34">
        <v>2887.6922062292783</v>
      </c>
      <c r="AI41" s="35">
        <v>6485.4431356605401</v>
      </c>
      <c r="AJ41" s="35">
        <v>9373.1353418898179</v>
      </c>
      <c r="AK41" s="36">
        <v>249.19573225581163</v>
      </c>
      <c r="AL41" s="52">
        <v>8.7224669603524235E-2</v>
      </c>
      <c r="AM41" s="52">
        <v>0.53656387665198235</v>
      </c>
      <c r="AN41" s="52">
        <v>0.37621145374449338</v>
      </c>
      <c r="AO41" s="37">
        <v>8.3981661301333936</v>
      </c>
      <c r="AP41" s="38">
        <v>6.1862801125382081</v>
      </c>
      <c r="AU41" s="32">
        <v>4</v>
      </c>
      <c r="AV41" s="33" t="s">
        <v>233</v>
      </c>
      <c r="AW41" s="34">
        <v>2670.9629577476785</v>
      </c>
      <c r="AX41" s="35">
        <v>8679.3458022786108</v>
      </c>
      <c r="AY41" s="35">
        <v>11350.308760026288</v>
      </c>
      <c r="AZ41" s="36">
        <v>-152.0493506279839</v>
      </c>
      <c r="BA41" s="52">
        <v>0.57692307692307687</v>
      </c>
      <c r="BB41" s="52">
        <v>0</v>
      </c>
      <c r="BC41" s="52">
        <v>0.42307692307692307</v>
      </c>
      <c r="BD41" s="37">
        <v>15.655319407968609</v>
      </c>
      <c r="BE41" s="38">
        <v>12.823976068407694</v>
      </c>
      <c r="BJ41" s="32">
        <v>4</v>
      </c>
      <c r="BK41" s="33" t="s">
        <v>233</v>
      </c>
      <c r="BL41" s="34">
        <v>2605.9815108621751</v>
      </c>
      <c r="BM41" s="35">
        <v>7161.9172763037996</v>
      </c>
      <c r="BN41" s="35">
        <v>9767.8987871659738</v>
      </c>
      <c r="BO41" s="36">
        <v>510.36626550983772</v>
      </c>
      <c r="BP41" s="52">
        <v>0</v>
      </c>
      <c r="BQ41" s="52">
        <v>0.53846153846153844</v>
      </c>
      <c r="BR41" s="52">
        <v>0.46153846153846156</v>
      </c>
      <c r="BS41" s="37">
        <v>3.1376425413690505</v>
      </c>
      <c r="BT41" s="38">
        <v>1.2178147346800294</v>
      </c>
    </row>
    <row r="47" spans="2:72" x14ac:dyDescent="0.25">
      <c r="B47" s="1" t="s">
        <v>20</v>
      </c>
      <c r="C47" s="2"/>
      <c r="D47" s="2"/>
      <c r="E47" s="2"/>
      <c r="F47" s="2"/>
      <c r="G47" s="39" t="s">
        <v>36</v>
      </c>
      <c r="H47" s="2"/>
      <c r="I47" s="2"/>
      <c r="J47" s="2"/>
      <c r="K47" s="2"/>
      <c r="L47" s="3"/>
      <c r="Q47" s="1" t="s">
        <v>22</v>
      </c>
      <c r="R47" s="2"/>
      <c r="S47" s="2"/>
      <c r="T47" s="2"/>
      <c r="U47" s="2"/>
      <c r="V47" s="39" t="s">
        <v>36</v>
      </c>
      <c r="W47" s="2"/>
      <c r="X47" s="2"/>
      <c r="Y47" s="2"/>
      <c r="Z47" s="2"/>
      <c r="AA47" s="3"/>
      <c r="AF47" s="1" t="s">
        <v>23</v>
      </c>
      <c r="AG47" s="2"/>
      <c r="AH47" s="2"/>
      <c r="AI47" s="2"/>
      <c r="AJ47" s="2"/>
      <c r="AK47" s="39" t="s">
        <v>36</v>
      </c>
      <c r="AL47" s="2"/>
      <c r="AM47" s="2"/>
      <c r="AN47" s="2"/>
      <c r="AO47" s="2"/>
      <c r="AP47" s="3"/>
    </row>
    <row r="48" spans="2:72" x14ac:dyDescent="0.25">
      <c r="B48" s="4"/>
      <c r="C48" s="5"/>
      <c r="D48" s="284" t="str">
        <f>D33</f>
        <v>Average LCC Results</v>
      </c>
      <c r="E48" s="284"/>
      <c r="F48" s="284"/>
      <c r="G48" s="284"/>
      <c r="H48" s="284"/>
      <c r="I48" s="284"/>
      <c r="J48" s="285"/>
      <c r="K48" s="6" t="str">
        <f>K33</f>
        <v>Payback Results</v>
      </c>
      <c r="L48" s="7"/>
      <c r="Q48" s="4"/>
      <c r="R48" s="5"/>
      <c r="S48" s="284" t="str">
        <f>S33</f>
        <v>Average LCC Results</v>
      </c>
      <c r="T48" s="284"/>
      <c r="U48" s="284"/>
      <c r="V48" s="284"/>
      <c r="W48" s="284"/>
      <c r="X48" s="284"/>
      <c r="Y48" s="285"/>
      <c r="Z48" s="6" t="str">
        <f>Z33</f>
        <v>Payback Results</v>
      </c>
      <c r="AA48" s="7"/>
      <c r="AF48" s="4"/>
      <c r="AG48" s="5"/>
      <c r="AH48" s="284" t="str">
        <f>AH33</f>
        <v>Average LCC Results</v>
      </c>
      <c r="AI48" s="284"/>
      <c r="AJ48" s="284"/>
      <c r="AK48" s="284"/>
      <c r="AL48" s="284"/>
      <c r="AM48" s="284"/>
      <c r="AN48" s="285"/>
      <c r="AO48" s="6" t="str">
        <f>AO33</f>
        <v>Payback Results</v>
      </c>
      <c r="AP48" s="7"/>
    </row>
    <row r="49" spans="2:42" x14ac:dyDescent="0.25">
      <c r="B49" s="8"/>
      <c r="C49" s="9"/>
      <c r="D49" s="5" t="str">
        <f>D34</f>
        <v>Installed</v>
      </c>
      <c r="E49" s="10" t="str">
        <f t="shared" ref="E49:I50" si="0">E34</f>
        <v xml:space="preserve">Lifetime </v>
      </c>
      <c r="F49" s="5"/>
      <c r="G49" s="10" t="str">
        <f t="shared" si="0"/>
        <v>LCC</v>
      </c>
      <c r="H49" s="47" t="str">
        <f t="shared" si="0"/>
        <v>Net</v>
      </c>
      <c r="I49" s="48" t="str">
        <f t="shared" si="0"/>
        <v>No</v>
      </c>
      <c r="J49" s="47" t="str">
        <f>J34</f>
        <v>Net</v>
      </c>
      <c r="K49" s="11"/>
      <c r="L49" s="9"/>
      <c r="Q49" s="8"/>
      <c r="R49" s="9"/>
      <c r="S49" s="5" t="str">
        <f>S34</f>
        <v>Installed</v>
      </c>
      <c r="T49" s="10" t="str">
        <f>T34</f>
        <v xml:space="preserve">Lifetime </v>
      </c>
      <c r="U49" s="5"/>
      <c r="V49" s="10" t="str">
        <f t="shared" ref="V49:X50" si="1">V34</f>
        <v>LCC</v>
      </c>
      <c r="W49" s="47" t="str">
        <f t="shared" si="1"/>
        <v>Net</v>
      </c>
      <c r="X49" s="48" t="str">
        <f t="shared" si="1"/>
        <v>No</v>
      </c>
      <c r="Y49" s="47" t="str">
        <f>Y34</f>
        <v>Net</v>
      </c>
      <c r="Z49" s="11"/>
      <c r="AA49" s="9"/>
      <c r="AF49" s="8"/>
      <c r="AG49" s="9"/>
      <c r="AH49" s="5" t="str">
        <f>AH34</f>
        <v>Installed</v>
      </c>
      <c r="AI49" s="10" t="str">
        <f>AI34</f>
        <v xml:space="preserve">Lifetime </v>
      </c>
      <c r="AJ49" s="5"/>
      <c r="AK49" s="10" t="str">
        <f t="shared" ref="AK49:AM50" si="2">AK34</f>
        <v>LCC</v>
      </c>
      <c r="AL49" s="47" t="str">
        <f t="shared" si="2"/>
        <v>Net</v>
      </c>
      <c r="AM49" s="48" t="str">
        <f t="shared" si="2"/>
        <v>No</v>
      </c>
      <c r="AN49" s="47" t="str">
        <f>AN34</f>
        <v>Net</v>
      </c>
      <c r="AO49" s="11"/>
      <c r="AP49" s="9"/>
    </row>
    <row r="50" spans="2:42" ht="15" customHeight="1" x14ac:dyDescent="0.25">
      <c r="B50" s="12" t="str">
        <f>B35</f>
        <v>Level</v>
      </c>
      <c r="C50" s="13" t="str">
        <f>C35</f>
        <v>Description</v>
      </c>
      <c r="D50" s="14" t="str">
        <f>D35</f>
        <v>Price</v>
      </c>
      <c r="E50" s="15" t="str">
        <f>E35</f>
        <v>Oper. Cost*</v>
      </c>
      <c r="F50" s="14" t="str">
        <f>F35</f>
        <v>LCC</v>
      </c>
      <c r="G50" s="15" t="str">
        <f>G35</f>
        <v>Savings</v>
      </c>
      <c r="H50" s="49" t="str">
        <f t="shared" si="0"/>
        <v>Cost</v>
      </c>
      <c r="I50" s="49" t="str">
        <f t="shared" si="0"/>
        <v>Impact</v>
      </c>
      <c r="J50" s="49" t="str">
        <f>J35</f>
        <v>Benefit</v>
      </c>
      <c r="K50" s="14" t="str">
        <f>K35</f>
        <v>Average</v>
      </c>
      <c r="L50" s="16" t="str">
        <f>L35</f>
        <v>Median</v>
      </c>
      <c r="Q50" s="12" t="str">
        <f>Q35</f>
        <v>Level</v>
      </c>
      <c r="R50" s="13" t="str">
        <f>R35</f>
        <v>Description</v>
      </c>
      <c r="S50" s="14" t="str">
        <f>S35</f>
        <v>Price</v>
      </c>
      <c r="T50" s="15" t="str">
        <f>T35</f>
        <v>Oper. Cost*</v>
      </c>
      <c r="U50" s="14" t="str">
        <f>U35</f>
        <v>LCC</v>
      </c>
      <c r="V50" s="15" t="str">
        <f>V35</f>
        <v>Savings</v>
      </c>
      <c r="W50" s="49" t="str">
        <f t="shared" si="1"/>
        <v>Cost</v>
      </c>
      <c r="X50" s="49" t="str">
        <f t="shared" si="1"/>
        <v>Impact</v>
      </c>
      <c r="Y50" s="49" t="str">
        <f>Y35</f>
        <v>Benefit</v>
      </c>
      <c r="Z50" s="14" t="str">
        <f>Z35</f>
        <v>Average</v>
      </c>
      <c r="AA50" s="16" t="str">
        <f>AA35</f>
        <v>Median</v>
      </c>
      <c r="AF50" s="12" t="str">
        <f>AF35</f>
        <v>Level</v>
      </c>
      <c r="AG50" s="13" t="str">
        <f>AG35</f>
        <v>Description</v>
      </c>
      <c r="AH50" s="14" t="str">
        <f>AH35</f>
        <v>Price</v>
      </c>
      <c r="AI50" s="15" t="str">
        <f>AI35</f>
        <v>Oper. Cost*</v>
      </c>
      <c r="AJ50" s="14" t="str">
        <f>AJ35</f>
        <v>LCC</v>
      </c>
      <c r="AK50" s="15" t="str">
        <f>AK35</f>
        <v>Savings</v>
      </c>
      <c r="AL50" s="49" t="str">
        <f t="shared" si="2"/>
        <v>Cost</v>
      </c>
      <c r="AM50" s="49" t="str">
        <f t="shared" si="2"/>
        <v>Impact</v>
      </c>
      <c r="AN50" s="49" t="str">
        <f>AN35</f>
        <v>Benefit</v>
      </c>
      <c r="AO50" s="14" t="str">
        <f>AO35</f>
        <v>Average</v>
      </c>
      <c r="AP50" s="16" t="str">
        <f>AP35</f>
        <v>Median</v>
      </c>
    </row>
    <row r="51" spans="2:42" x14ac:dyDescent="0.25">
      <c r="B51" s="17" t="str">
        <f t="shared" ref="B51:C56" si="3">B36</f>
        <v>NWGF</v>
      </c>
      <c r="C51" s="18"/>
      <c r="D51" s="5"/>
      <c r="E51" s="10"/>
      <c r="F51" s="5"/>
      <c r="G51" s="10"/>
      <c r="H51" s="47"/>
      <c r="I51" s="47"/>
      <c r="J51" s="47"/>
      <c r="K51" s="5"/>
      <c r="L51" s="19"/>
      <c r="Q51" s="17" t="str">
        <f t="shared" ref="Q51:R56" si="4">Q36</f>
        <v>NWGF</v>
      </c>
      <c r="R51" s="18"/>
      <c r="S51" s="5"/>
      <c r="T51" s="10"/>
      <c r="U51" s="5"/>
      <c r="V51" s="10"/>
      <c r="W51" s="47"/>
      <c r="X51" s="47"/>
      <c r="Y51" s="47"/>
      <c r="Z51" s="5"/>
      <c r="AA51" s="19"/>
      <c r="AF51" s="17" t="str">
        <f t="shared" ref="AF51:AG56" si="5">AF36</f>
        <v>NWGF</v>
      </c>
      <c r="AG51" s="18"/>
      <c r="AH51" s="5"/>
      <c r="AI51" s="10"/>
      <c r="AJ51" s="5"/>
      <c r="AK51" s="10"/>
      <c r="AL51" s="47"/>
      <c r="AM51" s="47"/>
      <c r="AN51" s="47"/>
      <c r="AO51" s="5"/>
      <c r="AP51" s="19"/>
    </row>
    <row r="52" spans="2:42" x14ac:dyDescent="0.25">
      <c r="B52" s="20">
        <f t="shared" si="3"/>
        <v>0</v>
      </c>
      <c r="C52" s="53" t="str">
        <f>C37</f>
        <v>NWGF 80%</v>
      </c>
      <c r="D52" s="22">
        <v>2093.5651923491587</v>
      </c>
      <c r="E52" s="23">
        <v>11630.809564488716</v>
      </c>
      <c r="F52" s="23">
        <v>13724.374756837853</v>
      </c>
      <c r="G52" s="24"/>
      <c r="H52" s="50"/>
      <c r="I52" s="50"/>
      <c r="J52" s="50"/>
      <c r="K52" s="25"/>
      <c r="L52" s="26"/>
      <c r="Q52" s="20">
        <f t="shared" si="4"/>
        <v>0</v>
      </c>
      <c r="R52" s="21" t="str">
        <f>R37</f>
        <v>NWGF 80%</v>
      </c>
      <c r="S52" s="22">
        <v>2200.7599004646399</v>
      </c>
      <c r="T52" s="23">
        <v>14715.060204218873</v>
      </c>
      <c r="U52" s="23">
        <v>16915.820104683506</v>
      </c>
      <c r="V52" s="24"/>
      <c r="W52" s="50"/>
      <c r="X52" s="50"/>
      <c r="Y52" s="50"/>
      <c r="Z52" s="25"/>
      <c r="AA52" s="26"/>
      <c r="AF52" s="20">
        <f t="shared" si="5"/>
        <v>0</v>
      </c>
      <c r="AG52" s="21" t="str">
        <f>AG37</f>
        <v>NWGF 80%</v>
      </c>
      <c r="AH52" s="22">
        <v>1964.8018062013484</v>
      </c>
      <c r="AI52" s="23">
        <v>7925.9759669913637</v>
      </c>
      <c r="AJ52" s="23">
        <v>9890.777773192709</v>
      </c>
      <c r="AK52" s="24"/>
      <c r="AL52" s="50"/>
      <c r="AM52" s="50"/>
      <c r="AN52" s="50"/>
      <c r="AO52" s="25"/>
      <c r="AP52" s="26"/>
    </row>
    <row r="53" spans="2:42" x14ac:dyDescent="0.25">
      <c r="B53" s="40">
        <f t="shared" si="3"/>
        <v>1</v>
      </c>
      <c r="C53" s="54" t="str">
        <f t="shared" si="3"/>
        <v>NWGF 90%</v>
      </c>
      <c r="D53" s="27">
        <v>2589.6912250794994</v>
      </c>
      <c r="E53" s="28">
        <v>10588.088587700558</v>
      </c>
      <c r="F53" s="28">
        <v>13177.779812780038</v>
      </c>
      <c r="G53" s="29">
        <v>-42.333900025850824</v>
      </c>
      <c r="H53" s="51">
        <v>0.25085910652920962</v>
      </c>
      <c r="I53" s="51">
        <v>0.60962199312714782</v>
      </c>
      <c r="J53" s="51">
        <v>0.13951890034364262</v>
      </c>
      <c r="K53" s="45">
        <v>27.060073589519515</v>
      </c>
      <c r="L53" s="46">
        <v>19.965544286674245</v>
      </c>
      <c r="Q53" s="40">
        <f t="shared" si="4"/>
        <v>1</v>
      </c>
      <c r="R53" s="41" t="str">
        <f t="shared" si="4"/>
        <v>NWGF 90%</v>
      </c>
      <c r="S53" s="42">
        <v>2847.0685812930842</v>
      </c>
      <c r="T53" s="43">
        <v>13386.810570519474</v>
      </c>
      <c r="U53" s="43">
        <v>16233.879151812545</v>
      </c>
      <c r="V53" s="44">
        <v>-62.201932114053307</v>
      </c>
      <c r="W53" s="51">
        <v>0.15239294710327456</v>
      </c>
      <c r="X53" s="51">
        <v>0.77581863979848864</v>
      </c>
      <c r="Y53" s="51">
        <v>7.1788413098236775E-2</v>
      </c>
      <c r="Z53" s="45">
        <v>28.611987414899907</v>
      </c>
      <c r="AA53" s="46">
        <v>23.110257737829883</v>
      </c>
      <c r="AF53" s="40">
        <f t="shared" si="5"/>
        <v>1</v>
      </c>
      <c r="AG53" s="41" t="str">
        <f t="shared" si="5"/>
        <v>NWGF 90%</v>
      </c>
      <c r="AH53" s="42">
        <v>2280.5268970407806</v>
      </c>
      <c r="AI53" s="43">
        <v>7226.2349502448324</v>
      </c>
      <c r="AJ53" s="43">
        <v>9506.7618472856193</v>
      </c>
      <c r="AK53" s="44">
        <v>-18.468215490249047</v>
      </c>
      <c r="AL53" s="51">
        <v>0.36913767019667171</v>
      </c>
      <c r="AM53" s="51">
        <v>0.40998487140695916</v>
      </c>
      <c r="AN53" s="51">
        <v>0.22087745839636913</v>
      </c>
      <c r="AO53" s="45">
        <v>26.325882063064793</v>
      </c>
      <c r="AP53" s="46">
        <v>19.126049666901629</v>
      </c>
    </row>
    <row r="54" spans="2:42" x14ac:dyDescent="0.25">
      <c r="B54" s="40">
        <f t="shared" si="3"/>
        <v>2</v>
      </c>
      <c r="C54" s="54" t="str">
        <f t="shared" si="3"/>
        <v>NWGF 92%</v>
      </c>
      <c r="D54" s="27">
        <v>2604.3661854971506</v>
      </c>
      <c r="E54" s="28">
        <v>10398.724255099143</v>
      </c>
      <c r="F54" s="28">
        <v>13003.090440596279</v>
      </c>
      <c r="G54" s="29">
        <v>11.225197090551465</v>
      </c>
      <c r="H54" s="51">
        <v>0.22542955326460482</v>
      </c>
      <c r="I54" s="51">
        <v>0.55463917525773199</v>
      </c>
      <c r="J54" s="51">
        <v>0.21993127147766323</v>
      </c>
      <c r="K54" s="45">
        <v>19.854105960478762</v>
      </c>
      <c r="L54" s="46">
        <v>15.497455531772431</v>
      </c>
      <c r="Q54" s="40">
        <f t="shared" si="4"/>
        <v>2</v>
      </c>
      <c r="R54" s="41" t="str">
        <f t="shared" si="4"/>
        <v>NWGF 92%</v>
      </c>
      <c r="S54" s="42">
        <v>2861.8889899677133</v>
      </c>
      <c r="T54" s="43">
        <v>13136.489841590228</v>
      </c>
      <c r="U54" s="43">
        <v>15998.378831557946</v>
      </c>
      <c r="V54" s="44">
        <v>-5.8970712424678275</v>
      </c>
      <c r="W54" s="51">
        <v>0.1397984886649874</v>
      </c>
      <c r="X54" s="51">
        <v>0.70906801007556675</v>
      </c>
      <c r="Y54" s="51">
        <v>0.15113350125944586</v>
      </c>
      <c r="Z54" s="45">
        <v>18.429155189892217</v>
      </c>
      <c r="AA54" s="46">
        <v>15.075691415338513</v>
      </c>
      <c r="AF54" s="40">
        <f t="shared" si="5"/>
        <v>2</v>
      </c>
      <c r="AG54" s="41" t="str">
        <f t="shared" si="5"/>
        <v>NWGF 92%</v>
      </c>
      <c r="AH54" s="42">
        <v>2295.027143515872</v>
      </c>
      <c r="AI54" s="43">
        <v>7110.0920679978872</v>
      </c>
      <c r="AJ54" s="43">
        <v>9405.119211513771</v>
      </c>
      <c r="AK54" s="44">
        <v>31.79264195653835</v>
      </c>
      <c r="AL54" s="51">
        <v>0.32829046898638425</v>
      </c>
      <c r="AM54" s="51">
        <v>0.36913767019667171</v>
      </c>
      <c r="AN54" s="51">
        <v>0.30257186081694404</v>
      </c>
      <c r="AO54" s="45">
        <v>20.685013929607081</v>
      </c>
      <c r="AP54" s="46">
        <v>16.058844512988681</v>
      </c>
    </row>
    <row r="55" spans="2:42" x14ac:dyDescent="0.25">
      <c r="B55" s="20">
        <f t="shared" si="3"/>
        <v>3</v>
      </c>
      <c r="C55" s="53" t="str">
        <f t="shared" si="3"/>
        <v>NWGF 95%</v>
      </c>
      <c r="D55" s="27">
        <v>2716.9344333871441</v>
      </c>
      <c r="E55" s="28">
        <v>10150.242773091517</v>
      </c>
      <c r="F55" s="28">
        <v>12867.177206478644</v>
      </c>
      <c r="G55" s="29">
        <v>59.733948143231132</v>
      </c>
      <c r="H55" s="51">
        <v>0.25017182130584192</v>
      </c>
      <c r="I55" s="51">
        <v>0.40618556701030928</v>
      </c>
      <c r="J55" s="51">
        <v>0.3436426116838488</v>
      </c>
      <c r="K55" s="45">
        <v>16.021916319048039</v>
      </c>
      <c r="L55" s="46">
        <v>12.456936962007118</v>
      </c>
      <c r="Q55" s="20">
        <f t="shared" si="4"/>
        <v>3</v>
      </c>
      <c r="R55" s="21" t="str">
        <f t="shared" si="4"/>
        <v>NWGF 95%</v>
      </c>
      <c r="S55" s="42">
        <v>2984.263598464855</v>
      </c>
      <c r="T55" s="43">
        <v>12810.725973419148</v>
      </c>
      <c r="U55" s="43">
        <v>15794.989571884022</v>
      </c>
      <c r="V55" s="44">
        <v>28.488688826255729</v>
      </c>
      <c r="W55" s="51">
        <v>0.16876574307304787</v>
      </c>
      <c r="X55" s="51">
        <v>0.54156171284634758</v>
      </c>
      <c r="Y55" s="51">
        <v>0.28967254408060455</v>
      </c>
      <c r="Z55" s="45">
        <v>14.663234379142956</v>
      </c>
      <c r="AA55" s="46">
        <v>11.264121883393639</v>
      </c>
      <c r="AF55" s="20">
        <f t="shared" si="5"/>
        <v>3</v>
      </c>
      <c r="AG55" s="21" t="str">
        <f t="shared" si="5"/>
        <v>NWGF 95%</v>
      </c>
      <c r="AH55" s="42">
        <v>2395.8158901621737</v>
      </c>
      <c r="AI55" s="43">
        <v>6954.4429832879769</v>
      </c>
      <c r="AJ55" s="43">
        <v>9350.2588734501533</v>
      </c>
      <c r="AK55" s="44">
        <v>97.266075068614541</v>
      </c>
      <c r="AL55" s="51">
        <v>0.34795763993948564</v>
      </c>
      <c r="AM55" s="51">
        <v>0.24357034795763993</v>
      </c>
      <c r="AN55" s="51">
        <v>0.40847201210287443</v>
      </c>
      <c r="AO55" s="45">
        <v>17.073028501128441</v>
      </c>
      <c r="AP55" s="46">
        <v>13.662289444559907</v>
      </c>
    </row>
    <row r="56" spans="2:42" x14ac:dyDescent="0.25">
      <c r="B56" s="32">
        <f t="shared" si="3"/>
        <v>4</v>
      </c>
      <c r="C56" s="55" t="str">
        <f t="shared" si="3"/>
        <v>NWGF 98%</v>
      </c>
      <c r="D56" s="34">
        <v>2880.6960504376293</v>
      </c>
      <c r="E56" s="35">
        <v>9900.1834796456405</v>
      </c>
      <c r="F56" s="35">
        <v>12780.879530083248</v>
      </c>
      <c r="G56" s="36">
        <v>172.22770814490357</v>
      </c>
      <c r="H56" s="52">
        <v>0.34845360824742266</v>
      </c>
      <c r="I56" s="52">
        <v>0.1422680412371134</v>
      </c>
      <c r="J56" s="52">
        <v>0.50927835051546388</v>
      </c>
      <c r="K56" s="56">
        <v>15.899210248846661</v>
      </c>
      <c r="L56" s="57">
        <v>12.435269177250365</v>
      </c>
      <c r="Q56" s="32">
        <f t="shared" si="4"/>
        <v>4</v>
      </c>
      <c r="R56" s="33" t="str">
        <f t="shared" si="4"/>
        <v>NWGF 98%</v>
      </c>
      <c r="S56" s="58">
        <v>3158.8107694340815</v>
      </c>
      <c r="T56" s="59">
        <v>12510.651031299389</v>
      </c>
      <c r="U56" s="59">
        <v>15669.461800733499</v>
      </c>
      <c r="V56" s="60">
        <v>155.32504114963294</v>
      </c>
      <c r="W56" s="52">
        <v>0.31989924433249373</v>
      </c>
      <c r="X56" s="52">
        <v>0.10957178841309824</v>
      </c>
      <c r="Y56" s="52">
        <v>0.57052896725440805</v>
      </c>
      <c r="Z56" s="56">
        <v>14.267666337749947</v>
      </c>
      <c r="AA56" s="57">
        <v>11.948188024167671</v>
      </c>
      <c r="AF56" s="32">
        <f t="shared" si="5"/>
        <v>4</v>
      </c>
      <c r="AG56" s="33" t="str">
        <f t="shared" si="5"/>
        <v>NWGF 98%</v>
      </c>
      <c r="AH56" s="58">
        <v>2546.6217888896872</v>
      </c>
      <c r="AI56" s="59">
        <v>6764.4630015622824</v>
      </c>
      <c r="AJ56" s="59">
        <v>9311.0847904519742</v>
      </c>
      <c r="AK56" s="60">
        <v>192.53136562484997</v>
      </c>
      <c r="AL56" s="52">
        <v>0.38275340393343421</v>
      </c>
      <c r="AM56" s="52">
        <v>0.18154311649016641</v>
      </c>
      <c r="AN56" s="52">
        <v>0.43570347957639938</v>
      </c>
      <c r="AO56" s="56">
        <v>18.202763024964774</v>
      </c>
      <c r="AP56" s="57">
        <v>13.459060453254937</v>
      </c>
    </row>
    <row r="62" spans="2:42" x14ac:dyDescent="0.25">
      <c r="B62" s="1" t="s">
        <v>21</v>
      </c>
      <c r="C62" s="2"/>
      <c r="D62" s="2"/>
      <c r="E62" s="2"/>
      <c r="F62" s="2"/>
      <c r="G62" s="39" t="s">
        <v>36</v>
      </c>
      <c r="H62" s="2"/>
      <c r="I62" s="2"/>
      <c r="J62" s="2"/>
      <c r="K62" s="2"/>
      <c r="L62" s="3"/>
      <c r="Q62" s="1" t="s">
        <v>24</v>
      </c>
      <c r="R62" s="2"/>
      <c r="S62" s="2"/>
      <c r="T62" s="2"/>
      <c r="U62" s="2"/>
      <c r="V62" s="39" t="s">
        <v>36</v>
      </c>
      <c r="W62" s="2"/>
      <c r="X62" s="2"/>
      <c r="Y62" s="2"/>
      <c r="Z62" s="2"/>
      <c r="AA62" s="3"/>
      <c r="AF62" s="1" t="s">
        <v>25</v>
      </c>
      <c r="AG62" s="2"/>
      <c r="AH62" s="2"/>
      <c r="AI62" s="2"/>
      <c r="AJ62" s="2"/>
      <c r="AK62" s="39" t="s">
        <v>36</v>
      </c>
      <c r="AL62" s="2"/>
      <c r="AM62" s="2"/>
      <c r="AN62" s="2"/>
      <c r="AO62" s="2"/>
      <c r="AP62" s="3"/>
    </row>
    <row r="63" spans="2:42" x14ac:dyDescent="0.25">
      <c r="B63" s="4"/>
      <c r="C63" s="5"/>
      <c r="D63" s="284" t="str">
        <f>D48</f>
        <v>Average LCC Results</v>
      </c>
      <c r="E63" s="284"/>
      <c r="F63" s="284"/>
      <c r="G63" s="284"/>
      <c r="H63" s="284"/>
      <c r="I63" s="284"/>
      <c r="J63" s="285"/>
      <c r="K63" s="6" t="str">
        <f>K48</f>
        <v>Payback Results</v>
      </c>
      <c r="L63" s="7"/>
      <c r="Q63" s="4"/>
      <c r="R63" s="5"/>
      <c r="S63" s="284" t="str">
        <f>S48</f>
        <v>Average LCC Results</v>
      </c>
      <c r="T63" s="284"/>
      <c r="U63" s="284"/>
      <c r="V63" s="284"/>
      <c r="W63" s="284"/>
      <c r="X63" s="284"/>
      <c r="Y63" s="285"/>
      <c r="Z63" s="6" t="str">
        <f>Z48</f>
        <v>Payback Results</v>
      </c>
      <c r="AA63" s="7"/>
      <c r="AF63" s="4"/>
      <c r="AG63" s="5"/>
      <c r="AH63" s="284" t="str">
        <f>AH48</f>
        <v>Average LCC Results</v>
      </c>
      <c r="AI63" s="284"/>
      <c r="AJ63" s="284"/>
      <c r="AK63" s="284"/>
      <c r="AL63" s="284"/>
      <c r="AM63" s="284"/>
      <c r="AN63" s="285"/>
      <c r="AO63" s="6" t="str">
        <f>AO48</f>
        <v>Payback Results</v>
      </c>
      <c r="AP63" s="7"/>
    </row>
    <row r="64" spans="2:42" x14ac:dyDescent="0.25">
      <c r="B64" s="8"/>
      <c r="C64" s="9"/>
      <c r="D64" s="5" t="str">
        <f>D49</f>
        <v>Installed</v>
      </c>
      <c r="E64" s="10" t="str">
        <f>E49</f>
        <v xml:space="preserve">Lifetime </v>
      </c>
      <c r="F64" s="5"/>
      <c r="G64" s="10" t="str">
        <f t="shared" ref="G64:I65" si="6">G49</f>
        <v>LCC</v>
      </c>
      <c r="H64" s="47" t="str">
        <f t="shared" si="6"/>
        <v>Net</v>
      </c>
      <c r="I64" s="48" t="str">
        <f t="shared" si="6"/>
        <v>No</v>
      </c>
      <c r="J64" s="47" t="str">
        <f>J49</f>
        <v>Net</v>
      </c>
      <c r="K64" s="11"/>
      <c r="L64" s="9"/>
      <c r="Q64" s="8"/>
      <c r="R64" s="9"/>
      <c r="S64" s="5" t="str">
        <f>S49</f>
        <v>Installed</v>
      </c>
      <c r="T64" s="10" t="str">
        <f>T49</f>
        <v xml:space="preserve">Lifetime </v>
      </c>
      <c r="U64" s="5"/>
      <c r="V64" s="10" t="str">
        <f t="shared" ref="V64:X65" si="7">V49</f>
        <v>LCC</v>
      </c>
      <c r="W64" s="47" t="str">
        <f t="shared" si="7"/>
        <v>Net</v>
      </c>
      <c r="X64" s="48" t="str">
        <f t="shared" si="7"/>
        <v>No</v>
      </c>
      <c r="Y64" s="47" t="str">
        <f>Y49</f>
        <v>Net</v>
      </c>
      <c r="Z64" s="11"/>
      <c r="AA64" s="9"/>
      <c r="AF64" s="8"/>
      <c r="AG64" s="9"/>
      <c r="AH64" s="5" t="str">
        <f>AH49</f>
        <v>Installed</v>
      </c>
      <c r="AI64" s="10" t="str">
        <f>AI49</f>
        <v xml:space="preserve">Lifetime </v>
      </c>
      <c r="AJ64" s="5"/>
      <c r="AK64" s="10" t="str">
        <f t="shared" ref="AK64:AM65" si="8">AK49</f>
        <v>LCC</v>
      </c>
      <c r="AL64" s="47" t="str">
        <f t="shared" si="8"/>
        <v>Net</v>
      </c>
      <c r="AM64" s="48" t="str">
        <f t="shared" si="8"/>
        <v>No</v>
      </c>
      <c r="AN64" s="47" t="str">
        <f>AN49</f>
        <v>Net</v>
      </c>
      <c r="AO64" s="11"/>
      <c r="AP64" s="9"/>
    </row>
    <row r="65" spans="2:42" x14ac:dyDescent="0.25">
      <c r="B65" s="12" t="str">
        <f>B50</f>
        <v>Level</v>
      </c>
      <c r="C65" s="13" t="str">
        <f>C50</f>
        <v>Description</v>
      </c>
      <c r="D65" s="14" t="str">
        <f>D50</f>
        <v>Price</v>
      </c>
      <c r="E65" s="15" t="str">
        <f>E50</f>
        <v>Oper. Cost*</v>
      </c>
      <c r="F65" s="14" t="str">
        <f>F50</f>
        <v>LCC</v>
      </c>
      <c r="G65" s="15" t="str">
        <f>G50</f>
        <v>Savings</v>
      </c>
      <c r="H65" s="49" t="str">
        <f t="shared" si="6"/>
        <v>Cost</v>
      </c>
      <c r="I65" s="49" t="str">
        <f t="shared" si="6"/>
        <v>Impact</v>
      </c>
      <c r="J65" s="49" t="str">
        <f>J50</f>
        <v>Benefit</v>
      </c>
      <c r="K65" s="14" t="str">
        <f>K50</f>
        <v>Average</v>
      </c>
      <c r="L65" s="16" t="str">
        <f>L50</f>
        <v>Median</v>
      </c>
      <c r="Q65" s="12" t="str">
        <f>Q50</f>
        <v>Level</v>
      </c>
      <c r="R65" s="13" t="str">
        <f>R50</f>
        <v>Description</v>
      </c>
      <c r="S65" s="14" t="str">
        <f>S50</f>
        <v>Price</v>
      </c>
      <c r="T65" s="15" t="str">
        <f>T50</f>
        <v>Oper. Cost*</v>
      </c>
      <c r="U65" s="14" t="str">
        <f>U50</f>
        <v>LCC</v>
      </c>
      <c r="V65" s="15" t="str">
        <f>V50</f>
        <v>Savings</v>
      </c>
      <c r="W65" s="49" t="str">
        <f t="shared" si="7"/>
        <v>Cost</v>
      </c>
      <c r="X65" s="49" t="str">
        <f t="shared" si="7"/>
        <v>Impact</v>
      </c>
      <c r="Y65" s="49" t="str">
        <f>Y50</f>
        <v>Benefit</v>
      </c>
      <c r="Z65" s="14" t="str">
        <f>Z50</f>
        <v>Average</v>
      </c>
      <c r="AA65" s="16" t="str">
        <f>AA50</f>
        <v>Median</v>
      </c>
      <c r="AF65" s="12" t="str">
        <f>AF50</f>
        <v>Level</v>
      </c>
      <c r="AG65" s="13" t="str">
        <f>AG50</f>
        <v>Description</v>
      </c>
      <c r="AH65" s="14" t="str">
        <f>AH50</f>
        <v>Price</v>
      </c>
      <c r="AI65" s="15" t="str">
        <f>AI50</f>
        <v>Oper. Cost*</v>
      </c>
      <c r="AJ65" s="14" t="str">
        <f>AJ50</f>
        <v>LCC</v>
      </c>
      <c r="AK65" s="15" t="str">
        <f>AK50</f>
        <v>Savings</v>
      </c>
      <c r="AL65" s="49" t="str">
        <f t="shared" si="8"/>
        <v>Cost</v>
      </c>
      <c r="AM65" s="49" t="str">
        <f t="shared" si="8"/>
        <v>Impact</v>
      </c>
      <c r="AN65" s="49" t="str">
        <f>AN50</f>
        <v>Benefit</v>
      </c>
      <c r="AO65" s="14" t="str">
        <f>AO50</f>
        <v>Average</v>
      </c>
      <c r="AP65" s="16" t="str">
        <f>AP50</f>
        <v>Median</v>
      </c>
    </row>
    <row r="66" spans="2:42" x14ac:dyDescent="0.25">
      <c r="B66" s="17" t="str">
        <f t="shared" ref="B66:C71" si="9">B51</f>
        <v>NWGF</v>
      </c>
      <c r="C66" s="18"/>
      <c r="D66" s="5"/>
      <c r="E66" s="10"/>
      <c r="F66" s="5"/>
      <c r="G66" s="10"/>
      <c r="H66" s="47"/>
      <c r="I66" s="47"/>
      <c r="J66" s="47"/>
      <c r="K66" s="5"/>
      <c r="L66" s="19"/>
      <c r="Q66" s="17" t="str">
        <f t="shared" ref="Q66:R71" si="10">Q51</f>
        <v>NWGF</v>
      </c>
      <c r="R66" s="18"/>
      <c r="S66" s="5"/>
      <c r="T66" s="10"/>
      <c r="U66" s="5"/>
      <c r="V66" s="10"/>
      <c r="W66" s="47"/>
      <c r="X66" s="47"/>
      <c r="Y66" s="47"/>
      <c r="Z66" s="5"/>
      <c r="AA66" s="19"/>
      <c r="AF66" s="17" t="str">
        <f t="shared" ref="AF66:AG71" si="11">AF51</f>
        <v>NWGF</v>
      </c>
      <c r="AG66" s="18"/>
      <c r="AH66" s="5"/>
      <c r="AI66" s="10"/>
      <c r="AJ66" s="5"/>
      <c r="AK66" s="10"/>
      <c r="AL66" s="47"/>
      <c r="AM66" s="47"/>
      <c r="AN66" s="47"/>
      <c r="AO66" s="5"/>
      <c r="AP66" s="19"/>
    </row>
    <row r="67" spans="2:42" x14ac:dyDescent="0.25">
      <c r="B67" s="20">
        <f t="shared" si="9"/>
        <v>0</v>
      </c>
      <c r="C67" s="21" t="str">
        <f>C52</f>
        <v>NWGF 80%</v>
      </c>
      <c r="D67" s="22">
        <v>1974.6541186170311</v>
      </c>
      <c r="E67" s="23">
        <v>10772.758298637988</v>
      </c>
      <c r="F67" s="23">
        <v>12747.412417255005</v>
      </c>
      <c r="G67" s="24"/>
      <c r="H67" s="50"/>
      <c r="I67" s="50"/>
      <c r="J67" s="50"/>
      <c r="K67" s="25"/>
      <c r="L67" s="26"/>
      <c r="Q67" s="20">
        <f t="shared" si="10"/>
        <v>0</v>
      </c>
      <c r="R67" s="21" t="str">
        <f>R52</f>
        <v>NWGF 80%</v>
      </c>
      <c r="S67" s="22">
        <v>2170.4499718816523</v>
      </c>
      <c r="T67" s="23">
        <v>14253.44168079749</v>
      </c>
      <c r="U67" s="23">
        <v>16423.891652679173</v>
      </c>
      <c r="V67" s="24"/>
      <c r="W67" s="50"/>
      <c r="X67" s="50"/>
      <c r="Y67" s="50"/>
      <c r="Z67" s="25"/>
      <c r="AA67" s="26"/>
      <c r="AF67" s="20">
        <f t="shared" si="11"/>
        <v>0</v>
      </c>
      <c r="AG67" s="21" t="str">
        <f>AG52</f>
        <v>NWGF 80%</v>
      </c>
      <c r="AH67" s="22">
        <v>1743.7825376285523</v>
      </c>
      <c r="AI67" s="23">
        <v>6668.5300325087055</v>
      </c>
      <c r="AJ67" s="23">
        <v>8412.3125701372501</v>
      </c>
      <c r="AK67" s="24"/>
      <c r="AL67" s="50"/>
      <c r="AM67" s="50"/>
      <c r="AN67" s="50"/>
      <c r="AO67" s="25"/>
      <c r="AP67" s="26"/>
    </row>
    <row r="68" spans="2:42" x14ac:dyDescent="0.25">
      <c r="B68" s="40">
        <f t="shared" si="9"/>
        <v>1</v>
      </c>
      <c r="C68" s="41" t="str">
        <f t="shared" si="9"/>
        <v>NWGF 90%</v>
      </c>
      <c r="D68" s="42">
        <v>2491.8759264196588</v>
      </c>
      <c r="E68" s="43">
        <v>9850.0991549389037</v>
      </c>
      <c r="F68" s="43">
        <v>12341.97508135856</v>
      </c>
      <c r="G68" s="44">
        <v>-59.375156347160349</v>
      </c>
      <c r="H68" s="51">
        <v>0.31411042944785278</v>
      </c>
      <c r="I68" s="51">
        <v>0.5214723926380368</v>
      </c>
      <c r="J68" s="51">
        <v>0.16441717791411042</v>
      </c>
      <c r="K68" s="45">
        <v>27.2152614168307</v>
      </c>
      <c r="L68" s="46">
        <v>21.21658024121075</v>
      </c>
      <c r="Q68" s="40">
        <f t="shared" si="10"/>
        <v>1</v>
      </c>
      <c r="R68" s="41" t="str">
        <f t="shared" si="10"/>
        <v>NWGF 90%</v>
      </c>
      <c r="S68" s="42">
        <v>2820.7621961665895</v>
      </c>
      <c r="T68" s="43">
        <v>13061.513156496578</v>
      </c>
      <c r="U68" s="43">
        <v>15882.27535266316</v>
      </c>
      <c r="V68" s="44">
        <v>-98.464296559586984</v>
      </c>
      <c r="W68" s="51">
        <v>0.19727891156462585</v>
      </c>
      <c r="X68" s="51">
        <v>0.72335600907029474</v>
      </c>
      <c r="Y68" s="51">
        <v>7.9365079365079361E-2</v>
      </c>
      <c r="Z68" s="45">
        <v>26.902017228041043</v>
      </c>
      <c r="AA68" s="46">
        <v>24.40272807737367</v>
      </c>
      <c r="AF68" s="40">
        <f t="shared" si="11"/>
        <v>1</v>
      </c>
      <c r="AG68" s="41" t="str">
        <f t="shared" si="11"/>
        <v>NWGF 90%</v>
      </c>
      <c r="AH68" s="42">
        <v>2104.0715281351695</v>
      </c>
      <c r="AI68" s="43">
        <v>6070.8033294391289</v>
      </c>
      <c r="AJ68" s="43">
        <v>8174.874857574303</v>
      </c>
      <c r="AK68" s="44">
        <v>-8.5668327411730534</v>
      </c>
      <c r="AL68" s="51">
        <v>0.45454545454545453</v>
      </c>
      <c r="AM68" s="51">
        <v>0.27540106951871657</v>
      </c>
      <c r="AN68" s="51">
        <v>0.2700534759358289</v>
      </c>
      <c r="AO68" s="45">
        <v>27.123313090785071</v>
      </c>
      <c r="AP68" s="46">
        <v>19.291803346468896</v>
      </c>
    </row>
    <row r="69" spans="2:42" x14ac:dyDescent="0.25">
      <c r="B69" s="20">
        <f t="shared" si="9"/>
        <v>2</v>
      </c>
      <c r="C69" s="21" t="str">
        <f t="shared" si="9"/>
        <v>NWGF 92%</v>
      </c>
      <c r="D69" s="42">
        <v>2505.290107577302</v>
      </c>
      <c r="E69" s="43">
        <v>9690.7663007608298</v>
      </c>
      <c r="F69" s="43">
        <v>12196.056408338127</v>
      </c>
      <c r="G69" s="44">
        <v>-11.196162167413355</v>
      </c>
      <c r="H69" s="51">
        <v>0.29202453987730059</v>
      </c>
      <c r="I69" s="51">
        <v>0.4883435582822086</v>
      </c>
      <c r="J69" s="51">
        <v>0.21963190184049081</v>
      </c>
      <c r="K69" s="45">
        <v>21.442022358273928</v>
      </c>
      <c r="L69" s="46">
        <v>17.123745281560677</v>
      </c>
      <c r="Q69" s="20">
        <f t="shared" si="10"/>
        <v>2</v>
      </c>
      <c r="R69" s="21" t="str">
        <f t="shared" si="10"/>
        <v>NWGF 92%</v>
      </c>
      <c r="S69" s="42">
        <v>2836.3498545632697</v>
      </c>
      <c r="T69" s="43">
        <v>12840.845355828262</v>
      </c>
      <c r="U69" s="43">
        <v>15677.195210391536</v>
      </c>
      <c r="V69" s="44">
        <v>-56.818543204824515</v>
      </c>
      <c r="W69" s="51">
        <v>0.18367346938775511</v>
      </c>
      <c r="X69" s="51">
        <v>0.68253968253968256</v>
      </c>
      <c r="Y69" s="51">
        <v>0.13378684807256236</v>
      </c>
      <c r="Z69" s="45">
        <v>20.183648157707523</v>
      </c>
      <c r="AA69" s="46">
        <v>18.649772692446149</v>
      </c>
      <c r="AF69" s="20">
        <f t="shared" si="11"/>
        <v>2</v>
      </c>
      <c r="AG69" s="21" t="str">
        <f t="shared" si="11"/>
        <v>NWGF 92%</v>
      </c>
      <c r="AH69" s="42">
        <v>2114.9228658104244</v>
      </c>
      <c r="AI69" s="43">
        <v>5976.3682705877336</v>
      </c>
      <c r="AJ69" s="43">
        <v>8091.291136398152</v>
      </c>
      <c r="AK69" s="44">
        <v>42.599212264400407</v>
      </c>
      <c r="AL69" s="51">
        <v>0.4197860962566845</v>
      </c>
      <c r="AM69" s="51">
        <v>0.25935828877005346</v>
      </c>
      <c r="AN69" s="51">
        <v>0.32085561497326204</v>
      </c>
      <c r="AO69" s="45">
        <v>22.137172622296504</v>
      </c>
      <c r="AP69" s="46">
        <v>16.143494737655111</v>
      </c>
    </row>
    <row r="70" spans="2:42" x14ac:dyDescent="0.25">
      <c r="B70" s="20">
        <f t="shared" si="9"/>
        <v>3</v>
      </c>
      <c r="C70" s="21" t="str">
        <f t="shared" si="9"/>
        <v>NWGF 95%</v>
      </c>
      <c r="D70" s="42">
        <v>2609.6459941956346</v>
      </c>
      <c r="E70" s="43">
        <v>9468.6827716218995</v>
      </c>
      <c r="F70" s="43">
        <v>12078.328765817521</v>
      </c>
      <c r="G70" s="44">
        <v>53.035473332772916</v>
      </c>
      <c r="H70" s="51">
        <v>0.30306748466257671</v>
      </c>
      <c r="I70" s="51">
        <v>0.34846625766871164</v>
      </c>
      <c r="J70" s="51">
        <v>0.34846625766871164</v>
      </c>
      <c r="K70" s="45">
        <v>17.160000539633234</v>
      </c>
      <c r="L70" s="46">
        <v>13.416689776296671</v>
      </c>
      <c r="Q70" s="20">
        <f t="shared" si="10"/>
        <v>3</v>
      </c>
      <c r="R70" s="21" t="str">
        <f t="shared" si="10"/>
        <v>NWGF 95%</v>
      </c>
      <c r="S70" s="42">
        <v>2962.0918185377477</v>
      </c>
      <c r="T70" s="43">
        <v>12516.944174512659</v>
      </c>
      <c r="U70" s="43">
        <v>15479.035993050418</v>
      </c>
      <c r="V70" s="44">
        <v>13.338914570469738</v>
      </c>
      <c r="W70" s="51">
        <v>0.19954648526077098</v>
      </c>
      <c r="X70" s="51">
        <v>0.51247165532879824</v>
      </c>
      <c r="Y70" s="51">
        <v>0.28798185941043086</v>
      </c>
      <c r="Z70" s="45">
        <v>16.177503170075781</v>
      </c>
      <c r="AA70" s="46">
        <v>13.893964544137017</v>
      </c>
      <c r="AF70" s="20">
        <f t="shared" si="11"/>
        <v>3</v>
      </c>
      <c r="AG70" s="21" t="str">
        <f t="shared" si="11"/>
        <v>NWGF 95%</v>
      </c>
      <c r="AH70" s="42">
        <v>2194.0614793965183</v>
      </c>
      <c r="AI70" s="43">
        <v>5874.3424543095134</v>
      </c>
      <c r="AJ70" s="43">
        <v>8068.4039337060312</v>
      </c>
      <c r="AK70" s="44">
        <v>99.843447702226527</v>
      </c>
      <c r="AL70" s="51">
        <v>0.42513368983957217</v>
      </c>
      <c r="AM70" s="51">
        <v>0.15508021390374332</v>
      </c>
      <c r="AN70" s="51">
        <v>0.4197860962566845</v>
      </c>
      <c r="AO70" s="45">
        <v>17.903036184710732</v>
      </c>
      <c r="AP70" s="46">
        <v>13.381541337937184</v>
      </c>
    </row>
    <row r="71" spans="2:42" x14ac:dyDescent="0.25">
      <c r="B71" s="32">
        <f t="shared" si="9"/>
        <v>4</v>
      </c>
      <c r="C71" s="33" t="str">
        <f t="shared" si="9"/>
        <v>NWGF 98%</v>
      </c>
      <c r="D71" s="58">
        <v>2768.2769792561385</v>
      </c>
      <c r="E71" s="59">
        <v>9180.4876115999814</v>
      </c>
      <c r="F71" s="59">
        <v>11948.764590856144</v>
      </c>
      <c r="G71" s="60">
        <v>224.33439170686262</v>
      </c>
      <c r="H71" s="52">
        <v>0.42331288343558282</v>
      </c>
      <c r="I71" s="52">
        <v>0.10061349693251534</v>
      </c>
      <c r="J71" s="52">
        <v>0.47607361963190187</v>
      </c>
      <c r="K71" s="56">
        <v>18.156157050516409</v>
      </c>
      <c r="L71" s="57">
        <v>13.949776823586177</v>
      </c>
      <c r="Q71" s="32">
        <f t="shared" si="10"/>
        <v>4</v>
      </c>
      <c r="R71" s="33" t="str">
        <f t="shared" si="10"/>
        <v>NWGF 98%</v>
      </c>
      <c r="S71" s="58">
        <v>3147.3235709676555</v>
      </c>
      <c r="T71" s="59">
        <v>12079.991149915093</v>
      </c>
      <c r="U71" s="59">
        <v>15227.314720882745</v>
      </c>
      <c r="V71" s="60">
        <v>312.92977493554957</v>
      </c>
      <c r="W71" s="52">
        <v>0.38095238095238093</v>
      </c>
      <c r="X71" s="52">
        <v>7.9365079365079361E-2</v>
      </c>
      <c r="Y71" s="52">
        <v>0.53968253968253965</v>
      </c>
      <c r="Z71" s="56">
        <v>16.428912101639373</v>
      </c>
      <c r="AA71" s="57">
        <v>13.379191118333834</v>
      </c>
      <c r="AF71" s="32">
        <f t="shared" si="11"/>
        <v>4</v>
      </c>
      <c r="AG71" s="33" t="str">
        <f t="shared" si="11"/>
        <v>NWGF 98%</v>
      </c>
      <c r="AH71" s="58">
        <v>2321.3263189759864</v>
      </c>
      <c r="AI71" s="59">
        <v>5761.554295030588</v>
      </c>
      <c r="AJ71" s="59">
        <v>8082.8806140065753</v>
      </c>
      <c r="AK71" s="60">
        <v>119.86764303346465</v>
      </c>
      <c r="AL71" s="52">
        <v>0.4732620320855615</v>
      </c>
      <c r="AM71" s="52">
        <v>0.12566844919786097</v>
      </c>
      <c r="AN71" s="52">
        <v>0.40106951871657753</v>
      </c>
      <c r="AO71" s="56">
        <v>20.626303052673862</v>
      </c>
      <c r="AP71" s="57">
        <v>14.877273991545882</v>
      </c>
    </row>
  </sheetData>
  <mergeCells count="21">
    <mergeCell ref="D18:J18"/>
    <mergeCell ref="S18:Y18"/>
    <mergeCell ref="AH18:AN18"/>
    <mergeCell ref="AW18:BC18"/>
    <mergeCell ref="BL18:BR18"/>
    <mergeCell ref="D3:J3"/>
    <mergeCell ref="S3:Y3"/>
    <mergeCell ref="AH3:AN3"/>
    <mergeCell ref="AW3:BC3"/>
    <mergeCell ref="BL3:BR3"/>
    <mergeCell ref="AW33:BC33"/>
    <mergeCell ref="BL33:BR33"/>
    <mergeCell ref="D48:J48"/>
    <mergeCell ref="S48:Y48"/>
    <mergeCell ref="AH48:AN48"/>
    <mergeCell ref="D63:J63"/>
    <mergeCell ref="S63:Y63"/>
    <mergeCell ref="AH63:AN63"/>
    <mergeCell ref="D33:J33"/>
    <mergeCell ref="S33:Y33"/>
    <mergeCell ref="AH33:AN3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BT71"/>
  <sheetViews>
    <sheetView topLeftCell="A10" workbookViewId="0">
      <selection activeCell="E16" sqref="E16"/>
    </sheetView>
  </sheetViews>
  <sheetFormatPr defaultRowHeight="15" x14ac:dyDescent="0.25"/>
  <cols>
    <col min="3" max="3" width="12.42578125" customWidth="1"/>
    <col min="13" max="16" width="3.140625" customWidth="1"/>
    <col min="18" max="18" width="10.140625" customWidth="1"/>
    <col min="28" max="31" width="3.140625" customWidth="1"/>
    <col min="33" max="33" width="9.85546875" customWidth="1"/>
    <col min="43" max="46" width="3.140625" customWidth="1"/>
    <col min="48" max="48" width="9.85546875" customWidth="1"/>
    <col min="58" max="61" width="3.140625" customWidth="1"/>
    <col min="63" max="63" width="9.7109375" customWidth="1"/>
  </cols>
  <sheetData>
    <row r="2" spans="2:72" x14ac:dyDescent="0.25">
      <c r="B2" s="1" t="s">
        <v>17</v>
      </c>
      <c r="C2" s="2"/>
      <c r="D2" s="2"/>
      <c r="E2" s="2"/>
      <c r="F2" s="2"/>
      <c r="G2" s="39" t="s">
        <v>37</v>
      </c>
      <c r="H2" s="2"/>
      <c r="I2" s="2"/>
      <c r="J2" s="2"/>
      <c r="K2" s="2"/>
      <c r="L2" s="3"/>
      <c r="Q2" s="1" t="s">
        <v>275</v>
      </c>
      <c r="R2" s="2"/>
      <c r="S2" s="2"/>
      <c r="T2" s="2"/>
      <c r="U2" s="2"/>
      <c r="V2" s="39" t="s">
        <v>37</v>
      </c>
      <c r="W2" s="2"/>
      <c r="X2" s="2"/>
      <c r="Y2" s="2"/>
      <c r="Z2" s="2"/>
      <c r="AA2" s="3"/>
      <c r="AF2" s="1" t="s">
        <v>276</v>
      </c>
      <c r="AG2" s="2"/>
      <c r="AH2" s="2"/>
      <c r="AI2" s="2"/>
      <c r="AJ2" s="2"/>
      <c r="AK2" s="39" t="s">
        <v>37</v>
      </c>
      <c r="AL2" s="2"/>
      <c r="AM2" s="2"/>
      <c r="AN2" s="2"/>
      <c r="AO2" s="2"/>
      <c r="AP2" s="3"/>
      <c r="AU2" s="1" t="s">
        <v>277</v>
      </c>
      <c r="AV2" s="2"/>
      <c r="AW2" s="2"/>
      <c r="AX2" s="2"/>
      <c r="AY2" s="2"/>
      <c r="AZ2" s="39" t="s">
        <v>37</v>
      </c>
      <c r="BA2" s="2"/>
      <c r="BB2" s="2"/>
      <c r="BC2" s="2"/>
      <c r="BD2" s="2"/>
      <c r="BE2" s="3"/>
      <c r="BJ2" s="1" t="s">
        <v>278</v>
      </c>
      <c r="BK2" s="2"/>
      <c r="BL2" s="2"/>
      <c r="BM2" s="2"/>
      <c r="BN2" s="2"/>
      <c r="BO2" s="39" t="s">
        <v>37</v>
      </c>
      <c r="BP2" s="2"/>
      <c r="BQ2" s="2"/>
      <c r="BR2" s="2"/>
      <c r="BS2" s="2"/>
      <c r="BT2" s="3"/>
    </row>
    <row r="3" spans="2:72" x14ac:dyDescent="0.25">
      <c r="B3" s="4"/>
      <c r="C3" s="5"/>
      <c r="D3" s="284" t="s">
        <v>0</v>
      </c>
      <c r="E3" s="284"/>
      <c r="F3" s="284"/>
      <c r="G3" s="284"/>
      <c r="H3" s="284"/>
      <c r="I3" s="284"/>
      <c r="J3" s="285"/>
      <c r="K3" s="6" t="s">
        <v>1</v>
      </c>
      <c r="L3" s="7"/>
      <c r="Q3" s="4"/>
      <c r="R3" s="5"/>
      <c r="S3" s="284" t="s">
        <v>0</v>
      </c>
      <c r="T3" s="284"/>
      <c r="U3" s="284"/>
      <c r="V3" s="284"/>
      <c r="W3" s="284"/>
      <c r="X3" s="284"/>
      <c r="Y3" s="285"/>
      <c r="Z3" s="6" t="s">
        <v>1</v>
      </c>
      <c r="AA3" s="7"/>
      <c r="AF3" s="4"/>
      <c r="AG3" s="5"/>
      <c r="AH3" s="284" t="s">
        <v>0</v>
      </c>
      <c r="AI3" s="284"/>
      <c r="AJ3" s="284"/>
      <c r="AK3" s="284"/>
      <c r="AL3" s="284"/>
      <c r="AM3" s="284"/>
      <c r="AN3" s="285"/>
      <c r="AO3" s="6" t="s">
        <v>1</v>
      </c>
      <c r="AP3" s="7"/>
      <c r="AU3" s="4"/>
      <c r="AV3" s="5"/>
      <c r="AW3" s="284" t="s">
        <v>0</v>
      </c>
      <c r="AX3" s="284"/>
      <c r="AY3" s="284"/>
      <c r="AZ3" s="284"/>
      <c r="BA3" s="284"/>
      <c r="BB3" s="284"/>
      <c r="BC3" s="285"/>
      <c r="BD3" s="6" t="s">
        <v>1</v>
      </c>
      <c r="BE3" s="7"/>
      <c r="BJ3" s="4"/>
      <c r="BK3" s="5"/>
      <c r="BL3" s="284" t="s">
        <v>0</v>
      </c>
      <c r="BM3" s="284"/>
      <c r="BN3" s="284"/>
      <c r="BO3" s="284"/>
      <c r="BP3" s="284"/>
      <c r="BQ3" s="284"/>
      <c r="BR3" s="285"/>
      <c r="BS3" s="6" t="s">
        <v>1</v>
      </c>
      <c r="BT3" s="7"/>
    </row>
    <row r="4" spans="2:72" x14ac:dyDescent="0.25">
      <c r="B4" s="8"/>
      <c r="C4" s="9"/>
      <c r="D4" s="5" t="s">
        <v>2</v>
      </c>
      <c r="E4" s="10" t="s">
        <v>3</v>
      </c>
      <c r="F4" s="5"/>
      <c r="G4" s="10" t="s">
        <v>4</v>
      </c>
      <c r="H4" s="47" t="s">
        <v>5</v>
      </c>
      <c r="I4" s="48" t="s">
        <v>6</v>
      </c>
      <c r="J4" s="47" t="s">
        <v>5</v>
      </c>
      <c r="K4" s="11"/>
      <c r="L4" s="9"/>
      <c r="Q4" s="8"/>
      <c r="R4" s="9"/>
      <c r="S4" s="5" t="s">
        <v>2</v>
      </c>
      <c r="T4" s="10" t="s">
        <v>3</v>
      </c>
      <c r="U4" s="5"/>
      <c r="V4" s="10" t="s">
        <v>4</v>
      </c>
      <c r="W4" s="47" t="s">
        <v>5</v>
      </c>
      <c r="X4" s="48" t="s">
        <v>6</v>
      </c>
      <c r="Y4" s="47" t="s">
        <v>5</v>
      </c>
      <c r="Z4" s="11"/>
      <c r="AA4" s="9"/>
      <c r="AF4" s="8"/>
      <c r="AG4" s="9"/>
      <c r="AH4" s="5" t="s">
        <v>2</v>
      </c>
      <c r="AI4" s="10" t="s">
        <v>3</v>
      </c>
      <c r="AJ4" s="5"/>
      <c r="AK4" s="10" t="s">
        <v>4</v>
      </c>
      <c r="AL4" s="47" t="s">
        <v>5</v>
      </c>
      <c r="AM4" s="48" t="s">
        <v>6</v>
      </c>
      <c r="AN4" s="47" t="s">
        <v>5</v>
      </c>
      <c r="AO4" s="11"/>
      <c r="AP4" s="9"/>
      <c r="AU4" s="8"/>
      <c r="AV4" s="9"/>
      <c r="AW4" s="5" t="s">
        <v>2</v>
      </c>
      <c r="AX4" s="10" t="s">
        <v>3</v>
      </c>
      <c r="AY4" s="5"/>
      <c r="AZ4" s="10" t="s">
        <v>4</v>
      </c>
      <c r="BA4" s="47" t="s">
        <v>5</v>
      </c>
      <c r="BB4" s="48" t="s">
        <v>6</v>
      </c>
      <c r="BC4" s="47" t="s">
        <v>5</v>
      </c>
      <c r="BD4" s="11"/>
      <c r="BE4" s="9"/>
      <c r="BJ4" s="8"/>
      <c r="BK4" s="9"/>
      <c r="BL4" s="5" t="s">
        <v>2</v>
      </c>
      <c r="BM4" s="10" t="s">
        <v>3</v>
      </c>
      <c r="BN4" s="5"/>
      <c r="BO4" s="10" t="s">
        <v>4</v>
      </c>
      <c r="BP4" s="47" t="s">
        <v>5</v>
      </c>
      <c r="BQ4" s="48" t="s">
        <v>6</v>
      </c>
      <c r="BR4" s="47" t="s">
        <v>5</v>
      </c>
      <c r="BS4" s="11"/>
      <c r="BT4" s="9"/>
    </row>
    <row r="5" spans="2:72" x14ac:dyDescent="0.25">
      <c r="B5" s="12" t="s">
        <v>7</v>
      </c>
      <c r="C5" s="13" t="s">
        <v>19</v>
      </c>
      <c r="D5" s="14" t="s">
        <v>8</v>
      </c>
      <c r="E5" s="15" t="s">
        <v>9</v>
      </c>
      <c r="F5" s="14" t="s">
        <v>4</v>
      </c>
      <c r="G5" s="15" t="s">
        <v>10</v>
      </c>
      <c r="H5" s="49" t="s">
        <v>11</v>
      </c>
      <c r="I5" s="49" t="s">
        <v>12</v>
      </c>
      <c r="J5" s="49" t="s">
        <v>13</v>
      </c>
      <c r="K5" s="14" t="s">
        <v>15</v>
      </c>
      <c r="L5" s="16" t="s">
        <v>14</v>
      </c>
      <c r="Q5" s="12" t="s">
        <v>7</v>
      </c>
      <c r="R5" s="13" t="s">
        <v>19</v>
      </c>
      <c r="S5" s="14" t="s">
        <v>8</v>
      </c>
      <c r="T5" s="15" t="s">
        <v>9</v>
      </c>
      <c r="U5" s="14" t="s">
        <v>4</v>
      </c>
      <c r="V5" s="15" t="s">
        <v>10</v>
      </c>
      <c r="W5" s="49" t="s">
        <v>11</v>
      </c>
      <c r="X5" s="49" t="s">
        <v>12</v>
      </c>
      <c r="Y5" s="49" t="s">
        <v>13</v>
      </c>
      <c r="Z5" s="14" t="s">
        <v>15</v>
      </c>
      <c r="AA5" s="16" t="s">
        <v>14</v>
      </c>
      <c r="AF5" s="12" t="s">
        <v>7</v>
      </c>
      <c r="AG5" s="13" t="s">
        <v>19</v>
      </c>
      <c r="AH5" s="14" t="s">
        <v>8</v>
      </c>
      <c r="AI5" s="15" t="s">
        <v>9</v>
      </c>
      <c r="AJ5" s="14" t="s">
        <v>4</v>
      </c>
      <c r="AK5" s="15" t="s">
        <v>10</v>
      </c>
      <c r="AL5" s="49" t="s">
        <v>11</v>
      </c>
      <c r="AM5" s="49" t="s">
        <v>12</v>
      </c>
      <c r="AN5" s="49" t="s">
        <v>13</v>
      </c>
      <c r="AO5" s="14" t="s">
        <v>15</v>
      </c>
      <c r="AP5" s="16" t="s">
        <v>14</v>
      </c>
      <c r="AU5" s="12" t="s">
        <v>7</v>
      </c>
      <c r="AV5" s="13" t="s">
        <v>19</v>
      </c>
      <c r="AW5" s="14" t="s">
        <v>8</v>
      </c>
      <c r="AX5" s="15" t="s">
        <v>9</v>
      </c>
      <c r="AY5" s="14" t="s">
        <v>4</v>
      </c>
      <c r="AZ5" s="15" t="s">
        <v>10</v>
      </c>
      <c r="BA5" s="49" t="s">
        <v>11</v>
      </c>
      <c r="BB5" s="49" t="s">
        <v>12</v>
      </c>
      <c r="BC5" s="49" t="s">
        <v>13</v>
      </c>
      <c r="BD5" s="14" t="s">
        <v>15</v>
      </c>
      <c r="BE5" s="16" t="s">
        <v>14</v>
      </c>
      <c r="BJ5" s="12" t="s">
        <v>7</v>
      </c>
      <c r="BK5" s="13" t="s">
        <v>19</v>
      </c>
      <c r="BL5" s="14" t="s">
        <v>8</v>
      </c>
      <c r="BM5" s="15" t="s">
        <v>9</v>
      </c>
      <c r="BN5" s="14" t="s">
        <v>4</v>
      </c>
      <c r="BO5" s="15" t="s">
        <v>10</v>
      </c>
      <c r="BP5" s="49" t="s">
        <v>11</v>
      </c>
      <c r="BQ5" s="49" t="s">
        <v>12</v>
      </c>
      <c r="BR5" s="49" t="s">
        <v>13</v>
      </c>
      <c r="BS5" s="14" t="s">
        <v>15</v>
      </c>
      <c r="BT5" s="16" t="s">
        <v>14</v>
      </c>
    </row>
    <row r="6" spans="2:72" x14ac:dyDescent="0.25">
      <c r="B6" s="17" t="s">
        <v>16</v>
      </c>
      <c r="C6" s="18"/>
      <c r="D6" s="5"/>
      <c r="E6" s="10"/>
      <c r="F6" s="5"/>
      <c r="G6" s="10"/>
      <c r="H6" s="47"/>
      <c r="I6" s="47"/>
      <c r="J6" s="47"/>
      <c r="K6" s="5"/>
      <c r="L6" s="19"/>
      <c r="Q6" s="17" t="s">
        <v>16</v>
      </c>
      <c r="R6" s="18"/>
      <c r="S6" s="5"/>
      <c r="T6" s="10"/>
      <c r="U6" s="5"/>
      <c r="V6" s="10"/>
      <c r="W6" s="47"/>
      <c r="X6" s="47"/>
      <c r="Y6" s="47"/>
      <c r="Z6" s="5"/>
      <c r="AA6" s="19"/>
      <c r="AF6" s="17" t="s">
        <v>16</v>
      </c>
      <c r="AG6" s="18"/>
      <c r="AH6" s="5"/>
      <c r="AI6" s="10"/>
      <c r="AJ6" s="5"/>
      <c r="AK6" s="10"/>
      <c r="AL6" s="47"/>
      <c r="AM6" s="47"/>
      <c r="AN6" s="47"/>
      <c r="AO6" s="5"/>
      <c r="AP6" s="19"/>
      <c r="AU6" s="17" t="s">
        <v>16</v>
      </c>
      <c r="AV6" s="18"/>
      <c r="AW6" s="5"/>
      <c r="AX6" s="10"/>
      <c r="AY6" s="5"/>
      <c r="AZ6" s="10"/>
      <c r="BA6" s="47"/>
      <c r="BB6" s="47"/>
      <c r="BC6" s="47"/>
      <c r="BD6" s="5"/>
      <c r="BE6" s="19"/>
      <c r="BJ6" s="17" t="s">
        <v>16</v>
      </c>
      <c r="BK6" s="18"/>
      <c r="BL6" s="5"/>
      <c r="BM6" s="10"/>
      <c r="BN6" s="5"/>
      <c r="BO6" s="10"/>
      <c r="BP6" s="47"/>
      <c r="BQ6" s="47"/>
      <c r="BR6" s="47"/>
      <c r="BS6" s="5"/>
      <c r="BT6" s="19"/>
    </row>
    <row r="7" spans="2:72" x14ac:dyDescent="0.25">
      <c r="B7" s="20">
        <v>0</v>
      </c>
      <c r="C7" s="21" t="s">
        <v>274</v>
      </c>
      <c r="D7" s="22">
        <v>2218.0841620821402</v>
      </c>
      <c r="E7" s="23">
        <v>10436.082943464084</v>
      </c>
      <c r="F7" s="23">
        <v>12654.16710554621</v>
      </c>
      <c r="G7" s="24"/>
      <c r="H7" s="50"/>
      <c r="I7" s="50"/>
      <c r="J7" s="50"/>
      <c r="K7" s="25"/>
      <c r="L7" s="26"/>
      <c r="Q7" s="20">
        <v>0</v>
      </c>
      <c r="R7" s="21" t="s">
        <v>274</v>
      </c>
      <c r="S7" s="22">
        <v>1847.9454792867448</v>
      </c>
      <c r="T7" s="23">
        <v>10360.089134808948</v>
      </c>
      <c r="U7" s="23">
        <v>12208.03461409565</v>
      </c>
      <c r="V7" s="24"/>
      <c r="W7" s="50"/>
      <c r="X7" s="50"/>
      <c r="Y7" s="50"/>
      <c r="Z7" s="25"/>
      <c r="AA7" s="26"/>
      <c r="AF7" s="20">
        <v>0</v>
      </c>
      <c r="AG7" s="21" t="s">
        <v>274</v>
      </c>
      <c r="AH7" s="22">
        <v>3300.7076132352709</v>
      </c>
      <c r="AI7" s="23">
        <v>10142.002553280152</v>
      </c>
      <c r="AJ7" s="23">
        <v>13442.710166515448</v>
      </c>
      <c r="AK7" s="24"/>
      <c r="AL7" s="50"/>
      <c r="AM7" s="50"/>
      <c r="AN7" s="50"/>
      <c r="AO7" s="25"/>
      <c r="AP7" s="26"/>
      <c r="AU7" s="20">
        <v>0</v>
      </c>
      <c r="AV7" s="21" t="s">
        <v>274</v>
      </c>
      <c r="AW7" s="22">
        <v>1959.6956694783737</v>
      </c>
      <c r="AX7" s="23">
        <v>15816.278881037735</v>
      </c>
      <c r="AY7" s="23">
        <v>17775.974550516105</v>
      </c>
      <c r="AZ7" s="24"/>
      <c r="BA7" s="50"/>
      <c r="BB7" s="50"/>
      <c r="BC7" s="50"/>
      <c r="BD7" s="25"/>
      <c r="BE7" s="26"/>
      <c r="BJ7" s="20">
        <v>0</v>
      </c>
      <c r="BK7" s="21" t="s">
        <v>274</v>
      </c>
      <c r="BL7" s="22">
        <v>2969.730120494969</v>
      </c>
      <c r="BM7" s="23">
        <v>12424.872828732587</v>
      </c>
      <c r="BN7" s="23">
        <v>15394.602949227556</v>
      </c>
      <c r="BO7" s="24"/>
      <c r="BP7" s="50"/>
      <c r="BQ7" s="50"/>
      <c r="BR7" s="50"/>
      <c r="BS7" s="25"/>
      <c r="BT7" s="26"/>
    </row>
    <row r="8" spans="2:72" x14ac:dyDescent="0.25">
      <c r="B8" s="40">
        <v>1</v>
      </c>
      <c r="C8" s="41" t="s">
        <v>230</v>
      </c>
      <c r="D8" s="42">
        <v>2655.3122532756893</v>
      </c>
      <c r="E8" s="43">
        <v>9521.7529574719319</v>
      </c>
      <c r="F8" s="43">
        <v>12177.065210747534</v>
      </c>
      <c r="G8" s="44">
        <v>-64.576072217604889</v>
      </c>
      <c r="H8" s="51">
        <v>0.27279999999999999</v>
      </c>
      <c r="I8" s="51">
        <v>0.5847</v>
      </c>
      <c r="J8" s="51">
        <v>0.14249999999999999</v>
      </c>
      <c r="K8" s="45">
        <v>29.596335277524521</v>
      </c>
      <c r="L8" s="46">
        <v>21.122531033308192</v>
      </c>
      <c r="Q8" s="40">
        <v>1</v>
      </c>
      <c r="R8" s="41" t="s">
        <v>230</v>
      </c>
      <c r="S8" s="42">
        <v>2518.9311343498334</v>
      </c>
      <c r="T8" s="43">
        <v>9448.6393409120847</v>
      </c>
      <c r="U8" s="43">
        <v>11967.570475261904</v>
      </c>
      <c r="V8" s="44">
        <v>-92.488236946095199</v>
      </c>
      <c r="W8" s="51">
        <v>0.35616627537632922</v>
      </c>
      <c r="X8" s="51">
        <v>0.48280624223173596</v>
      </c>
      <c r="Y8" s="51">
        <v>0.16102748239193482</v>
      </c>
      <c r="Z8" s="45">
        <v>31.538939666469776</v>
      </c>
      <c r="AA8" s="46">
        <v>22.82216016168486</v>
      </c>
      <c r="AF8" s="40">
        <v>1</v>
      </c>
      <c r="AG8" s="41" t="s">
        <v>230</v>
      </c>
      <c r="AH8" s="42">
        <v>3036.1000848650874</v>
      </c>
      <c r="AI8" s="43">
        <v>9258.2125926017561</v>
      </c>
      <c r="AJ8" s="43">
        <v>12294.312677466842</v>
      </c>
      <c r="AK8" s="44">
        <v>34.209120675889736</v>
      </c>
      <c r="AL8" s="51">
        <v>2.7867528271405494E-2</v>
      </c>
      <c r="AM8" s="51">
        <v>0.87681744749596124</v>
      </c>
      <c r="AN8" s="51">
        <v>9.5315024232633286E-2</v>
      </c>
      <c r="AO8" s="45">
        <v>9.0439267736476836</v>
      </c>
      <c r="AP8" s="46">
        <v>5.467799090790443</v>
      </c>
      <c r="AU8" s="40">
        <v>1</v>
      </c>
      <c r="AV8" s="41" t="s">
        <v>230</v>
      </c>
      <c r="AW8" s="42">
        <v>2869.4335880915264</v>
      </c>
      <c r="AX8" s="43">
        <v>14524.584032927105</v>
      </c>
      <c r="AY8" s="43">
        <v>17394.017621018626</v>
      </c>
      <c r="AZ8" s="44">
        <v>-287.93924759656903</v>
      </c>
      <c r="BA8" s="51">
        <v>0.37914691943127959</v>
      </c>
      <c r="BB8" s="51">
        <v>0.51184834123222744</v>
      </c>
      <c r="BC8" s="51">
        <v>0.10900473933649289</v>
      </c>
      <c r="BD8" s="45">
        <v>36.327915869582789</v>
      </c>
      <c r="BE8" s="46">
        <v>22.521824622918043</v>
      </c>
      <c r="BJ8" s="40">
        <v>1</v>
      </c>
      <c r="BK8" s="41" t="s">
        <v>230</v>
      </c>
      <c r="BL8" s="42">
        <v>2648.720718281611</v>
      </c>
      <c r="BM8" s="43">
        <v>11276.534679788969</v>
      </c>
      <c r="BN8" s="43">
        <v>13925.255398070582</v>
      </c>
      <c r="BO8" s="44">
        <v>0</v>
      </c>
      <c r="BP8" s="51">
        <v>0</v>
      </c>
      <c r="BQ8" s="51">
        <v>1</v>
      </c>
      <c r="BR8" s="51">
        <v>0</v>
      </c>
      <c r="BS8" s="45" t="e">
        <v>#VALUE!</v>
      </c>
      <c r="BT8" s="46" t="e">
        <v>#VALUE!</v>
      </c>
    </row>
    <row r="9" spans="2:72" x14ac:dyDescent="0.25">
      <c r="B9" s="40">
        <v>2</v>
      </c>
      <c r="C9" s="41" t="s">
        <v>231</v>
      </c>
      <c r="D9" s="42">
        <v>2670.8937204614986</v>
      </c>
      <c r="E9" s="43">
        <v>9354.9608227103599</v>
      </c>
      <c r="F9" s="43">
        <v>12025.854543171803</v>
      </c>
      <c r="G9" s="44">
        <v>-19.257096294016801</v>
      </c>
      <c r="H9" s="51">
        <v>0.24679999999999999</v>
      </c>
      <c r="I9" s="51">
        <v>0.55600000000000005</v>
      </c>
      <c r="J9" s="51">
        <v>0.19719999999999999</v>
      </c>
      <c r="K9" s="45">
        <v>23.032066596333042</v>
      </c>
      <c r="L9" s="46">
        <v>16.808356070250134</v>
      </c>
      <c r="Q9" s="40">
        <v>2</v>
      </c>
      <c r="R9" s="41" t="s">
        <v>231</v>
      </c>
      <c r="S9" s="42">
        <v>2534.7213745999857</v>
      </c>
      <c r="T9" s="43">
        <v>9285.0095072536697</v>
      </c>
      <c r="U9" s="43">
        <v>11819.73088185364</v>
      </c>
      <c r="V9" s="44">
        <v>-38.583403088837144</v>
      </c>
      <c r="W9" s="51">
        <v>0.32274547714404089</v>
      </c>
      <c r="X9" s="51">
        <v>0.45104267366385858</v>
      </c>
      <c r="Y9" s="51">
        <v>0.22621184919210055</v>
      </c>
      <c r="Z9" s="45">
        <v>24.470993903858236</v>
      </c>
      <c r="AA9" s="46">
        <v>18.59692938086021</v>
      </c>
      <c r="AF9" s="40">
        <v>2</v>
      </c>
      <c r="AG9" s="41" t="s">
        <v>231</v>
      </c>
      <c r="AH9" s="42">
        <v>3051.4742228929367</v>
      </c>
      <c r="AI9" s="43">
        <v>9091.3367070278091</v>
      </c>
      <c r="AJ9" s="43">
        <v>12142.810929920737</v>
      </c>
      <c r="AK9" s="44">
        <v>56.270400127909099</v>
      </c>
      <c r="AL9" s="51">
        <v>2.2213247172859454E-2</v>
      </c>
      <c r="AM9" s="51">
        <v>0.85621970920840063</v>
      </c>
      <c r="AN9" s="51">
        <v>0.12156704361873991</v>
      </c>
      <c r="AO9" s="45">
        <v>5.7919669732754473</v>
      </c>
      <c r="AP9" s="46">
        <v>3.9511679067745482</v>
      </c>
      <c r="AU9" s="40">
        <v>2</v>
      </c>
      <c r="AV9" s="41" t="s">
        <v>231</v>
      </c>
      <c r="AW9" s="42">
        <v>2881.404750763817</v>
      </c>
      <c r="AX9" s="43">
        <v>14263.542879238152</v>
      </c>
      <c r="AY9" s="43">
        <v>17144.947630001963</v>
      </c>
      <c r="AZ9" s="44">
        <v>-248.88176251470031</v>
      </c>
      <c r="BA9" s="51">
        <v>0.36018957345971564</v>
      </c>
      <c r="BB9" s="51">
        <v>0.48341232227488151</v>
      </c>
      <c r="BC9" s="51">
        <v>0.15639810426540285</v>
      </c>
      <c r="BD9" s="45">
        <v>26.74670518517938</v>
      </c>
      <c r="BE9" s="46">
        <v>17.468597303368053</v>
      </c>
      <c r="BJ9" s="40">
        <v>2</v>
      </c>
      <c r="BK9" s="41" t="s">
        <v>231</v>
      </c>
      <c r="BL9" s="42">
        <v>2661.0160117034557</v>
      </c>
      <c r="BM9" s="43">
        <v>11070.793763325621</v>
      </c>
      <c r="BN9" s="43">
        <v>13731.809775029082</v>
      </c>
      <c r="BO9" s="44">
        <v>0</v>
      </c>
      <c r="BP9" s="51">
        <v>0</v>
      </c>
      <c r="BQ9" s="51">
        <v>1</v>
      </c>
      <c r="BR9" s="51">
        <v>0</v>
      </c>
      <c r="BS9" s="45" t="e">
        <v>#VALUE!</v>
      </c>
      <c r="BT9" s="46" t="e">
        <v>#VALUE!</v>
      </c>
    </row>
    <row r="10" spans="2:72" x14ac:dyDescent="0.25">
      <c r="B10" s="20">
        <v>3</v>
      </c>
      <c r="C10" s="21" t="s">
        <v>232</v>
      </c>
      <c r="D10" s="27">
        <v>2788.7206441062281</v>
      </c>
      <c r="E10" s="28">
        <v>9129.1008682268257</v>
      </c>
      <c r="F10" s="28">
        <v>11917.821512333041</v>
      </c>
      <c r="G10" s="29">
        <v>30.367021946271358</v>
      </c>
      <c r="H10" s="51">
        <v>0.25609999999999999</v>
      </c>
      <c r="I10" s="51">
        <v>0.43140000000000001</v>
      </c>
      <c r="J10" s="51">
        <v>0.3125</v>
      </c>
      <c r="K10" s="30">
        <v>18.03670451620911</v>
      </c>
      <c r="L10" s="31">
        <v>12.973202987894348</v>
      </c>
      <c r="Q10" s="20">
        <v>3</v>
      </c>
      <c r="R10" s="21" t="s">
        <v>232</v>
      </c>
      <c r="S10" s="27">
        <v>2642.5877468114445</v>
      </c>
      <c r="T10" s="28">
        <v>9058.2276217624585</v>
      </c>
      <c r="U10" s="28">
        <v>11700.815368573923</v>
      </c>
      <c r="V10" s="29">
        <v>11.408249904512605</v>
      </c>
      <c r="W10" s="51">
        <v>0.32412650186438335</v>
      </c>
      <c r="X10" s="51">
        <v>0.32785526860930808</v>
      </c>
      <c r="Y10" s="51">
        <v>0.34801822952630851</v>
      </c>
      <c r="Z10" s="30">
        <v>19.080738727914135</v>
      </c>
      <c r="AA10" s="31">
        <v>14.259797753132325</v>
      </c>
      <c r="AF10" s="20">
        <v>3</v>
      </c>
      <c r="AG10" s="21" t="s">
        <v>232</v>
      </c>
      <c r="AH10" s="27">
        <v>3197.3436878032398</v>
      </c>
      <c r="AI10" s="28">
        <v>8881.3048015305212</v>
      </c>
      <c r="AJ10" s="28">
        <v>12078.648489333738</v>
      </c>
      <c r="AK10" s="29">
        <v>106.22991289848848</v>
      </c>
      <c r="AL10" s="51">
        <v>5.4523424878836831E-2</v>
      </c>
      <c r="AM10" s="51">
        <v>0.725767366720517</v>
      </c>
      <c r="AN10" s="51">
        <v>0.2197092084006462</v>
      </c>
      <c r="AO10" s="30">
        <v>8.0932780431117202</v>
      </c>
      <c r="AP10" s="31">
        <v>5.6749790894696259</v>
      </c>
      <c r="AU10" s="20">
        <v>3</v>
      </c>
      <c r="AV10" s="21" t="s">
        <v>232</v>
      </c>
      <c r="AW10" s="27">
        <v>3002.0334924865851</v>
      </c>
      <c r="AX10" s="28">
        <v>13908.376738069637</v>
      </c>
      <c r="AY10" s="28">
        <v>16910.410230556219</v>
      </c>
      <c r="AZ10" s="29">
        <v>-204.87779082661663</v>
      </c>
      <c r="BA10" s="51">
        <v>0.37440758293838861</v>
      </c>
      <c r="BB10" s="51">
        <v>0.35071090047393366</v>
      </c>
      <c r="BC10" s="51">
        <v>0.27488151658767773</v>
      </c>
      <c r="BD10" s="30">
        <v>18.498355544574462</v>
      </c>
      <c r="BE10" s="31">
        <v>12.659021204561292</v>
      </c>
      <c r="BJ10" s="20">
        <v>3</v>
      </c>
      <c r="BK10" s="21" t="s">
        <v>232</v>
      </c>
      <c r="BL10" s="27">
        <v>2808.0073400734909</v>
      </c>
      <c r="BM10" s="28">
        <v>10772.281843939729</v>
      </c>
      <c r="BN10" s="28">
        <v>13580.28918401322</v>
      </c>
      <c r="BO10" s="29">
        <v>17.597658776343525</v>
      </c>
      <c r="BP10" s="51">
        <v>0</v>
      </c>
      <c r="BQ10" s="51">
        <v>0.95833333333333337</v>
      </c>
      <c r="BR10" s="51">
        <v>4.1666666666666664E-2</v>
      </c>
      <c r="BS10" s="30" t="e">
        <v>#VALUE!</v>
      </c>
      <c r="BT10" s="31" t="e">
        <v>#VALUE!</v>
      </c>
    </row>
    <row r="11" spans="2:72" x14ac:dyDescent="0.25">
      <c r="B11" s="32">
        <v>4</v>
      </c>
      <c r="C11" s="33" t="s">
        <v>233</v>
      </c>
      <c r="D11" s="34">
        <v>2947.3595383323573</v>
      </c>
      <c r="E11" s="35">
        <v>8939.2186881148518</v>
      </c>
      <c r="F11" s="35">
        <v>11886.578226447253</v>
      </c>
      <c r="G11" s="36">
        <v>47.878396087236752</v>
      </c>
      <c r="H11" s="52">
        <v>0.33829999999999999</v>
      </c>
      <c r="I11" s="52">
        <v>0.254</v>
      </c>
      <c r="J11" s="52">
        <v>0.40770000000000001</v>
      </c>
      <c r="K11" s="37">
        <v>18.319715941926415</v>
      </c>
      <c r="L11" s="38">
        <v>13.479645835638426</v>
      </c>
      <c r="Q11" s="32">
        <v>4</v>
      </c>
      <c r="R11" s="33" t="s">
        <v>233</v>
      </c>
      <c r="S11" s="34">
        <v>2791.8014060507062</v>
      </c>
      <c r="T11" s="35">
        <v>8863.8886226134218</v>
      </c>
      <c r="U11" s="35">
        <v>11655.690028664138</v>
      </c>
      <c r="V11" s="36">
        <v>29.470385760152997</v>
      </c>
      <c r="W11" s="52">
        <v>0.42093633476039222</v>
      </c>
      <c r="X11" s="52">
        <v>0.12263499516641348</v>
      </c>
      <c r="Y11" s="52">
        <v>0.45642867007319432</v>
      </c>
      <c r="Z11" s="37">
        <v>19.556083652831802</v>
      </c>
      <c r="AA11" s="38">
        <v>14.506713668065965</v>
      </c>
      <c r="AF11" s="32">
        <v>4</v>
      </c>
      <c r="AG11" s="33" t="s">
        <v>233</v>
      </c>
      <c r="AH11" s="34">
        <v>3384.1667247437676</v>
      </c>
      <c r="AI11" s="35">
        <v>8722.1968990892128</v>
      </c>
      <c r="AJ11" s="35">
        <v>12106.363623832978</v>
      </c>
      <c r="AK11" s="36">
        <v>122.6848058137054</v>
      </c>
      <c r="AL11" s="52">
        <v>9.6122778675282711E-2</v>
      </c>
      <c r="AM11" s="52">
        <v>0.62641357027463651</v>
      </c>
      <c r="AN11" s="52">
        <v>0.27746365105008075</v>
      </c>
      <c r="AO11" s="37">
        <v>10.496299221305314</v>
      </c>
      <c r="AP11" s="38">
        <v>8.5964088010158992</v>
      </c>
      <c r="AU11" s="32">
        <v>4</v>
      </c>
      <c r="AV11" s="33" t="s">
        <v>233</v>
      </c>
      <c r="AW11" s="34">
        <v>3143.6319996536031</v>
      </c>
      <c r="AX11" s="35">
        <v>13537.682729529244</v>
      </c>
      <c r="AY11" s="35">
        <v>16681.314729182839</v>
      </c>
      <c r="AZ11" s="36">
        <v>-209.41348382253909</v>
      </c>
      <c r="BA11" s="52">
        <v>0.45971563981042651</v>
      </c>
      <c r="BB11" s="52">
        <v>0.18483412322274881</v>
      </c>
      <c r="BC11" s="52">
        <v>0.35545023696682465</v>
      </c>
      <c r="BD11" s="37">
        <v>16.760291233056083</v>
      </c>
      <c r="BE11" s="38">
        <v>11.542935590325477</v>
      </c>
      <c r="BJ11" s="32">
        <v>4</v>
      </c>
      <c r="BK11" s="33" t="s">
        <v>233</v>
      </c>
      <c r="BL11" s="34">
        <v>2995.25332941125</v>
      </c>
      <c r="BM11" s="35">
        <v>10502.205371244409</v>
      </c>
      <c r="BN11" s="35">
        <v>13497.458700655661</v>
      </c>
      <c r="BO11" s="36">
        <v>80.660603818363967</v>
      </c>
      <c r="BP11" s="52">
        <v>0</v>
      </c>
      <c r="BQ11" s="52">
        <v>0.86111111111111116</v>
      </c>
      <c r="BR11" s="52">
        <v>0.1388888888888889</v>
      </c>
      <c r="BS11" s="37">
        <v>6.6861637179038302</v>
      </c>
      <c r="BT11" s="38">
        <v>6.7813324121025822</v>
      </c>
    </row>
    <row r="17" spans="2:72" x14ac:dyDescent="0.25">
      <c r="B17" s="1" t="s">
        <v>18</v>
      </c>
      <c r="C17" s="2"/>
      <c r="D17" s="2"/>
      <c r="E17" s="2"/>
      <c r="F17" s="2"/>
      <c r="G17" s="39" t="s">
        <v>37</v>
      </c>
      <c r="H17" s="2"/>
      <c r="I17" s="2"/>
      <c r="J17" s="2"/>
      <c r="K17" s="2"/>
      <c r="L17" s="3"/>
      <c r="Q17" s="1" t="s">
        <v>279</v>
      </c>
      <c r="R17" s="2"/>
      <c r="S17" s="2"/>
      <c r="T17" s="2"/>
      <c r="U17" s="2"/>
      <c r="V17" s="39" t="s">
        <v>37</v>
      </c>
      <c r="W17" s="2"/>
      <c r="X17" s="2"/>
      <c r="Y17" s="2"/>
      <c r="Z17" s="2"/>
      <c r="AA17" s="3"/>
      <c r="AF17" s="1" t="s">
        <v>280</v>
      </c>
      <c r="AG17" s="2"/>
      <c r="AH17" s="2"/>
      <c r="AI17" s="2"/>
      <c r="AJ17" s="2"/>
      <c r="AK17" s="39" t="s">
        <v>37</v>
      </c>
      <c r="AL17" s="2"/>
      <c r="AM17" s="2"/>
      <c r="AN17" s="2"/>
      <c r="AO17" s="2"/>
      <c r="AP17" s="3"/>
      <c r="AU17" s="1" t="s">
        <v>281</v>
      </c>
      <c r="AV17" s="2"/>
      <c r="AW17" s="2"/>
      <c r="AX17" s="2"/>
      <c r="AY17" s="2"/>
      <c r="AZ17" s="39" t="s">
        <v>37</v>
      </c>
      <c r="BA17" s="2"/>
      <c r="BB17" s="2"/>
      <c r="BC17" s="2"/>
      <c r="BD17" s="2"/>
      <c r="BE17" s="3"/>
      <c r="BJ17" s="1" t="s">
        <v>282</v>
      </c>
      <c r="BK17" s="2"/>
      <c r="BL17" s="2"/>
      <c r="BM17" s="2"/>
      <c r="BN17" s="2"/>
      <c r="BO17" s="39" t="s">
        <v>37</v>
      </c>
      <c r="BP17" s="2"/>
      <c r="BQ17" s="2"/>
      <c r="BR17" s="2"/>
      <c r="BS17" s="2"/>
      <c r="BT17" s="3"/>
    </row>
    <row r="18" spans="2:72" x14ac:dyDescent="0.25">
      <c r="B18" s="4"/>
      <c r="C18" s="5"/>
      <c r="D18" s="284" t="s">
        <v>0</v>
      </c>
      <c r="E18" s="284"/>
      <c r="F18" s="284"/>
      <c r="G18" s="284"/>
      <c r="H18" s="284"/>
      <c r="I18" s="284"/>
      <c r="J18" s="285"/>
      <c r="K18" s="6" t="s">
        <v>1</v>
      </c>
      <c r="L18" s="7"/>
      <c r="Q18" s="4"/>
      <c r="R18" s="5"/>
      <c r="S18" s="284" t="s">
        <v>0</v>
      </c>
      <c r="T18" s="284"/>
      <c r="U18" s="284"/>
      <c r="V18" s="284"/>
      <c r="W18" s="284"/>
      <c r="X18" s="284"/>
      <c r="Y18" s="285"/>
      <c r="Z18" s="6" t="s">
        <v>1</v>
      </c>
      <c r="AA18" s="7"/>
      <c r="AF18" s="4"/>
      <c r="AG18" s="5"/>
      <c r="AH18" s="284" t="s">
        <v>0</v>
      </c>
      <c r="AI18" s="284"/>
      <c r="AJ18" s="284"/>
      <c r="AK18" s="284"/>
      <c r="AL18" s="284"/>
      <c r="AM18" s="284"/>
      <c r="AN18" s="285"/>
      <c r="AO18" s="6" t="s">
        <v>1</v>
      </c>
      <c r="AP18" s="7"/>
      <c r="AU18" s="4"/>
      <c r="AV18" s="5"/>
      <c r="AW18" s="284" t="s">
        <v>0</v>
      </c>
      <c r="AX18" s="284"/>
      <c r="AY18" s="284"/>
      <c r="AZ18" s="284"/>
      <c r="BA18" s="284"/>
      <c r="BB18" s="284"/>
      <c r="BC18" s="285"/>
      <c r="BD18" s="6" t="s">
        <v>1</v>
      </c>
      <c r="BE18" s="7"/>
      <c r="BJ18" s="4"/>
      <c r="BK18" s="5"/>
      <c r="BL18" s="284" t="s">
        <v>0</v>
      </c>
      <c r="BM18" s="284"/>
      <c r="BN18" s="284"/>
      <c r="BO18" s="284"/>
      <c r="BP18" s="284"/>
      <c r="BQ18" s="284"/>
      <c r="BR18" s="285"/>
      <c r="BS18" s="6" t="s">
        <v>1</v>
      </c>
      <c r="BT18" s="7"/>
    </row>
    <row r="19" spans="2:72" x14ac:dyDescent="0.25">
      <c r="B19" s="8"/>
      <c r="C19" s="9"/>
      <c r="D19" s="5" t="s">
        <v>2</v>
      </c>
      <c r="E19" s="10" t="s">
        <v>3</v>
      </c>
      <c r="F19" s="5"/>
      <c r="G19" s="10" t="s">
        <v>4</v>
      </c>
      <c r="H19" s="47" t="s">
        <v>5</v>
      </c>
      <c r="I19" s="48" t="s">
        <v>6</v>
      </c>
      <c r="J19" s="47" t="s">
        <v>5</v>
      </c>
      <c r="K19" s="11"/>
      <c r="L19" s="9"/>
      <c r="Q19" s="8"/>
      <c r="R19" s="9"/>
      <c r="S19" s="5" t="s">
        <v>2</v>
      </c>
      <c r="T19" s="10" t="s">
        <v>3</v>
      </c>
      <c r="U19" s="5"/>
      <c r="V19" s="10" t="s">
        <v>4</v>
      </c>
      <c r="W19" s="47" t="s">
        <v>5</v>
      </c>
      <c r="X19" s="48" t="s">
        <v>6</v>
      </c>
      <c r="Y19" s="47" t="s">
        <v>5</v>
      </c>
      <c r="Z19" s="11"/>
      <c r="AA19" s="9"/>
      <c r="AF19" s="8"/>
      <c r="AG19" s="9"/>
      <c r="AH19" s="5" t="s">
        <v>2</v>
      </c>
      <c r="AI19" s="10" t="s">
        <v>3</v>
      </c>
      <c r="AJ19" s="5"/>
      <c r="AK19" s="10" t="s">
        <v>4</v>
      </c>
      <c r="AL19" s="47" t="s">
        <v>5</v>
      </c>
      <c r="AM19" s="48" t="s">
        <v>6</v>
      </c>
      <c r="AN19" s="47" t="s">
        <v>5</v>
      </c>
      <c r="AO19" s="11"/>
      <c r="AP19" s="9"/>
      <c r="AU19" s="8"/>
      <c r="AV19" s="9"/>
      <c r="AW19" s="5" t="s">
        <v>2</v>
      </c>
      <c r="AX19" s="10" t="s">
        <v>3</v>
      </c>
      <c r="AY19" s="5"/>
      <c r="AZ19" s="10" t="s">
        <v>4</v>
      </c>
      <c r="BA19" s="47" t="s">
        <v>5</v>
      </c>
      <c r="BB19" s="48" t="s">
        <v>6</v>
      </c>
      <c r="BC19" s="47" t="s">
        <v>5</v>
      </c>
      <c r="BD19" s="11"/>
      <c r="BE19" s="9"/>
      <c r="BJ19" s="8"/>
      <c r="BK19" s="9"/>
      <c r="BL19" s="5" t="s">
        <v>2</v>
      </c>
      <c r="BM19" s="10" t="s">
        <v>3</v>
      </c>
      <c r="BN19" s="5"/>
      <c r="BO19" s="10" t="s">
        <v>4</v>
      </c>
      <c r="BP19" s="47" t="s">
        <v>5</v>
      </c>
      <c r="BQ19" s="48" t="s">
        <v>6</v>
      </c>
      <c r="BR19" s="47" t="s">
        <v>5</v>
      </c>
      <c r="BS19" s="11"/>
      <c r="BT19" s="9"/>
    </row>
    <row r="20" spans="2:72" x14ac:dyDescent="0.25">
      <c r="B20" s="12" t="s">
        <v>7</v>
      </c>
      <c r="C20" s="13" t="s">
        <v>19</v>
      </c>
      <c r="D20" s="14" t="s">
        <v>8</v>
      </c>
      <c r="E20" s="15" t="s">
        <v>9</v>
      </c>
      <c r="F20" s="14" t="s">
        <v>4</v>
      </c>
      <c r="G20" s="15" t="s">
        <v>10</v>
      </c>
      <c r="H20" s="49" t="s">
        <v>11</v>
      </c>
      <c r="I20" s="49" t="s">
        <v>12</v>
      </c>
      <c r="J20" s="49" t="s">
        <v>13</v>
      </c>
      <c r="K20" s="14" t="s">
        <v>15</v>
      </c>
      <c r="L20" s="16" t="s">
        <v>14</v>
      </c>
      <c r="Q20" s="12" t="s">
        <v>7</v>
      </c>
      <c r="R20" s="13" t="s">
        <v>19</v>
      </c>
      <c r="S20" s="14" t="s">
        <v>8</v>
      </c>
      <c r="T20" s="15" t="s">
        <v>9</v>
      </c>
      <c r="U20" s="14" t="s">
        <v>4</v>
      </c>
      <c r="V20" s="15" t="s">
        <v>10</v>
      </c>
      <c r="W20" s="49" t="s">
        <v>11</v>
      </c>
      <c r="X20" s="49" t="s">
        <v>12</v>
      </c>
      <c r="Y20" s="49" t="s">
        <v>13</v>
      </c>
      <c r="Z20" s="14" t="s">
        <v>15</v>
      </c>
      <c r="AA20" s="16" t="s">
        <v>14</v>
      </c>
      <c r="AF20" s="12" t="s">
        <v>7</v>
      </c>
      <c r="AG20" s="13" t="s">
        <v>19</v>
      </c>
      <c r="AH20" s="14" t="s">
        <v>8</v>
      </c>
      <c r="AI20" s="15" t="s">
        <v>9</v>
      </c>
      <c r="AJ20" s="14" t="s">
        <v>4</v>
      </c>
      <c r="AK20" s="15" t="s">
        <v>10</v>
      </c>
      <c r="AL20" s="49" t="s">
        <v>11</v>
      </c>
      <c r="AM20" s="49" t="s">
        <v>12</v>
      </c>
      <c r="AN20" s="49" t="s">
        <v>13</v>
      </c>
      <c r="AO20" s="14" t="s">
        <v>15</v>
      </c>
      <c r="AP20" s="16" t="s">
        <v>14</v>
      </c>
      <c r="AU20" s="12" t="s">
        <v>7</v>
      </c>
      <c r="AV20" s="13" t="s">
        <v>19</v>
      </c>
      <c r="AW20" s="14" t="s">
        <v>8</v>
      </c>
      <c r="AX20" s="15" t="s">
        <v>9</v>
      </c>
      <c r="AY20" s="14" t="s">
        <v>4</v>
      </c>
      <c r="AZ20" s="15" t="s">
        <v>10</v>
      </c>
      <c r="BA20" s="49" t="s">
        <v>11</v>
      </c>
      <c r="BB20" s="49" t="s">
        <v>12</v>
      </c>
      <c r="BC20" s="49" t="s">
        <v>13</v>
      </c>
      <c r="BD20" s="14" t="s">
        <v>15</v>
      </c>
      <c r="BE20" s="16" t="s">
        <v>14</v>
      </c>
      <c r="BJ20" s="12" t="s">
        <v>7</v>
      </c>
      <c r="BK20" s="13" t="s">
        <v>19</v>
      </c>
      <c r="BL20" s="14" t="s">
        <v>8</v>
      </c>
      <c r="BM20" s="15" t="s">
        <v>9</v>
      </c>
      <c r="BN20" s="14" t="s">
        <v>4</v>
      </c>
      <c r="BO20" s="15" t="s">
        <v>10</v>
      </c>
      <c r="BP20" s="49" t="s">
        <v>11</v>
      </c>
      <c r="BQ20" s="49" t="s">
        <v>12</v>
      </c>
      <c r="BR20" s="49" t="s">
        <v>13</v>
      </c>
      <c r="BS20" s="14" t="s">
        <v>15</v>
      </c>
      <c r="BT20" s="16" t="s">
        <v>14</v>
      </c>
    </row>
    <row r="21" spans="2:72" x14ac:dyDescent="0.25">
      <c r="B21" s="17" t="s">
        <v>16</v>
      </c>
      <c r="C21" s="18"/>
      <c r="D21" s="5"/>
      <c r="E21" s="10"/>
      <c r="F21" s="5"/>
      <c r="G21" s="10"/>
      <c r="H21" s="47"/>
      <c r="I21" s="47"/>
      <c r="J21" s="47"/>
      <c r="K21" s="5"/>
      <c r="L21" s="19"/>
      <c r="Q21" s="17" t="s">
        <v>16</v>
      </c>
      <c r="R21" s="18"/>
      <c r="S21" s="5"/>
      <c r="T21" s="10"/>
      <c r="U21" s="5"/>
      <c r="V21" s="10"/>
      <c r="W21" s="47"/>
      <c r="X21" s="47"/>
      <c r="Y21" s="47"/>
      <c r="Z21" s="5"/>
      <c r="AA21" s="19"/>
      <c r="AF21" s="17" t="s">
        <v>16</v>
      </c>
      <c r="AG21" s="18"/>
      <c r="AH21" s="5"/>
      <c r="AI21" s="10"/>
      <c r="AJ21" s="5"/>
      <c r="AK21" s="10"/>
      <c r="AL21" s="47"/>
      <c r="AM21" s="47"/>
      <c r="AN21" s="47"/>
      <c r="AO21" s="5"/>
      <c r="AP21" s="19"/>
      <c r="AU21" s="17" t="s">
        <v>16</v>
      </c>
      <c r="AV21" s="18"/>
      <c r="AW21" s="5"/>
      <c r="AX21" s="10"/>
      <c r="AY21" s="5"/>
      <c r="AZ21" s="10"/>
      <c r="BA21" s="47"/>
      <c r="BB21" s="47"/>
      <c r="BC21" s="47"/>
      <c r="BD21" s="5"/>
      <c r="BE21" s="19"/>
      <c r="BJ21" s="17" t="s">
        <v>16</v>
      </c>
      <c r="BK21" s="18"/>
      <c r="BL21" s="5"/>
      <c r="BM21" s="10"/>
      <c r="BN21" s="5"/>
      <c r="BO21" s="10"/>
      <c r="BP21" s="47"/>
      <c r="BQ21" s="47"/>
      <c r="BR21" s="47"/>
      <c r="BS21" s="5"/>
      <c r="BT21" s="19"/>
    </row>
    <row r="22" spans="2:72" x14ac:dyDescent="0.25">
      <c r="B22" s="20">
        <v>0</v>
      </c>
      <c r="C22" s="21" t="s">
        <v>274</v>
      </c>
      <c r="D22" s="22">
        <v>2407.8472764982303</v>
      </c>
      <c r="E22" s="23">
        <v>13161.72130295938</v>
      </c>
      <c r="F22" s="23">
        <v>15569.568579457611</v>
      </c>
      <c r="G22" s="24"/>
      <c r="H22" s="50"/>
      <c r="I22" s="50"/>
      <c r="J22" s="50"/>
      <c r="K22" s="25"/>
      <c r="L22" s="26"/>
      <c r="Q22" s="20">
        <v>0</v>
      </c>
      <c r="R22" s="21" t="s">
        <v>274</v>
      </c>
      <c r="S22" s="22">
        <v>1970.210653703982</v>
      </c>
      <c r="T22" s="23">
        <v>13190.037787245059</v>
      </c>
      <c r="U22" s="23">
        <v>15160.248440948968</v>
      </c>
      <c r="V22" s="24"/>
      <c r="W22" s="50"/>
      <c r="X22" s="50"/>
      <c r="Y22" s="50"/>
      <c r="Z22" s="25"/>
      <c r="AA22" s="26"/>
      <c r="AF22" s="20">
        <v>0</v>
      </c>
      <c r="AG22" s="21" t="s">
        <v>274</v>
      </c>
      <c r="AH22" s="22">
        <v>3647.0138126867132</v>
      </c>
      <c r="AI22" s="23">
        <v>12407.38557629593</v>
      </c>
      <c r="AJ22" s="23">
        <v>16054.399388982676</v>
      </c>
      <c r="AK22" s="24"/>
      <c r="AL22" s="50"/>
      <c r="AM22" s="50"/>
      <c r="AN22" s="50"/>
      <c r="AO22" s="25"/>
      <c r="AP22" s="26"/>
      <c r="AU22" s="20">
        <v>0</v>
      </c>
      <c r="AV22" s="21" t="s">
        <v>274</v>
      </c>
      <c r="AW22" s="22">
        <v>2081.5299116937631</v>
      </c>
      <c r="AX22" s="23">
        <v>19416.787445585669</v>
      </c>
      <c r="AY22" s="23">
        <v>21498.317357279429</v>
      </c>
      <c r="AZ22" s="24"/>
      <c r="BA22" s="50"/>
      <c r="BB22" s="50"/>
      <c r="BC22" s="50"/>
      <c r="BD22" s="25"/>
      <c r="BE22" s="26"/>
      <c r="BJ22" s="20">
        <v>0</v>
      </c>
      <c r="BK22" s="21" t="s">
        <v>274</v>
      </c>
      <c r="BL22" s="22">
        <v>3179.731668451851</v>
      </c>
      <c r="BM22" s="23">
        <v>14740.686919718397</v>
      </c>
      <c r="BN22" s="23">
        <v>17920.418588170247</v>
      </c>
      <c r="BO22" s="24"/>
      <c r="BP22" s="50"/>
      <c r="BQ22" s="50"/>
      <c r="BR22" s="50"/>
      <c r="BS22" s="25"/>
      <c r="BT22" s="26"/>
    </row>
    <row r="23" spans="2:72" x14ac:dyDescent="0.25">
      <c r="B23" s="40">
        <v>1</v>
      </c>
      <c r="C23" s="41" t="s">
        <v>230</v>
      </c>
      <c r="D23" s="42">
        <v>2978.8967051537356</v>
      </c>
      <c r="E23" s="43">
        <v>12004.191758445611</v>
      </c>
      <c r="F23" s="43">
        <v>14983.088463599366</v>
      </c>
      <c r="G23" s="44">
        <v>-98.445846730945689</v>
      </c>
      <c r="H23" s="51">
        <v>0.19399886771088884</v>
      </c>
      <c r="I23" s="51">
        <v>0.72353274202679752</v>
      </c>
      <c r="J23" s="51">
        <v>8.2468390262313646E-2</v>
      </c>
      <c r="K23" s="45">
        <v>29.351864938705027</v>
      </c>
      <c r="L23" s="46">
        <v>23.647798721172592</v>
      </c>
      <c r="Q23" s="40">
        <v>1</v>
      </c>
      <c r="R23" s="41" t="s">
        <v>230</v>
      </c>
      <c r="S23" s="42">
        <v>2810.7476304573752</v>
      </c>
      <c r="T23" s="43">
        <v>12031.337652090395</v>
      </c>
      <c r="U23" s="43">
        <v>14842.085282547745</v>
      </c>
      <c r="V23" s="44">
        <v>-145.58111117387693</v>
      </c>
      <c r="W23" s="51">
        <v>0.24794919290817677</v>
      </c>
      <c r="X23" s="51">
        <v>0.68589573961365435</v>
      </c>
      <c r="Y23" s="51">
        <v>6.6155067478168822E-2</v>
      </c>
      <c r="Z23" s="45">
        <v>32.69409328742293</v>
      </c>
      <c r="AA23" s="46">
        <v>25.533326355412672</v>
      </c>
      <c r="AF23" s="40">
        <v>1</v>
      </c>
      <c r="AG23" s="41" t="s">
        <v>230</v>
      </c>
      <c r="AH23" s="42">
        <v>3443.394679151726</v>
      </c>
      <c r="AI23" s="43">
        <v>11310.641551203917</v>
      </c>
      <c r="AJ23" s="43">
        <v>14754.036230355643</v>
      </c>
      <c r="AK23" s="44">
        <v>47.381074566442031</v>
      </c>
      <c r="AL23" s="51">
        <v>4.1014168530947054E-2</v>
      </c>
      <c r="AM23" s="51">
        <v>0.82624906785980612</v>
      </c>
      <c r="AN23" s="51">
        <v>0.13273676360924683</v>
      </c>
      <c r="AO23" s="45">
        <v>9.4594515746505508</v>
      </c>
      <c r="AP23" s="46">
        <v>7.0370578623440689</v>
      </c>
      <c r="AU23" s="40">
        <v>1</v>
      </c>
      <c r="AV23" s="41" t="s">
        <v>230</v>
      </c>
      <c r="AW23" s="42">
        <v>3112.0954810489548</v>
      </c>
      <c r="AX23" s="43">
        <v>17756.072891767435</v>
      </c>
      <c r="AY23" s="43">
        <v>20868.168372816377</v>
      </c>
      <c r="AZ23" s="44">
        <v>-263.5454413142848</v>
      </c>
      <c r="BA23" s="51">
        <v>0.27067669172932329</v>
      </c>
      <c r="BB23" s="51">
        <v>0.66165413533834583</v>
      </c>
      <c r="BC23" s="51">
        <v>6.7669172932330823E-2</v>
      </c>
      <c r="BD23" s="45">
        <v>40.541231445093523</v>
      </c>
      <c r="BE23" s="46">
        <v>24.502661080161388</v>
      </c>
      <c r="BJ23" s="40">
        <v>1</v>
      </c>
      <c r="BK23" s="41" t="s">
        <v>230</v>
      </c>
      <c r="BL23" s="42">
        <v>2866.4648128100703</v>
      </c>
      <c r="BM23" s="43">
        <v>13362.154912700507</v>
      </c>
      <c r="BN23" s="43">
        <v>16228.619725510582</v>
      </c>
      <c r="BO23" s="44">
        <v>0</v>
      </c>
      <c r="BP23" s="51">
        <v>0</v>
      </c>
      <c r="BQ23" s="51">
        <v>1</v>
      </c>
      <c r="BR23" s="51">
        <v>0</v>
      </c>
      <c r="BS23" s="45" t="s">
        <v>289</v>
      </c>
      <c r="BT23" s="46" t="s">
        <v>289</v>
      </c>
    </row>
    <row r="24" spans="2:72" x14ac:dyDescent="0.25">
      <c r="B24" s="40">
        <v>2</v>
      </c>
      <c r="C24" s="41" t="s">
        <v>231</v>
      </c>
      <c r="D24" s="42">
        <v>2993.5682526547716</v>
      </c>
      <c r="E24" s="43">
        <v>11790.24045203081</v>
      </c>
      <c r="F24" s="43">
        <v>14783.808704685556</v>
      </c>
      <c r="G24" s="44">
        <v>-57.272914509835104</v>
      </c>
      <c r="H24" s="51">
        <v>0.17625967163615777</v>
      </c>
      <c r="I24" s="51">
        <v>0.68805434987733538</v>
      </c>
      <c r="J24" s="51">
        <v>0.13568597848650688</v>
      </c>
      <c r="K24" s="45">
        <v>21.616844364803992</v>
      </c>
      <c r="L24" s="46">
        <v>18.106517033824595</v>
      </c>
      <c r="Q24" s="40">
        <v>2</v>
      </c>
      <c r="R24" s="41" t="s">
        <v>231</v>
      </c>
      <c r="S24" s="42">
        <v>2826.39351611338</v>
      </c>
      <c r="T24" s="43">
        <v>11819.673301355373</v>
      </c>
      <c r="U24" s="43">
        <v>14646.066817468725</v>
      </c>
      <c r="V24" s="44">
        <v>-99.859595913090217</v>
      </c>
      <c r="W24" s="51">
        <v>0.22625033077533738</v>
      </c>
      <c r="X24" s="51">
        <v>0.64911352209579254</v>
      </c>
      <c r="Y24" s="51">
        <v>0.12463614712887007</v>
      </c>
      <c r="Z24" s="45">
        <v>24.543640261435211</v>
      </c>
      <c r="AA24" s="46">
        <v>20.412201317029538</v>
      </c>
      <c r="AF24" s="40">
        <v>2</v>
      </c>
      <c r="AG24" s="41" t="s">
        <v>231</v>
      </c>
      <c r="AH24" s="42">
        <v>3455.5423840000021</v>
      </c>
      <c r="AI24" s="43">
        <v>11102.66662445753</v>
      </c>
      <c r="AJ24" s="43">
        <v>14558.20900845753</v>
      </c>
      <c r="AK24" s="44">
        <v>78.756603640768361</v>
      </c>
      <c r="AL24" s="51">
        <v>3.2065622669649518E-2</v>
      </c>
      <c r="AM24" s="51">
        <v>0.79194630872483218</v>
      </c>
      <c r="AN24" s="51">
        <v>0.17598806860551827</v>
      </c>
      <c r="AO24" s="45">
        <v>6.2346758005276381</v>
      </c>
      <c r="AP24" s="46">
        <v>4.6426027042154674</v>
      </c>
      <c r="AU24" s="40">
        <v>2</v>
      </c>
      <c r="AV24" s="41" t="s">
        <v>231</v>
      </c>
      <c r="AW24" s="42">
        <v>3125.2073635629986</v>
      </c>
      <c r="AX24" s="43">
        <v>17428.273841778097</v>
      </c>
      <c r="AY24" s="43">
        <v>20553.481205341082</v>
      </c>
      <c r="AZ24" s="44">
        <v>-238.58922191216934</v>
      </c>
      <c r="BA24" s="51">
        <v>0.27067669172932329</v>
      </c>
      <c r="BB24" s="51">
        <v>0.63909774436090228</v>
      </c>
      <c r="BC24" s="51">
        <v>9.0225563909774431E-2</v>
      </c>
      <c r="BD24" s="45">
        <v>28.666000970107373</v>
      </c>
      <c r="BE24" s="46">
        <v>18.376564412962622</v>
      </c>
      <c r="BJ24" s="40">
        <v>2</v>
      </c>
      <c r="BK24" s="41" t="s">
        <v>231</v>
      </c>
      <c r="BL24" s="42">
        <v>2879.1773288523564</v>
      </c>
      <c r="BM24" s="43">
        <v>13115.269242072673</v>
      </c>
      <c r="BN24" s="43">
        <v>15994.446570925034</v>
      </c>
      <c r="BO24" s="44">
        <v>0</v>
      </c>
      <c r="BP24" s="51">
        <v>0</v>
      </c>
      <c r="BQ24" s="51">
        <v>1</v>
      </c>
      <c r="BR24" s="51">
        <v>0</v>
      </c>
      <c r="BS24" s="45" t="s">
        <v>289</v>
      </c>
      <c r="BT24" s="46" t="s">
        <v>289</v>
      </c>
    </row>
    <row r="25" spans="2:72" x14ac:dyDescent="0.25">
      <c r="B25" s="20">
        <v>3</v>
      </c>
      <c r="C25" s="21" t="s">
        <v>232</v>
      </c>
      <c r="D25" s="27">
        <v>3124.7414038411716</v>
      </c>
      <c r="E25" s="28">
        <v>11496.48910232695</v>
      </c>
      <c r="F25" s="28">
        <v>14621.23050616814</v>
      </c>
      <c r="G25" s="29">
        <v>-7.6616513092753591</v>
      </c>
      <c r="H25" s="51">
        <v>0.19550858652575959</v>
      </c>
      <c r="I25" s="51">
        <v>0.53613889413096816</v>
      </c>
      <c r="J25" s="51">
        <v>0.26835251934327231</v>
      </c>
      <c r="K25" s="30">
        <v>16.011701118677262</v>
      </c>
      <c r="L25" s="31">
        <v>12.48305553200405</v>
      </c>
      <c r="Q25" s="20">
        <v>3</v>
      </c>
      <c r="R25" s="21" t="s">
        <v>232</v>
      </c>
      <c r="S25" s="27">
        <v>2948.583308782393</v>
      </c>
      <c r="T25" s="28">
        <v>11522.877417529255</v>
      </c>
      <c r="U25" s="28">
        <v>14471.460726311669</v>
      </c>
      <c r="V25" s="29">
        <v>-51.427963343245231</v>
      </c>
      <c r="W25" s="51">
        <v>0.23868748346123314</v>
      </c>
      <c r="X25" s="51">
        <v>0.49457528446679017</v>
      </c>
      <c r="Y25" s="51">
        <v>0.26673723207197669</v>
      </c>
      <c r="Z25" s="30">
        <v>17.895897736112275</v>
      </c>
      <c r="AA25" s="31">
        <v>14.373388802315905</v>
      </c>
      <c r="AF25" s="20">
        <v>3</v>
      </c>
      <c r="AG25" s="21" t="s">
        <v>232</v>
      </c>
      <c r="AH25" s="27">
        <v>3610.4640892012221</v>
      </c>
      <c r="AI25" s="28">
        <v>10836.588025302124</v>
      </c>
      <c r="AJ25" s="28">
        <v>14447.052114503307</v>
      </c>
      <c r="AK25" s="29">
        <v>131.00454085755226</v>
      </c>
      <c r="AL25" s="51">
        <v>7.0842654735272181E-2</v>
      </c>
      <c r="AM25" s="51">
        <v>0.64504101416853099</v>
      </c>
      <c r="AN25" s="51">
        <v>0.28411633109619688</v>
      </c>
      <c r="AO25" s="30">
        <v>7.8961334189396828</v>
      </c>
      <c r="AP25" s="31">
        <v>7.0113678739814445</v>
      </c>
      <c r="AU25" s="20">
        <v>3</v>
      </c>
      <c r="AV25" s="21" t="s">
        <v>232</v>
      </c>
      <c r="AW25" s="27">
        <v>3266.1982591763149</v>
      </c>
      <c r="AX25" s="28">
        <v>16964.383469461543</v>
      </c>
      <c r="AY25" s="28">
        <v>20230.581728637855</v>
      </c>
      <c r="AZ25" s="29">
        <v>-174.41306417744531</v>
      </c>
      <c r="BA25" s="51">
        <v>0.2932330827067669</v>
      </c>
      <c r="BB25" s="51">
        <v>0.48120300751879697</v>
      </c>
      <c r="BC25" s="51">
        <v>0.22556390977443608</v>
      </c>
      <c r="BD25" s="30">
        <v>18.934277304100949</v>
      </c>
      <c r="BE25" s="31">
        <v>12.073792777528347</v>
      </c>
      <c r="BJ25" s="20">
        <v>3</v>
      </c>
      <c r="BK25" s="21" t="s">
        <v>232</v>
      </c>
      <c r="BL25" s="27">
        <v>3027.6448473127616</v>
      </c>
      <c r="BM25" s="28">
        <v>12756.835848238856</v>
      </c>
      <c r="BN25" s="28">
        <v>15784.480695551618</v>
      </c>
      <c r="BO25" s="29">
        <v>27.544161562972477</v>
      </c>
      <c r="BP25" s="51">
        <v>0</v>
      </c>
      <c r="BQ25" s="51">
        <v>0.93478260869565222</v>
      </c>
      <c r="BR25" s="51">
        <v>6.5217391304347824E-2</v>
      </c>
      <c r="BS25" s="30">
        <v>5.9805622420839297</v>
      </c>
      <c r="BT25" s="31">
        <v>5.9805622420839297</v>
      </c>
    </row>
    <row r="26" spans="2:72" x14ac:dyDescent="0.25">
      <c r="B26" s="32">
        <v>4</v>
      </c>
      <c r="C26" s="33" t="s">
        <v>233</v>
      </c>
      <c r="D26" s="34">
        <v>3296.8209445635639</v>
      </c>
      <c r="E26" s="35">
        <v>11245.237321740207</v>
      </c>
      <c r="F26" s="35">
        <v>14542.058266303842</v>
      </c>
      <c r="G26" s="36">
        <v>19.760725998165302</v>
      </c>
      <c r="H26" s="52">
        <v>0.31817324023400639</v>
      </c>
      <c r="I26" s="52">
        <v>0.24438573315719947</v>
      </c>
      <c r="J26" s="52">
        <v>0.43744102660879414</v>
      </c>
      <c r="K26" s="37">
        <v>15.895116401395631</v>
      </c>
      <c r="L26" s="38">
        <v>13.082033760670015</v>
      </c>
      <c r="Q26" s="32">
        <v>4</v>
      </c>
      <c r="R26" s="33" t="s">
        <v>233</v>
      </c>
      <c r="S26" s="34">
        <v>3114.7690300214863</v>
      </c>
      <c r="T26" s="35">
        <v>11264.230494891146</v>
      </c>
      <c r="U26" s="35">
        <v>14378.999524912639</v>
      </c>
      <c r="V26" s="36">
        <v>-11.586681833363569</v>
      </c>
      <c r="W26" s="52">
        <v>0.38952103731145804</v>
      </c>
      <c r="X26" s="52">
        <v>0.12675310928817146</v>
      </c>
      <c r="Y26" s="52">
        <v>0.48372585340037044</v>
      </c>
      <c r="Z26" s="37">
        <v>16.815625123522253</v>
      </c>
      <c r="AA26" s="38">
        <v>13.961381408979596</v>
      </c>
      <c r="AF26" s="32">
        <v>4</v>
      </c>
      <c r="AG26" s="33" t="s">
        <v>233</v>
      </c>
      <c r="AH26" s="34">
        <v>3800.3490373849754</v>
      </c>
      <c r="AI26" s="35">
        <v>10639.690870658089</v>
      </c>
      <c r="AJ26" s="35">
        <v>14440.039908043056</v>
      </c>
      <c r="AK26" s="36">
        <v>119.51542669124122</v>
      </c>
      <c r="AL26" s="52">
        <v>0.12080536912751678</v>
      </c>
      <c r="AM26" s="52">
        <v>0.55480984340044748</v>
      </c>
      <c r="AN26" s="52">
        <v>0.32438478747203581</v>
      </c>
      <c r="AO26" s="37">
        <v>10.544002561870039</v>
      </c>
      <c r="AP26" s="38">
        <v>9.5863819080538555</v>
      </c>
      <c r="AU26" s="32">
        <v>4</v>
      </c>
      <c r="AV26" s="33" t="s">
        <v>233</v>
      </c>
      <c r="AW26" s="34">
        <v>3420.8364001698601</v>
      </c>
      <c r="AX26" s="35">
        <v>16405.913070156679</v>
      </c>
      <c r="AY26" s="35">
        <v>19826.749470326529</v>
      </c>
      <c r="AZ26" s="36">
        <v>-117.48099106090592</v>
      </c>
      <c r="BA26" s="52">
        <v>0.39097744360902253</v>
      </c>
      <c r="BB26" s="52">
        <v>0.23308270676691728</v>
      </c>
      <c r="BC26" s="52">
        <v>0.37593984962406013</v>
      </c>
      <c r="BD26" s="37">
        <v>16.314178714116775</v>
      </c>
      <c r="BE26" s="38">
        <v>10.135124321460072</v>
      </c>
      <c r="BJ26" s="32">
        <v>4</v>
      </c>
      <c r="BK26" s="33" t="s">
        <v>233</v>
      </c>
      <c r="BL26" s="34">
        <v>3215.2765311998578</v>
      </c>
      <c r="BM26" s="35">
        <v>12416.818083142382</v>
      </c>
      <c r="BN26" s="35">
        <v>15632.094614342242</v>
      </c>
      <c r="BO26" s="36">
        <v>83.759615884895496</v>
      </c>
      <c r="BP26" s="52">
        <v>0</v>
      </c>
      <c r="BQ26" s="52">
        <v>0.89130434782608692</v>
      </c>
      <c r="BR26" s="52">
        <v>0.10869565217391304</v>
      </c>
      <c r="BS26" s="37">
        <v>6.7171241762053286</v>
      </c>
      <c r="BT26" s="38">
        <v>6.7171241762053286</v>
      </c>
    </row>
    <row r="32" spans="2:72" x14ac:dyDescent="0.25">
      <c r="B32" s="1" t="s">
        <v>51</v>
      </c>
      <c r="C32" s="2"/>
      <c r="D32" s="2"/>
      <c r="E32" s="2"/>
      <c r="F32" s="2"/>
      <c r="G32" s="39" t="s">
        <v>37</v>
      </c>
      <c r="H32" s="2"/>
      <c r="I32" s="2"/>
      <c r="J32" s="2"/>
      <c r="K32" s="2"/>
      <c r="L32" s="3"/>
      <c r="Q32" s="1" t="s">
        <v>283</v>
      </c>
      <c r="R32" s="2"/>
      <c r="S32" s="2"/>
      <c r="T32" s="2"/>
      <c r="U32" s="2"/>
      <c r="V32" s="39" t="s">
        <v>37</v>
      </c>
      <c r="W32" s="2"/>
      <c r="X32" s="2"/>
      <c r="Y32" s="2"/>
      <c r="Z32" s="2"/>
      <c r="AA32" s="3"/>
      <c r="AF32" s="1" t="s">
        <v>284</v>
      </c>
      <c r="AG32" s="2"/>
      <c r="AH32" s="2"/>
      <c r="AI32" s="2"/>
      <c r="AJ32" s="2"/>
      <c r="AK32" s="39" t="s">
        <v>37</v>
      </c>
      <c r="AL32" s="2"/>
      <c r="AM32" s="2"/>
      <c r="AN32" s="2"/>
      <c r="AO32" s="2"/>
      <c r="AP32" s="3"/>
      <c r="AU32" s="1" t="s">
        <v>285</v>
      </c>
      <c r="AV32" s="2"/>
      <c r="AW32" s="2"/>
      <c r="AX32" s="2"/>
      <c r="AY32" s="2"/>
      <c r="AZ32" s="39" t="s">
        <v>37</v>
      </c>
      <c r="BA32" s="2"/>
      <c r="BB32" s="2"/>
      <c r="BC32" s="2"/>
      <c r="BD32" s="2"/>
      <c r="BE32" s="3"/>
      <c r="BJ32" s="1" t="s">
        <v>286</v>
      </c>
      <c r="BK32" s="2"/>
      <c r="BL32" s="2"/>
      <c r="BM32" s="2"/>
      <c r="BN32" s="2"/>
      <c r="BO32" s="39" t="s">
        <v>37</v>
      </c>
      <c r="BP32" s="2"/>
      <c r="BQ32" s="2"/>
      <c r="BR32" s="2"/>
      <c r="BS32" s="2"/>
      <c r="BT32" s="3"/>
    </row>
    <row r="33" spans="2:72" x14ac:dyDescent="0.25">
      <c r="B33" s="4"/>
      <c r="C33" s="5"/>
      <c r="D33" s="284" t="s">
        <v>0</v>
      </c>
      <c r="E33" s="284"/>
      <c r="F33" s="284"/>
      <c r="G33" s="284"/>
      <c r="H33" s="284"/>
      <c r="I33" s="284"/>
      <c r="J33" s="285"/>
      <c r="K33" s="6" t="s">
        <v>1</v>
      </c>
      <c r="L33" s="7"/>
      <c r="Q33" s="4"/>
      <c r="R33" s="5"/>
      <c r="S33" s="284" t="s">
        <v>0</v>
      </c>
      <c r="T33" s="284"/>
      <c r="U33" s="284"/>
      <c r="V33" s="284"/>
      <c r="W33" s="284"/>
      <c r="X33" s="284"/>
      <c r="Y33" s="285"/>
      <c r="Z33" s="6" t="s">
        <v>1</v>
      </c>
      <c r="AA33" s="7"/>
      <c r="AF33" s="4"/>
      <c r="AG33" s="5"/>
      <c r="AH33" s="284" t="s">
        <v>0</v>
      </c>
      <c r="AI33" s="284"/>
      <c r="AJ33" s="284"/>
      <c r="AK33" s="284"/>
      <c r="AL33" s="284"/>
      <c r="AM33" s="284"/>
      <c r="AN33" s="285"/>
      <c r="AO33" s="6" t="s">
        <v>1</v>
      </c>
      <c r="AP33" s="7"/>
      <c r="AU33" s="4"/>
      <c r="AV33" s="5"/>
      <c r="AW33" s="284" t="s">
        <v>0</v>
      </c>
      <c r="AX33" s="284"/>
      <c r="AY33" s="284"/>
      <c r="AZ33" s="284"/>
      <c r="BA33" s="284"/>
      <c r="BB33" s="284"/>
      <c r="BC33" s="285"/>
      <c r="BD33" s="6" t="s">
        <v>1</v>
      </c>
      <c r="BE33" s="7"/>
      <c r="BJ33" s="4"/>
      <c r="BK33" s="5"/>
      <c r="BL33" s="284" t="s">
        <v>0</v>
      </c>
      <c r="BM33" s="284"/>
      <c r="BN33" s="284"/>
      <c r="BO33" s="284"/>
      <c r="BP33" s="284"/>
      <c r="BQ33" s="284"/>
      <c r="BR33" s="285"/>
      <c r="BS33" s="6" t="s">
        <v>1</v>
      </c>
      <c r="BT33" s="7"/>
    </row>
    <row r="34" spans="2:72" x14ac:dyDescent="0.25">
      <c r="B34" s="8"/>
      <c r="C34" s="9"/>
      <c r="D34" s="5" t="s">
        <v>2</v>
      </c>
      <c r="E34" s="10" t="s">
        <v>3</v>
      </c>
      <c r="F34" s="5"/>
      <c r="G34" s="10" t="s">
        <v>4</v>
      </c>
      <c r="H34" s="47" t="s">
        <v>5</v>
      </c>
      <c r="I34" s="48" t="s">
        <v>6</v>
      </c>
      <c r="J34" s="47" t="s">
        <v>5</v>
      </c>
      <c r="K34" s="11"/>
      <c r="L34" s="9"/>
      <c r="Q34" s="8"/>
      <c r="R34" s="9"/>
      <c r="S34" s="5" t="s">
        <v>2</v>
      </c>
      <c r="T34" s="10" t="s">
        <v>3</v>
      </c>
      <c r="U34" s="5"/>
      <c r="V34" s="10" t="s">
        <v>4</v>
      </c>
      <c r="W34" s="47" t="s">
        <v>5</v>
      </c>
      <c r="X34" s="48" t="s">
        <v>6</v>
      </c>
      <c r="Y34" s="47" t="s">
        <v>5</v>
      </c>
      <c r="Z34" s="11"/>
      <c r="AA34" s="9"/>
      <c r="AF34" s="8"/>
      <c r="AG34" s="9"/>
      <c r="AH34" s="5" t="s">
        <v>2</v>
      </c>
      <c r="AI34" s="10" t="s">
        <v>3</v>
      </c>
      <c r="AJ34" s="5"/>
      <c r="AK34" s="10" t="s">
        <v>4</v>
      </c>
      <c r="AL34" s="47" t="s">
        <v>5</v>
      </c>
      <c r="AM34" s="48" t="s">
        <v>6</v>
      </c>
      <c r="AN34" s="47" t="s">
        <v>5</v>
      </c>
      <c r="AO34" s="11"/>
      <c r="AP34" s="9"/>
      <c r="AU34" s="8"/>
      <c r="AV34" s="9"/>
      <c r="AW34" s="5" t="s">
        <v>2</v>
      </c>
      <c r="AX34" s="10" t="s">
        <v>3</v>
      </c>
      <c r="AY34" s="5"/>
      <c r="AZ34" s="10" t="s">
        <v>4</v>
      </c>
      <c r="BA34" s="47" t="s">
        <v>5</v>
      </c>
      <c r="BB34" s="48" t="s">
        <v>6</v>
      </c>
      <c r="BC34" s="47" t="s">
        <v>5</v>
      </c>
      <c r="BD34" s="11"/>
      <c r="BE34" s="9"/>
      <c r="BJ34" s="8"/>
      <c r="BK34" s="9"/>
      <c r="BL34" s="5" t="s">
        <v>2</v>
      </c>
      <c r="BM34" s="10" t="s">
        <v>3</v>
      </c>
      <c r="BN34" s="5"/>
      <c r="BO34" s="10" t="s">
        <v>4</v>
      </c>
      <c r="BP34" s="47" t="s">
        <v>5</v>
      </c>
      <c r="BQ34" s="48" t="s">
        <v>6</v>
      </c>
      <c r="BR34" s="47" t="s">
        <v>5</v>
      </c>
      <c r="BS34" s="11"/>
      <c r="BT34" s="9"/>
    </row>
    <row r="35" spans="2:72" x14ac:dyDescent="0.25">
      <c r="B35" s="12" t="s">
        <v>7</v>
      </c>
      <c r="C35" s="13" t="s">
        <v>19</v>
      </c>
      <c r="D35" s="14" t="s">
        <v>8</v>
      </c>
      <c r="E35" s="15" t="s">
        <v>9</v>
      </c>
      <c r="F35" s="14" t="s">
        <v>4</v>
      </c>
      <c r="G35" s="15" t="s">
        <v>10</v>
      </c>
      <c r="H35" s="49" t="s">
        <v>11</v>
      </c>
      <c r="I35" s="49" t="s">
        <v>12</v>
      </c>
      <c r="J35" s="49" t="s">
        <v>13</v>
      </c>
      <c r="K35" s="14" t="s">
        <v>15</v>
      </c>
      <c r="L35" s="16" t="s">
        <v>14</v>
      </c>
      <c r="Q35" s="12" t="s">
        <v>7</v>
      </c>
      <c r="R35" s="13" t="s">
        <v>19</v>
      </c>
      <c r="S35" s="14" t="s">
        <v>8</v>
      </c>
      <c r="T35" s="15" t="s">
        <v>9</v>
      </c>
      <c r="U35" s="14" t="s">
        <v>4</v>
      </c>
      <c r="V35" s="15" t="s">
        <v>10</v>
      </c>
      <c r="W35" s="49" t="s">
        <v>11</v>
      </c>
      <c r="X35" s="49" t="s">
        <v>12</v>
      </c>
      <c r="Y35" s="49" t="s">
        <v>13</v>
      </c>
      <c r="Z35" s="14" t="s">
        <v>15</v>
      </c>
      <c r="AA35" s="16" t="s">
        <v>14</v>
      </c>
      <c r="AF35" s="12" t="s">
        <v>7</v>
      </c>
      <c r="AG35" s="13" t="s">
        <v>19</v>
      </c>
      <c r="AH35" s="14" t="s">
        <v>8</v>
      </c>
      <c r="AI35" s="15" t="s">
        <v>9</v>
      </c>
      <c r="AJ35" s="14" t="s">
        <v>4</v>
      </c>
      <c r="AK35" s="15" t="s">
        <v>10</v>
      </c>
      <c r="AL35" s="49" t="s">
        <v>11</v>
      </c>
      <c r="AM35" s="49" t="s">
        <v>12</v>
      </c>
      <c r="AN35" s="49" t="s">
        <v>13</v>
      </c>
      <c r="AO35" s="14" t="s">
        <v>15</v>
      </c>
      <c r="AP35" s="16" t="s">
        <v>14</v>
      </c>
      <c r="AU35" s="12" t="s">
        <v>7</v>
      </c>
      <c r="AV35" s="13" t="s">
        <v>19</v>
      </c>
      <c r="AW35" s="14" t="s">
        <v>8</v>
      </c>
      <c r="AX35" s="15" t="s">
        <v>9</v>
      </c>
      <c r="AY35" s="14" t="s">
        <v>4</v>
      </c>
      <c r="AZ35" s="15" t="s">
        <v>10</v>
      </c>
      <c r="BA35" s="49" t="s">
        <v>11</v>
      </c>
      <c r="BB35" s="49" t="s">
        <v>12</v>
      </c>
      <c r="BC35" s="49" t="s">
        <v>13</v>
      </c>
      <c r="BD35" s="14" t="s">
        <v>15</v>
      </c>
      <c r="BE35" s="16" t="s">
        <v>14</v>
      </c>
      <c r="BJ35" s="12" t="s">
        <v>7</v>
      </c>
      <c r="BK35" s="13" t="s">
        <v>19</v>
      </c>
      <c r="BL35" s="14" t="s">
        <v>8</v>
      </c>
      <c r="BM35" s="15" t="s">
        <v>9</v>
      </c>
      <c r="BN35" s="14" t="s">
        <v>4</v>
      </c>
      <c r="BO35" s="15" t="s">
        <v>10</v>
      </c>
      <c r="BP35" s="49" t="s">
        <v>11</v>
      </c>
      <c r="BQ35" s="49" t="s">
        <v>12</v>
      </c>
      <c r="BR35" s="49" t="s">
        <v>13</v>
      </c>
      <c r="BS35" s="14" t="s">
        <v>15</v>
      </c>
      <c r="BT35" s="16" t="s">
        <v>14</v>
      </c>
    </row>
    <row r="36" spans="2:72" x14ac:dyDescent="0.25">
      <c r="B36" s="17" t="s">
        <v>16</v>
      </c>
      <c r="C36" s="18"/>
      <c r="D36" s="5"/>
      <c r="E36" s="10"/>
      <c r="F36" s="5"/>
      <c r="G36" s="10"/>
      <c r="H36" s="47"/>
      <c r="I36" s="47"/>
      <c r="J36" s="47"/>
      <c r="K36" s="5"/>
      <c r="L36" s="19"/>
      <c r="Q36" s="17" t="s">
        <v>16</v>
      </c>
      <c r="R36" s="18"/>
      <c r="S36" s="5"/>
      <c r="T36" s="10"/>
      <c r="U36" s="5"/>
      <c r="V36" s="10"/>
      <c r="W36" s="47"/>
      <c r="X36" s="47"/>
      <c r="Y36" s="47"/>
      <c r="Z36" s="5"/>
      <c r="AA36" s="19"/>
      <c r="AF36" s="17" t="s">
        <v>16</v>
      </c>
      <c r="AG36" s="18"/>
      <c r="AH36" s="5"/>
      <c r="AI36" s="10"/>
      <c r="AJ36" s="5"/>
      <c r="AK36" s="10"/>
      <c r="AL36" s="47"/>
      <c r="AM36" s="47"/>
      <c r="AN36" s="47"/>
      <c r="AO36" s="5"/>
      <c r="AP36" s="19"/>
      <c r="AU36" s="17" t="s">
        <v>16</v>
      </c>
      <c r="AV36" s="18"/>
      <c r="AW36" s="5"/>
      <c r="AX36" s="10"/>
      <c r="AY36" s="5"/>
      <c r="AZ36" s="10"/>
      <c r="BA36" s="47"/>
      <c r="BB36" s="47"/>
      <c r="BC36" s="47"/>
      <c r="BD36" s="5"/>
      <c r="BE36" s="19"/>
      <c r="BJ36" s="17" t="s">
        <v>16</v>
      </c>
      <c r="BK36" s="18"/>
      <c r="BL36" s="5"/>
      <c r="BM36" s="10"/>
      <c r="BN36" s="5"/>
      <c r="BO36" s="10"/>
      <c r="BP36" s="47"/>
      <c r="BQ36" s="47"/>
      <c r="BR36" s="47"/>
      <c r="BS36" s="5"/>
      <c r="BT36" s="19"/>
    </row>
    <row r="37" spans="2:72" x14ac:dyDescent="0.25">
      <c r="B37" s="20">
        <v>0</v>
      </c>
      <c r="C37" s="21" t="s">
        <v>274</v>
      </c>
      <c r="D37" s="22">
        <v>2004.1818554897359</v>
      </c>
      <c r="E37" s="23">
        <v>7363.7243672110435</v>
      </c>
      <c r="F37" s="23">
        <v>9367.9062227007453</v>
      </c>
      <c r="G37" s="24"/>
      <c r="H37" s="50"/>
      <c r="I37" s="50"/>
      <c r="J37" s="50"/>
      <c r="K37" s="25"/>
      <c r="L37" s="26"/>
      <c r="Q37" s="20">
        <v>0</v>
      </c>
      <c r="R37" s="21" t="s">
        <v>274</v>
      </c>
      <c r="S37" s="22">
        <v>1714.4850246008009</v>
      </c>
      <c r="T37" s="23">
        <v>7271.0146236720129</v>
      </c>
      <c r="U37" s="23">
        <v>8985.4996482728075</v>
      </c>
      <c r="V37" s="24"/>
      <c r="W37" s="50"/>
      <c r="X37" s="50"/>
      <c r="Y37" s="50"/>
      <c r="Z37" s="25"/>
      <c r="AA37" s="26"/>
      <c r="AF37" s="20">
        <v>0</v>
      </c>
      <c r="AG37" s="21" t="s">
        <v>274</v>
      </c>
      <c r="AH37" s="22">
        <v>2891.5476013723769</v>
      </c>
      <c r="AI37" s="23">
        <v>7465.4575014174561</v>
      </c>
      <c r="AJ37" s="23">
        <v>10357.005102789848</v>
      </c>
      <c r="AK37" s="24"/>
      <c r="AL37" s="50"/>
      <c r="AM37" s="50"/>
      <c r="AN37" s="50"/>
      <c r="AO37" s="25"/>
      <c r="AP37" s="26"/>
      <c r="AU37" s="20">
        <v>0</v>
      </c>
      <c r="AV37" s="21" t="s">
        <v>274</v>
      </c>
      <c r="AW37" s="22">
        <v>1751.952666726492</v>
      </c>
      <c r="AX37" s="23">
        <v>9676.9501748213825</v>
      </c>
      <c r="AY37" s="23">
        <v>11428.902841547873</v>
      </c>
      <c r="AZ37" s="24"/>
      <c r="BA37" s="50"/>
      <c r="BB37" s="50"/>
      <c r="BC37" s="50"/>
      <c r="BD37" s="25"/>
      <c r="BE37" s="26"/>
      <c r="BJ37" s="20">
        <v>0</v>
      </c>
      <c r="BK37" s="21" t="s">
        <v>274</v>
      </c>
      <c r="BL37" s="22">
        <v>2598.188920263563</v>
      </c>
      <c r="BM37" s="23">
        <v>8327.6632831423085</v>
      </c>
      <c r="BN37" s="23">
        <v>10925.852203405871</v>
      </c>
      <c r="BO37" s="24"/>
      <c r="BP37" s="50"/>
      <c r="BQ37" s="50"/>
      <c r="BR37" s="50"/>
      <c r="BS37" s="25"/>
      <c r="BT37" s="26"/>
    </row>
    <row r="38" spans="2:72" x14ac:dyDescent="0.25">
      <c r="B38" s="40">
        <v>1</v>
      </c>
      <c r="C38" s="41" t="s">
        <v>230</v>
      </c>
      <c r="D38" s="42">
        <v>2290.5656013927032</v>
      </c>
      <c r="E38" s="43">
        <v>6723.530620445732</v>
      </c>
      <c r="F38" s="43">
        <v>9014.0962218384411</v>
      </c>
      <c r="G38" s="44">
        <v>-26.397826068659096</v>
      </c>
      <c r="H38" s="51">
        <v>0.36162518613061051</v>
      </c>
      <c r="I38" s="51">
        <v>0.42820676451818762</v>
      </c>
      <c r="J38" s="51">
        <v>0.21016804935120187</v>
      </c>
      <c r="K38" s="45">
        <v>29.730412606203711</v>
      </c>
      <c r="L38" s="46">
        <v>19.469126111870956</v>
      </c>
      <c r="Q38" s="40">
        <v>1</v>
      </c>
      <c r="R38" s="41" t="s">
        <v>230</v>
      </c>
      <c r="S38" s="42">
        <v>2200.3942947223345</v>
      </c>
      <c r="T38" s="43">
        <v>6629.4547892243818</v>
      </c>
      <c r="U38" s="43">
        <v>8829.8490839467104</v>
      </c>
      <c r="V38" s="44">
        <v>-34.533883477930225</v>
      </c>
      <c r="W38" s="51">
        <v>0.47429231658001153</v>
      </c>
      <c r="X38" s="51">
        <v>0.26112073945696129</v>
      </c>
      <c r="Y38" s="51">
        <v>0.26458694396302718</v>
      </c>
      <c r="Z38" s="45">
        <v>30.278013746890934</v>
      </c>
      <c r="AA38" s="46">
        <v>19.862744492679255</v>
      </c>
      <c r="AF38" s="40">
        <v>1</v>
      </c>
      <c r="AG38" s="41" t="s">
        <v>230</v>
      </c>
      <c r="AH38" s="42">
        <v>2554.8824188400804</v>
      </c>
      <c r="AI38" s="43">
        <v>6833.2722987819361</v>
      </c>
      <c r="AJ38" s="43">
        <v>9388.1547176220101</v>
      </c>
      <c r="AK38" s="44">
        <v>18.646486167316503</v>
      </c>
      <c r="AL38" s="51">
        <v>1.2334801762114538E-2</v>
      </c>
      <c r="AM38" s="51">
        <v>0.93656387665198237</v>
      </c>
      <c r="AN38" s="51">
        <v>5.1101321585903081E-2</v>
      </c>
      <c r="AO38" s="45">
        <v>8.5529851365156642</v>
      </c>
      <c r="AP38" s="46">
        <v>3.6137233087169536</v>
      </c>
      <c r="AU38" s="40">
        <v>1</v>
      </c>
      <c r="AV38" s="41" t="s">
        <v>230</v>
      </c>
      <c r="AW38" s="42">
        <v>2455.6639501000136</v>
      </c>
      <c r="AX38" s="43">
        <v>9014.4812351609071</v>
      </c>
      <c r="AY38" s="43">
        <v>11470.145185260919</v>
      </c>
      <c r="AZ38" s="44">
        <v>-329.53381471892544</v>
      </c>
      <c r="BA38" s="51">
        <v>0.5641025641025641</v>
      </c>
      <c r="BB38" s="51">
        <v>0.25641025641025639</v>
      </c>
      <c r="BC38" s="51">
        <v>0.17948717948717949</v>
      </c>
      <c r="BD38" s="45">
        <v>29.143672644673455</v>
      </c>
      <c r="BE38" s="46">
        <v>19.144244509926182</v>
      </c>
      <c r="BJ38" s="40">
        <v>1</v>
      </c>
      <c r="BK38" s="41" t="s">
        <v>230</v>
      </c>
      <c r="BL38" s="42">
        <v>2263.4811664235676</v>
      </c>
      <c r="BM38" s="43">
        <v>7586.5911907916307</v>
      </c>
      <c r="BN38" s="43">
        <v>9850.0723572151983</v>
      </c>
      <c r="BO38" s="44">
        <v>0</v>
      </c>
      <c r="BP38" s="51">
        <v>0</v>
      </c>
      <c r="BQ38" s="51">
        <v>1</v>
      </c>
      <c r="BR38" s="51">
        <v>0</v>
      </c>
      <c r="BS38" s="45" t="s">
        <v>289</v>
      </c>
      <c r="BT38" s="46" t="s">
        <v>289</v>
      </c>
    </row>
    <row r="39" spans="2:72" x14ac:dyDescent="0.25">
      <c r="B39" s="40">
        <v>2</v>
      </c>
      <c r="C39" s="41" t="s">
        <v>231</v>
      </c>
      <c r="D39" s="42">
        <v>2307.172736395989</v>
      </c>
      <c r="E39" s="43">
        <v>6609.8966330125486</v>
      </c>
      <c r="F39" s="43">
        <v>8917.0693694085658</v>
      </c>
      <c r="G39" s="44">
        <v>23.594599244298536</v>
      </c>
      <c r="H39" s="51">
        <v>0.326313550308445</v>
      </c>
      <c r="I39" s="51">
        <v>0.40714741544352268</v>
      </c>
      <c r="J39" s="51">
        <v>0.26653903424803232</v>
      </c>
      <c r="K39" s="45">
        <v>23.885427800407435</v>
      </c>
      <c r="L39" s="46">
        <v>16.264700004830019</v>
      </c>
      <c r="Q39" s="40">
        <v>2</v>
      </c>
      <c r="R39" s="41" t="s">
        <v>231</v>
      </c>
      <c r="S39" s="42">
        <v>2216.3421074771904</v>
      </c>
      <c r="T39" s="43">
        <v>6518.2577805320225</v>
      </c>
      <c r="U39" s="43">
        <v>8734.599888009212</v>
      </c>
      <c r="V39" s="44">
        <v>28.303579199681728</v>
      </c>
      <c r="W39" s="51">
        <v>0.42807625649913345</v>
      </c>
      <c r="X39" s="51">
        <v>0.23483535528596186</v>
      </c>
      <c r="Y39" s="51">
        <v>0.33708838821490467</v>
      </c>
      <c r="Z39" s="45">
        <v>24.391695641211388</v>
      </c>
      <c r="AA39" s="46">
        <v>16.615441036901839</v>
      </c>
      <c r="AF39" s="40">
        <v>2</v>
      </c>
      <c r="AG39" s="41" t="s">
        <v>231</v>
      </c>
      <c r="AH39" s="42">
        <v>2574.0685805629155</v>
      </c>
      <c r="AI39" s="43">
        <v>6714.9548398267034</v>
      </c>
      <c r="AJ39" s="43">
        <v>9289.0234203896052</v>
      </c>
      <c r="AK39" s="44">
        <v>29.703000206548513</v>
      </c>
      <c r="AL39" s="51">
        <v>1.0572687224669603E-2</v>
      </c>
      <c r="AM39" s="51">
        <v>0.93215859030837001</v>
      </c>
      <c r="AN39" s="51">
        <v>5.7268722466960353E-2</v>
      </c>
      <c r="AO39" s="45">
        <v>5.2689074690065603</v>
      </c>
      <c r="AP39" s="46">
        <v>3.134239216582237</v>
      </c>
      <c r="AU39" s="40">
        <v>2</v>
      </c>
      <c r="AV39" s="41" t="s">
        <v>231</v>
      </c>
      <c r="AW39" s="42">
        <v>2465.6900391959821</v>
      </c>
      <c r="AX39" s="43">
        <v>8867.2708533687601</v>
      </c>
      <c r="AY39" s="43">
        <v>11332.960892564743</v>
      </c>
      <c r="AZ39" s="44">
        <v>-266.43186379850317</v>
      </c>
      <c r="BA39" s="51">
        <v>0.51282051282051277</v>
      </c>
      <c r="BB39" s="51">
        <v>0.21794871794871795</v>
      </c>
      <c r="BC39" s="51">
        <v>0.26923076923076922</v>
      </c>
      <c r="BD39" s="45">
        <v>23.47405980831498</v>
      </c>
      <c r="BE39" s="46">
        <v>15.920396975469625</v>
      </c>
      <c r="BJ39" s="40">
        <v>2</v>
      </c>
      <c r="BK39" s="41" t="s">
        <v>231</v>
      </c>
      <c r="BL39" s="42">
        <v>2275.038296747708</v>
      </c>
      <c r="BM39" s="43">
        <v>7453.6448393885285</v>
      </c>
      <c r="BN39" s="43">
        <v>9728.6831361362383</v>
      </c>
      <c r="BO39" s="44">
        <v>0</v>
      </c>
      <c r="BP39" s="51">
        <v>0</v>
      </c>
      <c r="BQ39" s="51">
        <v>1</v>
      </c>
      <c r="BR39" s="51">
        <v>0</v>
      </c>
      <c r="BS39" s="45" t="s">
        <v>289</v>
      </c>
      <c r="BT39" s="46" t="s">
        <v>289</v>
      </c>
    </row>
    <row r="40" spans="2:72" x14ac:dyDescent="0.25">
      <c r="B40" s="20">
        <v>3</v>
      </c>
      <c r="C40" s="21" t="s">
        <v>232</v>
      </c>
      <c r="D40" s="27">
        <v>2409.9556992359162</v>
      </c>
      <c r="E40" s="28">
        <v>6460.5643329158174</v>
      </c>
      <c r="F40" s="28">
        <v>8870.5200321517877</v>
      </c>
      <c r="G40" s="29">
        <v>73.233207775061388</v>
      </c>
      <c r="H40" s="51">
        <v>0.32439906402893004</v>
      </c>
      <c r="I40" s="51">
        <v>0.31333758774728782</v>
      </c>
      <c r="J40" s="51">
        <v>0.3622633482237822</v>
      </c>
      <c r="K40" s="30">
        <v>19.645983351042773</v>
      </c>
      <c r="L40" s="31">
        <v>13.465901594496803</v>
      </c>
      <c r="Q40" s="20">
        <v>3</v>
      </c>
      <c r="R40" s="21" t="s">
        <v>232</v>
      </c>
      <c r="S40" s="27">
        <v>2308.5735270863674</v>
      </c>
      <c r="T40" s="28">
        <v>6367.9007649736886</v>
      </c>
      <c r="U40" s="28">
        <v>8676.4742920600766</v>
      </c>
      <c r="V40" s="29">
        <v>79.998096774321056</v>
      </c>
      <c r="W40" s="51">
        <v>0.41738879260543038</v>
      </c>
      <c r="X40" s="51">
        <v>0.14586943963027152</v>
      </c>
      <c r="Y40" s="51">
        <v>0.43674176776429807</v>
      </c>
      <c r="Z40" s="30">
        <v>20.374070359346614</v>
      </c>
      <c r="AA40" s="31">
        <v>14.135805674892943</v>
      </c>
      <c r="AF40" s="20">
        <v>3</v>
      </c>
      <c r="AG40" s="21" t="s">
        <v>232</v>
      </c>
      <c r="AH40" s="27">
        <v>2709.2428435083543</v>
      </c>
      <c r="AI40" s="28">
        <v>6571.1419794356134</v>
      </c>
      <c r="AJ40" s="28">
        <v>9280.3848229439682</v>
      </c>
      <c r="AK40" s="29">
        <v>76.958744534519738</v>
      </c>
      <c r="AL40" s="51">
        <v>3.5242290748898682E-2</v>
      </c>
      <c r="AM40" s="51">
        <v>0.82114537444933922</v>
      </c>
      <c r="AN40" s="51">
        <v>0.14361233480176211</v>
      </c>
      <c r="AO40" s="30">
        <v>8.3262039823317213</v>
      </c>
      <c r="AP40" s="31">
        <v>4.096038684156543</v>
      </c>
      <c r="AU40" s="20">
        <v>3</v>
      </c>
      <c r="AV40" s="21" t="s">
        <v>232</v>
      </c>
      <c r="AW40" s="27">
        <v>2551.5986980028147</v>
      </c>
      <c r="AX40" s="28">
        <v>8697.4934653116379</v>
      </c>
      <c r="AY40" s="28">
        <v>11249.092163314454</v>
      </c>
      <c r="AZ40" s="29">
        <v>-256.82405549763951</v>
      </c>
      <c r="BA40" s="51">
        <v>0.51282051282051277</v>
      </c>
      <c r="BB40" s="51">
        <v>0.12820512820512819</v>
      </c>
      <c r="BC40" s="51">
        <v>0.35897435897435898</v>
      </c>
      <c r="BD40" s="30">
        <v>17.755053057176731</v>
      </c>
      <c r="BE40" s="31">
        <v>13.656910701937981</v>
      </c>
      <c r="BJ40" s="20">
        <v>3</v>
      </c>
      <c r="BK40" s="21" t="s">
        <v>232</v>
      </c>
      <c r="BL40" s="27">
        <v>2419.4179041886264</v>
      </c>
      <c r="BM40" s="28">
        <v>7261.1478363335818</v>
      </c>
      <c r="BN40" s="28">
        <v>9680.5657405222082</v>
      </c>
      <c r="BO40" s="29">
        <v>0</v>
      </c>
      <c r="BP40" s="51">
        <v>0</v>
      </c>
      <c r="BQ40" s="51">
        <v>1</v>
      </c>
      <c r="BR40" s="51">
        <v>0</v>
      </c>
      <c r="BS40" s="30" t="s">
        <v>289</v>
      </c>
      <c r="BT40" s="31" t="s">
        <v>289</v>
      </c>
    </row>
    <row r="41" spans="2:72" x14ac:dyDescent="0.25">
      <c r="B41" s="32">
        <v>4</v>
      </c>
      <c r="C41" s="33" t="s">
        <v>233</v>
      </c>
      <c r="D41" s="34">
        <v>2553.4442029527745</v>
      </c>
      <c r="E41" s="35">
        <v>6339.8583946495282</v>
      </c>
      <c r="F41" s="35">
        <v>8893.3025976023437</v>
      </c>
      <c r="G41" s="36">
        <v>79.572829995339532</v>
      </c>
      <c r="H41" s="52">
        <v>0.36098702403743882</v>
      </c>
      <c r="I41" s="52">
        <v>0.26483726866624124</v>
      </c>
      <c r="J41" s="52">
        <v>0.37417570729631994</v>
      </c>
      <c r="K41" s="37">
        <v>21.369708221086196</v>
      </c>
      <c r="L41" s="38">
        <v>14.115029766552814</v>
      </c>
      <c r="Q41" s="32">
        <v>4</v>
      </c>
      <c r="R41" s="33" t="s">
        <v>233</v>
      </c>
      <c r="S41" s="34">
        <v>2439.2610678110823</v>
      </c>
      <c r="T41" s="35">
        <v>6243.7580809214742</v>
      </c>
      <c r="U41" s="35">
        <v>8683.0191487325683</v>
      </c>
      <c r="V41" s="36">
        <v>74.286867110788208</v>
      </c>
      <c r="W41" s="52">
        <v>0.45522819179664936</v>
      </c>
      <c r="X41" s="52">
        <v>0.11813980358174465</v>
      </c>
      <c r="Y41" s="52">
        <v>0.426632004621606</v>
      </c>
      <c r="Z41" s="37">
        <v>22.547473826795063</v>
      </c>
      <c r="AA41" s="38">
        <v>15.10197958576885</v>
      </c>
      <c r="AF41" s="32">
        <v>4</v>
      </c>
      <c r="AG41" s="33" t="s">
        <v>233</v>
      </c>
      <c r="AH41" s="34">
        <v>2892.4482390593093</v>
      </c>
      <c r="AI41" s="35">
        <v>6456.6819952355918</v>
      </c>
      <c r="AJ41" s="35">
        <v>9349.1302342949039</v>
      </c>
      <c r="AK41" s="36">
        <v>126.42942026588553</v>
      </c>
      <c r="AL41" s="52">
        <v>6.6960352422907488E-2</v>
      </c>
      <c r="AM41" s="52">
        <v>0.71101321585903088</v>
      </c>
      <c r="AN41" s="52">
        <v>0.22202643171806166</v>
      </c>
      <c r="AO41" s="37">
        <v>10.439937829501527</v>
      </c>
      <c r="AP41" s="38">
        <v>7.4267577556080591</v>
      </c>
      <c r="AU41" s="32">
        <v>4</v>
      </c>
      <c r="AV41" s="33" t="s">
        <v>233</v>
      </c>
      <c r="AW41" s="34">
        <v>2670.9629577476785</v>
      </c>
      <c r="AX41" s="35">
        <v>8646.9822769209241</v>
      </c>
      <c r="AY41" s="35">
        <v>11317.945234668599</v>
      </c>
      <c r="AZ41" s="36">
        <v>-366.17017019814432</v>
      </c>
      <c r="BA41" s="52">
        <v>0.57692307692307687</v>
      </c>
      <c r="BB41" s="52">
        <v>0.10256410256410256</v>
      </c>
      <c r="BC41" s="52">
        <v>0.32051282051282054</v>
      </c>
      <c r="BD41" s="37">
        <v>17.520970271760294</v>
      </c>
      <c r="BE41" s="38">
        <v>13.943434292365204</v>
      </c>
      <c r="BJ41" s="32">
        <v>4</v>
      </c>
      <c r="BK41" s="33" t="s">
        <v>233</v>
      </c>
      <c r="BL41" s="34">
        <v>2605.9815108621751</v>
      </c>
      <c r="BM41" s="35">
        <v>7114.813650194149</v>
      </c>
      <c r="BN41" s="35">
        <v>9720.7951610563232</v>
      </c>
      <c r="BO41" s="36">
        <v>75.177736316038946</v>
      </c>
      <c r="BP41" s="52">
        <v>0</v>
      </c>
      <c r="BQ41" s="52">
        <v>0.80769230769230771</v>
      </c>
      <c r="BR41" s="52">
        <v>0.19230769230769232</v>
      </c>
      <c r="BS41" s="37">
        <v>6.6313875224473353</v>
      </c>
      <c r="BT41" s="38">
        <v>6.8949315986900341</v>
      </c>
    </row>
    <row r="47" spans="2:72" x14ac:dyDescent="0.25">
      <c r="B47" s="1" t="s">
        <v>20</v>
      </c>
      <c r="C47" s="2"/>
      <c r="D47" s="2"/>
      <c r="E47" s="2"/>
      <c r="F47" s="2"/>
      <c r="G47" s="39" t="s">
        <v>37</v>
      </c>
      <c r="H47" s="2"/>
      <c r="I47" s="2"/>
      <c r="J47" s="2"/>
      <c r="K47" s="2"/>
      <c r="L47" s="3"/>
      <c r="Q47" s="1" t="s">
        <v>22</v>
      </c>
      <c r="R47" s="2"/>
      <c r="S47" s="2"/>
      <c r="T47" s="2"/>
      <c r="U47" s="2"/>
      <c r="V47" s="39" t="s">
        <v>37</v>
      </c>
      <c r="W47" s="2"/>
      <c r="X47" s="2"/>
      <c r="Y47" s="2"/>
      <c r="Z47" s="2"/>
      <c r="AA47" s="3"/>
      <c r="AF47" s="1" t="s">
        <v>23</v>
      </c>
      <c r="AG47" s="2"/>
      <c r="AH47" s="2"/>
      <c r="AI47" s="2"/>
      <c r="AJ47" s="2"/>
      <c r="AK47" s="39" t="s">
        <v>37</v>
      </c>
      <c r="AL47" s="2"/>
      <c r="AM47" s="2"/>
      <c r="AN47" s="2"/>
      <c r="AO47" s="2"/>
      <c r="AP47" s="3"/>
    </row>
    <row r="48" spans="2:72" x14ac:dyDescent="0.25">
      <c r="B48" s="4"/>
      <c r="C48" s="5"/>
      <c r="D48" s="284" t="str">
        <f>D33</f>
        <v>Average LCC Results</v>
      </c>
      <c r="E48" s="284"/>
      <c r="F48" s="284"/>
      <c r="G48" s="284"/>
      <c r="H48" s="284"/>
      <c r="I48" s="284"/>
      <c r="J48" s="285"/>
      <c r="K48" s="6" t="str">
        <f>K33</f>
        <v>Payback Results</v>
      </c>
      <c r="L48" s="7"/>
      <c r="Q48" s="4"/>
      <c r="R48" s="5"/>
      <c r="S48" s="284" t="str">
        <f>S33</f>
        <v>Average LCC Results</v>
      </c>
      <c r="T48" s="284"/>
      <c r="U48" s="284"/>
      <c r="V48" s="284"/>
      <c r="W48" s="284"/>
      <c r="X48" s="284"/>
      <c r="Y48" s="285"/>
      <c r="Z48" s="6" t="str">
        <f>Z33</f>
        <v>Payback Results</v>
      </c>
      <c r="AA48" s="7"/>
      <c r="AF48" s="4"/>
      <c r="AG48" s="5"/>
      <c r="AH48" s="284" t="str">
        <f>AH33</f>
        <v>Average LCC Results</v>
      </c>
      <c r="AI48" s="284"/>
      <c r="AJ48" s="284"/>
      <c r="AK48" s="284"/>
      <c r="AL48" s="284"/>
      <c r="AM48" s="284"/>
      <c r="AN48" s="285"/>
      <c r="AO48" s="6" t="str">
        <f>AO33</f>
        <v>Payback Results</v>
      </c>
      <c r="AP48" s="7"/>
    </row>
    <row r="49" spans="2:42" x14ac:dyDescent="0.25">
      <c r="B49" s="8"/>
      <c r="C49" s="9"/>
      <c r="D49" s="5" t="str">
        <f>D34</f>
        <v>Installed</v>
      </c>
      <c r="E49" s="10" t="str">
        <f t="shared" ref="E49:I50" si="0">E34</f>
        <v xml:space="preserve">Lifetime </v>
      </c>
      <c r="F49" s="5"/>
      <c r="G49" s="10" t="str">
        <f t="shared" si="0"/>
        <v>LCC</v>
      </c>
      <c r="H49" s="47" t="str">
        <f t="shared" si="0"/>
        <v>Net</v>
      </c>
      <c r="I49" s="48" t="str">
        <f t="shared" si="0"/>
        <v>No</v>
      </c>
      <c r="J49" s="47" t="str">
        <f>J34</f>
        <v>Net</v>
      </c>
      <c r="K49" s="11"/>
      <c r="L49" s="9"/>
      <c r="Q49" s="8"/>
      <c r="R49" s="9"/>
      <c r="S49" s="5" t="str">
        <f>S34</f>
        <v>Installed</v>
      </c>
      <c r="T49" s="10" t="str">
        <f>T34</f>
        <v xml:space="preserve">Lifetime </v>
      </c>
      <c r="U49" s="5"/>
      <c r="V49" s="10" t="str">
        <f t="shared" ref="V49:X50" si="1">V34</f>
        <v>LCC</v>
      </c>
      <c r="W49" s="47" t="str">
        <f t="shared" si="1"/>
        <v>Net</v>
      </c>
      <c r="X49" s="48" t="str">
        <f t="shared" si="1"/>
        <v>No</v>
      </c>
      <c r="Y49" s="47" t="str">
        <f>Y34</f>
        <v>Net</v>
      </c>
      <c r="Z49" s="11"/>
      <c r="AA49" s="9"/>
      <c r="AF49" s="8"/>
      <c r="AG49" s="9"/>
      <c r="AH49" s="5" t="str">
        <f>AH34</f>
        <v>Installed</v>
      </c>
      <c r="AI49" s="10" t="str">
        <f>AI34</f>
        <v xml:space="preserve">Lifetime </v>
      </c>
      <c r="AJ49" s="5"/>
      <c r="AK49" s="10" t="str">
        <f t="shared" ref="AK49:AM50" si="2">AK34</f>
        <v>LCC</v>
      </c>
      <c r="AL49" s="47" t="str">
        <f t="shared" si="2"/>
        <v>Net</v>
      </c>
      <c r="AM49" s="48" t="str">
        <f t="shared" si="2"/>
        <v>No</v>
      </c>
      <c r="AN49" s="47" t="str">
        <f>AN34</f>
        <v>Net</v>
      </c>
      <c r="AO49" s="11"/>
      <c r="AP49" s="9"/>
    </row>
    <row r="50" spans="2:42" ht="15" customHeight="1" x14ac:dyDescent="0.25">
      <c r="B50" s="12" t="str">
        <f>B35</f>
        <v>Level</v>
      </c>
      <c r="C50" s="13" t="str">
        <f>C35</f>
        <v>Description</v>
      </c>
      <c r="D50" s="14" t="str">
        <f>D35</f>
        <v>Price</v>
      </c>
      <c r="E50" s="15" t="str">
        <f>E35</f>
        <v>Oper. Cost*</v>
      </c>
      <c r="F50" s="14" t="str">
        <f>F35</f>
        <v>LCC</v>
      </c>
      <c r="G50" s="15" t="str">
        <f>G35</f>
        <v>Savings</v>
      </c>
      <c r="H50" s="49" t="str">
        <f t="shared" si="0"/>
        <v>Cost</v>
      </c>
      <c r="I50" s="49" t="str">
        <f t="shared" si="0"/>
        <v>Impact</v>
      </c>
      <c r="J50" s="49" t="str">
        <f>J35</f>
        <v>Benefit</v>
      </c>
      <c r="K50" s="14" t="str">
        <f>K35</f>
        <v>Average</v>
      </c>
      <c r="L50" s="16" t="str">
        <f>L35</f>
        <v>Median</v>
      </c>
      <c r="Q50" s="12" t="str">
        <f>Q35</f>
        <v>Level</v>
      </c>
      <c r="R50" s="13" t="str">
        <f>R35</f>
        <v>Description</v>
      </c>
      <c r="S50" s="14" t="str">
        <f>S35</f>
        <v>Price</v>
      </c>
      <c r="T50" s="15" t="str">
        <f>T35</f>
        <v>Oper. Cost*</v>
      </c>
      <c r="U50" s="14" t="str">
        <f>U35</f>
        <v>LCC</v>
      </c>
      <c r="V50" s="15" t="str">
        <f>V35</f>
        <v>Savings</v>
      </c>
      <c r="W50" s="49" t="str">
        <f t="shared" si="1"/>
        <v>Cost</v>
      </c>
      <c r="X50" s="49" t="str">
        <f t="shared" si="1"/>
        <v>Impact</v>
      </c>
      <c r="Y50" s="49" t="str">
        <f>Y35</f>
        <v>Benefit</v>
      </c>
      <c r="Z50" s="14" t="str">
        <f>Z35</f>
        <v>Average</v>
      </c>
      <c r="AA50" s="16" t="str">
        <f>AA35</f>
        <v>Median</v>
      </c>
      <c r="AF50" s="12" t="str">
        <f>AF35</f>
        <v>Level</v>
      </c>
      <c r="AG50" s="13" t="str">
        <f>AG35</f>
        <v>Description</v>
      </c>
      <c r="AH50" s="14" t="str">
        <f>AH35</f>
        <v>Price</v>
      </c>
      <c r="AI50" s="15" t="str">
        <f>AI35</f>
        <v>Oper. Cost*</v>
      </c>
      <c r="AJ50" s="14" t="str">
        <f>AJ35</f>
        <v>LCC</v>
      </c>
      <c r="AK50" s="15" t="str">
        <f>AK35</f>
        <v>Savings</v>
      </c>
      <c r="AL50" s="49" t="str">
        <f t="shared" si="2"/>
        <v>Cost</v>
      </c>
      <c r="AM50" s="49" t="str">
        <f t="shared" si="2"/>
        <v>Impact</v>
      </c>
      <c r="AN50" s="49" t="str">
        <f>AN35</f>
        <v>Benefit</v>
      </c>
      <c r="AO50" s="14" t="str">
        <f>AO35</f>
        <v>Average</v>
      </c>
      <c r="AP50" s="16" t="str">
        <f>AP35</f>
        <v>Median</v>
      </c>
    </row>
    <row r="51" spans="2:42" x14ac:dyDescent="0.25">
      <c r="B51" s="17" t="str">
        <f t="shared" ref="B51:C56" si="3">B36</f>
        <v>NWGF</v>
      </c>
      <c r="C51" s="18"/>
      <c r="D51" s="5"/>
      <c r="E51" s="10"/>
      <c r="F51" s="5"/>
      <c r="G51" s="10"/>
      <c r="H51" s="47"/>
      <c r="I51" s="47"/>
      <c r="J51" s="47"/>
      <c r="K51" s="5"/>
      <c r="L51" s="19"/>
      <c r="Q51" s="17" t="str">
        <f t="shared" ref="Q51:R56" si="4">Q36</f>
        <v>NWGF</v>
      </c>
      <c r="R51" s="18"/>
      <c r="S51" s="5"/>
      <c r="T51" s="10"/>
      <c r="U51" s="5"/>
      <c r="V51" s="10"/>
      <c r="W51" s="47"/>
      <c r="X51" s="47"/>
      <c r="Y51" s="47"/>
      <c r="Z51" s="5"/>
      <c r="AA51" s="19"/>
      <c r="AF51" s="17" t="str">
        <f t="shared" ref="AF51:AG56" si="5">AF36</f>
        <v>NWGF</v>
      </c>
      <c r="AG51" s="18"/>
      <c r="AH51" s="5"/>
      <c r="AI51" s="10"/>
      <c r="AJ51" s="5"/>
      <c r="AK51" s="10"/>
      <c r="AL51" s="47"/>
      <c r="AM51" s="47"/>
      <c r="AN51" s="47"/>
      <c r="AO51" s="5"/>
      <c r="AP51" s="19"/>
    </row>
    <row r="52" spans="2:42" x14ac:dyDescent="0.25">
      <c r="B52" s="20">
        <f t="shared" si="3"/>
        <v>0</v>
      </c>
      <c r="C52" s="53" t="str">
        <f>C37</f>
        <v>NWGF 80%</v>
      </c>
      <c r="D52" s="22">
        <v>2093.5651923491587</v>
      </c>
      <c r="E52" s="23">
        <v>11627.487749057753</v>
      </c>
      <c r="F52" s="23">
        <v>13721.052941406891</v>
      </c>
      <c r="G52" s="24"/>
      <c r="H52" s="50"/>
      <c r="I52" s="50"/>
      <c r="J52" s="50"/>
      <c r="K52" s="25"/>
      <c r="L52" s="26"/>
      <c r="Q52" s="20">
        <f t="shared" si="4"/>
        <v>0</v>
      </c>
      <c r="R52" s="21" t="str">
        <f>R37</f>
        <v>NWGF 80%</v>
      </c>
      <c r="S52" s="22">
        <v>2200.7599004646399</v>
      </c>
      <c r="T52" s="23">
        <v>14713.555650883582</v>
      </c>
      <c r="U52" s="23">
        <v>16914.315551348216</v>
      </c>
      <c r="V52" s="24"/>
      <c r="W52" s="50"/>
      <c r="X52" s="50"/>
      <c r="Y52" s="50"/>
      <c r="Z52" s="25"/>
      <c r="AA52" s="26"/>
      <c r="AF52" s="20">
        <f t="shared" si="5"/>
        <v>0</v>
      </c>
      <c r="AG52" s="21" t="str">
        <f>AG37</f>
        <v>NWGF 80%</v>
      </c>
      <c r="AH52" s="22">
        <v>1964.8018062013484</v>
      </c>
      <c r="AI52" s="23">
        <v>7920.4712376360922</v>
      </c>
      <c r="AJ52" s="23">
        <v>9885.2730438374383</v>
      </c>
      <c r="AK52" s="24"/>
      <c r="AL52" s="50"/>
      <c r="AM52" s="50"/>
      <c r="AN52" s="50"/>
      <c r="AO52" s="25"/>
      <c r="AP52" s="26"/>
    </row>
    <row r="53" spans="2:42" x14ac:dyDescent="0.25">
      <c r="B53" s="40">
        <f t="shared" si="3"/>
        <v>1</v>
      </c>
      <c r="C53" s="54" t="str">
        <f t="shared" si="3"/>
        <v>NWGF 90%</v>
      </c>
      <c r="D53" s="27">
        <v>2589.9270232696626</v>
      </c>
      <c r="E53" s="28">
        <v>10586.153848428921</v>
      </c>
      <c r="F53" s="28">
        <v>13176.080871698565</v>
      </c>
      <c r="G53" s="29">
        <v>-49.260771666903587</v>
      </c>
      <c r="H53" s="51">
        <v>0.24673539518900345</v>
      </c>
      <c r="I53" s="51">
        <v>0.62336769759450172</v>
      </c>
      <c r="J53" s="51">
        <v>0.12989690721649486</v>
      </c>
      <c r="K53" s="45">
        <v>27.671048038803082</v>
      </c>
      <c r="L53" s="46">
        <v>20.522671139704563</v>
      </c>
      <c r="Q53" s="40">
        <f t="shared" si="4"/>
        <v>1</v>
      </c>
      <c r="R53" s="41" t="str">
        <f t="shared" si="4"/>
        <v>NWGF 90%</v>
      </c>
      <c r="S53" s="42">
        <v>2847.0685812930842</v>
      </c>
      <c r="T53" s="43">
        <v>13385.305598616051</v>
      </c>
      <c r="U53" s="43">
        <v>16232.374179909122</v>
      </c>
      <c r="V53" s="44">
        <v>-62.219182321143897</v>
      </c>
      <c r="W53" s="51">
        <v>0.1486146095717884</v>
      </c>
      <c r="X53" s="51">
        <v>0.78589420654911835</v>
      </c>
      <c r="Y53" s="51">
        <v>6.5491183879093195E-2</v>
      </c>
      <c r="Z53" s="45">
        <v>29.411018606045236</v>
      </c>
      <c r="AA53" s="46">
        <v>23.404437711723556</v>
      </c>
      <c r="AF53" s="40">
        <f t="shared" si="5"/>
        <v>1</v>
      </c>
      <c r="AG53" s="41" t="str">
        <f t="shared" si="5"/>
        <v>NWGF 90%</v>
      </c>
      <c r="AH53" s="42">
        <v>2281.0459384427295</v>
      </c>
      <c r="AI53" s="43">
        <v>7223.7839699892847</v>
      </c>
      <c r="AJ53" s="43">
        <v>9504.8299084320224</v>
      </c>
      <c r="AK53" s="44">
        <v>-33.694995480115715</v>
      </c>
      <c r="AL53" s="51">
        <v>0.36459909228441756</v>
      </c>
      <c r="AM53" s="51">
        <v>0.42813918305597581</v>
      </c>
      <c r="AN53" s="51">
        <v>0.20726172465960666</v>
      </c>
      <c r="AO53" s="45">
        <v>26.859742114487837</v>
      </c>
      <c r="AP53" s="46">
        <v>19.409445054236663</v>
      </c>
    </row>
    <row r="54" spans="2:42" x14ac:dyDescent="0.25">
      <c r="B54" s="40">
        <f t="shared" si="3"/>
        <v>2</v>
      </c>
      <c r="C54" s="54" t="str">
        <f t="shared" si="3"/>
        <v>NWGF 92%</v>
      </c>
      <c r="D54" s="27">
        <v>2605.5333685637825</v>
      </c>
      <c r="E54" s="28">
        <v>10393.415483011775</v>
      </c>
      <c r="F54" s="28">
        <v>12998.948851575542</v>
      </c>
      <c r="G54" s="29">
        <v>0.80987336243936892</v>
      </c>
      <c r="H54" s="51">
        <v>0.22061855670103092</v>
      </c>
      <c r="I54" s="51">
        <v>0.5828178694158076</v>
      </c>
      <c r="J54" s="51">
        <v>0.19656357388316151</v>
      </c>
      <c r="K54" s="45">
        <v>20.74560316076289</v>
      </c>
      <c r="L54" s="46">
        <v>16.257142216866374</v>
      </c>
      <c r="Q54" s="40">
        <f t="shared" si="4"/>
        <v>2</v>
      </c>
      <c r="R54" s="41" t="str">
        <f t="shared" si="4"/>
        <v>NWGF 92%</v>
      </c>
      <c r="S54" s="42">
        <v>2862.4895776016738</v>
      </c>
      <c r="T54" s="43">
        <v>13131.085191346789</v>
      </c>
      <c r="U54" s="43">
        <v>15993.574768948465</v>
      </c>
      <c r="V54" s="44">
        <v>-8.9767046507514578</v>
      </c>
      <c r="W54" s="51">
        <v>0.13476070528967254</v>
      </c>
      <c r="X54" s="51">
        <v>0.73173803526448367</v>
      </c>
      <c r="Y54" s="51">
        <v>0.13350125944584382</v>
      </c>
      <c r="Z54" s="45">
        <v>19.343516021951643</v>
      </c>
      <c r="AA54" s="46">
        <v>15.711476732660319</v>
      </c>
      <c r="AF54" s="40">
        <f t="shared" si="5"/>
        <v>2</v>
      </c>
      <c r="AG54" s="41" t="str">
        <f t="shared" si="5"/>
        <v>NWGF 92%</v>
      </c>
      <c r="AH54" s="42">
        <v>2296.8749268450492</v>
      </c>
      <c r="AI54" s="43">
        <v>7104.8984657379415</v>
      </c>
      <c r="AJ54" s="43">
        <v>9401.773392582998</v>
      </c>
      <c r="AK54" s="44">
        <v>12.565611550750324</v>
      </c>
      <c r="AL54" s="51">
        <v>0.3237518910741301</v>
      </c>
      <c r="AM54" s="51">
        <v>0.40393343419062028</v>
      </c>
      <c r="AN54" s="51">
        <v>0.27231467473524962</v>
      </c>
      <c r="AO54" s="45">
        <v>21.54679581151219</v>
      </c>
      <c r="AP54" s="46">
        <v>16.464163996371013</v>
      </c>
    </row>
    <row r="55" spans="2:42" x14ac:dyDescent="0.25">
      <c r="B55" s="20">
        <f t="shared" si="3"/>
        <v>3</v>
      </c>
      <c r="C55" s="53" t="str">
        <f t="shared" si="3"/>
        <v>NWGF 95%</v>
      </c>
      <c r="D55" s="27">
        <v>2718.4725206985408</v>
      </c>
      <c r="E55" s="28">
        <v>10143.488620994287</v>
      </c>
      <c r="F55" s="28">
        <v>12861.961141692809</v>
      </c>
      <c r="G55" s="29">
        <v>44.376401653338732</v>
      </c>
      <c r="H55" s="51">
        <v>0.24123711340206186</v>
      </c>
      <c r="I55" s="51">
        <v>0.44742268041237115</v>
      </c>
      <c r="J55" s="51">
        <v>0.31134020618556701</v>
      </c>
      <c r="K55" s="45">
        <v>16.564701813233842</v>
      </c>
      <c r="L55" s="46">
        <v>12.976881089374109</v>
      </c>
      <c r="Q55" s="20">
        <f t="shared" si="4"/>
        <v>3</v>
      </c>
      <c r="R55" s="21" t="str">
        <f t="shared" si="4"/>
        <v>NWGF 95%</v>
      </c>
      <c r="S55" s="42">
        <v>2984.263598464855</v>
      </c>
      <c r="T55" s="43">
        <v>12807.17681892626</v>
      </c>
      <c r="U55" s="43">
        <v>15791.440417391132</v>
      </c>
      <c r="V55" s="44">
        <v>19.740291540133033</v>
      </c>
      <c r="W55" s="51">
        <v>0.16246851385390429</v>
      </c>
      <c r="X55" s="51">
        <v>0.57808564231738035</v>
      </c>
      <c r="Y55" s="51">
        <v>0.25944584382871538</v>
      </c>
      <c r="Z55" s="45">
        <v>15.164444509869302</v>
      </c>
      <c r="AA55" s="46">
        <v>11.945471787989225</v>
      </c>
      <c r="AF55" s="20">
        <f t="shared" si="5"/>
        <v>3</v>
      </c>
      <c r="AG55" s="21" t="str">
        <f t="shared" si="5"/>
        <v>NWGF 95%</v>
      </c>
      <c r="AH55" s="42">
        <v>2399.2015437750051</v>
      </c>
      <c r="AI55" s="43">
        <v>6943.8389550971806</v>
      </c>
      <c r="AJ55" s="43">
        <v>9343.0404988721857</v>
      </c>
      <c r="AK55" s="44">
        <v>73.969550563906338</v>
      </c>
      <c r="AL55" s="51">
        <v>0.33585476550680787</v>
      </c>
      <c r="AM55" s="51">
        <v>0.29046898638426627</v>
      </c>
      <c r="AN55" s="51">
        <v>0.37367624810892586</v>
      </c>
      <c r="AO55" s="45">
        <v>17.628897363790873</v>
      </c>
      <c r="AP55" s="46">
        <v>13.910600934718099</v>
      </c>
    </row>
    <row r="56" spans="2:42" x14ac:dyDescent="0.25">
      <c r="B56" s="32">
        <f t="shared" si="3"/>
        <v>4</v>
      </c>
      <c r="C56" s="55" t="str">
        <f t="shared" si="3"/>
        <v>NWGF 98%</v>
      </c>
      <c r="D56" s="34">
        <v>2882.3607622173386</v>
      </c>
      <c r="E56" s="35">
        <v>9898.1392928912537</v>
      </c>
      <c r="F56" s="35">
        <v>12780.50005510858</v>
      </c>
      <c r="G56" s="36">
        <v>91.115267826434163</v>
      </c>
      <c r="H56" s="52">
        <v>0.33264604810996562</v>
      </c>
      <c r="I56" s="52">
        <v>0.21718213058419245</v>
      </c>
      <c r="J56" s="52">
        <v>0.45017182130584193</v>
      </c>
      <c r="K56" s="56">
        <v>16.355388230291176</v>
      </c>
      <c r="L56" s="57">
        <v>12.704300019508418</v>
      </c>
      <c r="Q56" s="32">
        <f t="shared" si="4"/>
        <v>4</v>
      </c>
      <c r="R56" s="33" t="str">
        <f t="shared" si="4"/>
        <v>NWGF 98%</v>
      </c>
      <c r="S56" s="58">
        <v>3158.7788786035526</v>
      </c>
      <c r="T56" s="59">
        <v>12505.869354922759</v>
      </c>
      <c r="U56" s="59">
        <v>15664.64823352633</v>
      </c>
      <c r="V56" s="60">
        <v>67.938466998805609</v>
      </c>
      <c r="W56" s="52">
        <v>0.29848866498740556</v>
      </c>
      <c r="X56" s="52">
        <v>0.19521410579345089</v>
      </c>
      <c r="Y56" s="52">
        <v>0.50629722921914355</v>
      </c>
      <c r="Z56" s="56">
        <v>14.405748743364121</v>
      </c>
      <c r="AA56" s="57">
        <v>12.09421260344541</v>
      </c>
      <c r="AF56" s="32">
        <f t="shared" si="5"/>
        <v>4</v>
      </c>
      <c r="AG56" s="33" t="str">
        <f t="shared" si="5"/>
        <v>NWGF 98%</v>
      </c>
      <c r="AH56" s="58">
        <v>2550.3244771785176</v>
      </c>
      <c r="AI56" s="59">
        <v>6765.7071155039157</v>
      </c>
      <c r="AJ56" s="59">
        <v>9316.0315926824351</v>
      </c>
      <c r="AK56" s="60">
        <v>118.95547941060531</v>
      </c>
      <c r="AL56" s="52">
        <v>0.37367624810892586</v>
      </c>
      <c r="AM56" s="52">
        <v>0.24357034795763993</v>
      </c>
      <c r="AN56" s="52">
        <v>0.38275340393343421</v>
      </c>
      <c r="AO56" s="56">
        <v>19.057901894089696</v>
      </c>
      <c r="AP56" s="57">
        <v>14.295837335723114</v>
      </c>
    </row>
    <row r="62" spans="2:42" x14ac:dyDescent="0.25">
      <c r="B62" s="1" t="s">
        <v>21</v>
      </c>
      <c r="C62" s="2"/>
      <c r="D62" s="2"/>
      <c r="E62" s="2"/>
      <c r="F62" s="2"/>
      <c r="G62" s="39" t="s">
        <v>37</v>
      </c>
      <c r="H62" s="2"/>
      <c r="I62" s="2"/>
      <c r="J62" s="2"/>
      <c r="K62" s="2"/>
      <c r="L62" s="3"/>
      <c r="Q62" s="1" t="s">
        <v>24</v>
      </c>
      <c r="R62" s="2"/>
      <c r="S62" s="2"/>
      <c r="T62" s="2"/>
      <c r="U62" s="2"/>
      <c r="V62" s="39" t="s">
        <v>37</v>
      </c>
      <c r="W62" s="2"/>
      <c r="X62" s="2"/>
      <c r="Y62" s="2"/>
      <c r="Z62" s="2"/>
      <c r="AA62" s="3"/>
      <c r="AF62" s="1" t="s">
        <v>25</v>
      </c>
      <c r="AG62" s="2"/>
      <c r="AH62" s="2"/>
      <c r="AI62" s="2"/>
      <c r="AJ62" s="2"/>
      <c r="AK62" s="39" t="s">
        <v>37</v>
      </c>
      <c r="AL62" s="2"/>
      <c r="AM62" s="2"/>
      <c r="AN62" s="2"/>
      <c r="AO62" s="2"/>
      <c r="AP62" s="3"/>
    </row>
    <row r="63" spans="2:42" x14ac:dyDescent="0.25">
      <c r="B63" s="4"/>
      <c r="C63" s="5"/>
      <c r="D63" s="284" t="str">
        <f>D48</f>
        <v>Average LCC Results</v>
      </c>
      <c r="E63" s="284"/>
      <c r="F63" s="284"/>
      <c r="G63" s="284"/>
      <c r="H63" s="284"/>
      <c r="I63" s="284"/>
      <c r="J63" s="285"/>
      <c r="K63" s="6" t="str">
        <f>K48</f>
        <v>Payback Results</v>
      </c>
      <c r="L63" s="7"/>
      <c r="Q63" s="4"/>
      <c r="R63" s="5"/>
      <c r="S63" s="284" t="str">
        <f>S48</f>
        <v>Average LCC Results</v>
      </c>
      <c r="T63" s="284"/>
      <c r="U63" s="284"/>
      <c r="V63" s="284"/>
      <c r="W63" s="284"/>
      <c r="X63" s="284"/>
      <c r="Y63" s="285"/>
      <c r="Z63" s="6" t="str">
        <f>Z48</f>
        <v>Payback Results</v>
      </c>
      <c r="AA63" s="7"/>
      <c r="AF63" s="4"/>
      <c r="AG63" s="5"/>
      <c r="AH63" s="284" t="str">
        <f>AH48</f>
        <v>Average LCC Results</v>
      </c>
      <c r="AI63" s="284"/>
      <c r="AJ63" s="284"/>
      <c r="AK63" s="284"/>
      <c r="AL63" s="284"/>
      <c r="AM63" s="284"/>
      <c r="AN63" s="285"/>
      <c r="AO63" s="6" t="str">
        <f>AO48</f>
        <v>Payback Results</v>
      </c>
      <c r="AP63" s="7"/>
    </row>
    <row r="64" spans="2:42" x14ac:dyDescent="0.25">
      <c r="B64" s="8"/>
      <c r="C64" s="9"/>
      <c r="D64" s="5" t="str">
        <f>D49</f>
        <v>Installed</v>
      </c>
      <c r="E64" s="10" t="str">
        <f>E49</f>
        <v xml:space="preserve">Lifetime </v>
      </c>
      <c r="F64" s="5"/>
      <c r="G64" s="10" t="str">
        <f t="shared" ref="G64:I65" si="6">G49</f>
        <v>LCC</v>
      </c>
      <c r="H64" s="47" t="str">
        <f t="shared" si="6"/>
        <v>Net</v>
      </c>
      <c r="I64" s="48" t="str">
        <f t="shared" si="6"/>
        <v>No</v>
      </c>
      <c r="J64" s="47" t="str">
        <f>J49</f>
        <v>Net</v>
      </c>
      <c r="K64" s="11"/>
      <c r="L64" s="9"/>
      <c r="Q64" s="8"/>
      <c r="R64" s="9"/>
      <c r="S64" s="5" t="str">
        <f>S49</f>
        <v>Installed</v>
      </c>
      <c r="T64" s="10" t="str">
        <f>T49</f>
        <v xml:space="preserve">Lifetime </v>
      </c>
      <c r="U64" s="5"/>
      <c r="V64" s="10" t="str">
        <f t="shared" ref="V64:X65" si="7">V49</f>
        <v>LCC</v>
      </c>
      <c r="W64" s="47" t="str">
        <f t="shared" si="7"/>
        <v>Net</v>
      </c>
      <c r="X64" s="48" t="str">
        <f t="shared" si="7"/>
        <v>No</v>
      </c>
      <c r="Y64" s="47" t="str">
        <f>Y49</f>
        <v>Net</v>
      </c>
      <c r="Z64" s="11"/>
      <c r="AA64" s="9"/>
      <c r="AF64" s="8"/>
      <c r="AG64" s="9"/>
      <c r="AH64" s="5" t="str">
        <f>AH49</f>
        <v>Installed</v>
      </c>
      <c r="AI64" s="10" t="str">
        <f>AI49</f>
        <v xml:space="preserve">Lifetime </v>
      </c>
      <c r="AJ64" s="5"/>
      <c r="AK64" s="10" t="str">
        <f t="shared" ref="AK64:AM65" si="8">AK49</f>
        <v>LCC</v>
      </c>
      <c r="AL64" s="47" t="str">
        <f t="shared" si="8"/>
        <v>Net</v>
      </c>
      <c r="AM64" s="48" t="str">
        <f t="shared" si="8"/>
        <v>No</v>
      </c>
      <c r="AN64" s="47" t="str">
        <f>AN49</f>
        <v>Net</v>
      </c>
      <c r="AO64" s="11"/>
      <c r="AP64" s="9"/>
    </row>
    <row r="65" spans="2:42" x14ac:dyDescent="0.25">
      <c r="B65" s="12" t="str">
        <f>B50</f>
        <v>Level</v>
      </c>
      <c r="C65" s="13" t="str">
        <f>C50</f>
        <v>Description</v>
      </c>
      <c r="D65" s="14" t="str">
        <f>D50</f>
        <v>Price</v>
      </c>
      <c r="E65" s="15" t="str">
        <f>E50</f>
        <v>Oper. Cost*</v>
      </c>
      <c r="F65" s="14" t="str">
        <f>F50</f>
        <v>LCC</v>
      </c>
      <c r="G65" s="15" t="str">
        <f>G50</f>
        <v>Savings</v>
      </c>
      <c r="H65" s="49" t="str">
        <f t="shared" si="6"/>
        <v>Cost</v>
      </c>
      <c r="I65" s="49" t="str">
        <f t="shared" si="6"/>
        <v>Impact</v>
      </c>
      <c r="J65" s="49" t="str">
        <f>J50</f>
        <v>Benefit</v>
      </c>
      <c r="K65" s="14" t="str">
        <f>K50</f>
        <v>Average</v>
      </c>
      <c r="L65" s="16" t="str">
        <f>L50</f>
        <v>Median</v>
      </c>
      <c r="Q65" s="12" t="str">
        <f>Q50</f>
        <v>Level</v>
      </c>
      <c r="R65" s="13" t="str">
        <f>R50</f>
        <v>Description</v>
      </c>
      <c r="S65" s="14" t="str">
        <f>S50</f>
        <v>Price</v>
      </c>
      <c r="T65" s="15" t="str">
        <f>T50</f>
        <v>Oper. Cost*</v>
      </c>
      <c r="U65" s="14" t="str">
        <f>U50</f>
        <v>LCC</v>
      </c>
      <c r="V65" s="15" t="str">
        <f>V50</f>
        <v>Savings</v>
      </c>
      <c r="W65" s="49" t="str">
        <f t="shared" si="7"/>
        <v>Cost</v>
      </c>
      <c r="X65" s="49" t="str">
        <f t="shared" si="7"/>
        <v>Impact</v>
      </c>
      <c r="Y65" s="49" t="str">
        <f>Y50</f>
        <v>Benefit</v>
      </c>
      <c r="Z65" s="14" t="str">
        <f>Z50</f>
        <v>Average</v>
      </c>
      <c r="AA65" s="16" t="str">
        <f>AA50</f>
        <v>Median</v>
      </c>
      <c r="AF65" s="12" t="str">
        <f>AF50</f>
        <v>Level</v>
      </c>
      <c r="AG65" s="13" t="str">
        <f>AG50</f>
        <v>Description</v>
      </c>
      <c r="AH65" s="14" t="str">
        <f>AH50</f>
        <v>Price</v>
      </c>
      <c r="AI65" s="15" t="str">
        <f>AI50</f>
        <v>Oper. Cost*</v>
      </c>
      <c r="AJ65" s="14" t="str">
        <f>AJ50</f>
        <v>LCC</v>
      </c>
      <c r="AK65" s="15" t="str">
        <f>AK50</f>
        <v>Savings</v>
      </c>
      <c r="AL65" s="49" t="str">
        <f t="shared" si="8"/>
        <v>Cost</v>
      </c>
      <c r="AM65" s="49" t="str">
        <f t="shared" si="8"/>
        <v>Impact</v>
      </c>
      <c r="AN65" s="49" t="str">
        <f>AN50</f>
        <v>Benefit</v>
      </c>
      <c r="AO65" s="14" t="str">
        <f>AO50</f>
        <v>Average</v>
      </c>
      <c r="AP65" s="16" t="str">
        <f>AP50</f>
        <v>Median</v>
      </c>
    </row>
    <row r="66" spans="2:42" x14ac:dyDescent="0.25">
      <c r="B66" s="17" t="str">
        <f t="shared" ref="B66:C71" si="9">B51</f>
        <v>NWGF</v>
      </c>
      <c r="C66" s="18"/>
      <c r="D66" s="5"/>
      <c r="E66" s="10"/>
      <c r="F66" s="5"/>
      <c r="G66" s="10"/>
      <c r="H66" s="47"/>
      <c r="I66" s="47"/>
      <c r="J66" s="47"/>
      <c r="K66" s="5"/>
      <c r="L66" s="19"/>
      <c r="Q66" s="17" t="str">
        <f t="shared" ref="Q66:R71" si="10">Q51</f>
        <v>NWGF</v>
      </c>
      <c r="R66" s="18"/>
      <c r="S66" s="5"/>
      <c r="T66" s="10"/>
      <c r="U66" s="5"/>
      <c r="V66" s="10"/>
      <c r="W66" s="47"/>
      <c r="X66" s="47"/>
      <c r="Y66" s="47"/>
      <c r="Z66" s="5"/>
      <c r="AA66" s="19"/>
      <c r="AF66" s="17" t="str">
        <f t="shared" ref="AF66:AG71" si="11">AF51</f>
        <v>NWGF</v>
      </c>
      <c r="AG66" s="18"/>
      <c r="AH66" s="5"/>
      <c r="AI66" s="10"/>
      <c r="AJ66" s="5"/>
      <c r="AK66" s="10"/>
      <c r="AL66" s="47"/>
      <c r="AM66" s="47"/>
      <c r="AN66" s="47"/>
      <c r="AO66" s="5"/>
      <c r="AP66" s="19"/>
    </row>
    <row r="67" spans="2:42" x14ac:dyDescent="0.25">
      <c r="B67" s="20">
        <f t="shared" si="9"/>
        <v>0</v>
      </c>
      <c r="C67" s="21" t="str">
        <f>C52</f>
        <v>NWGF 80%</v>
      </c>
      <c r="D67" s="22">
        <v>1974.6541186170311</v>
      </c>
      <c r="E67" s="23">
        <v>10772.081122343845</v>
      </c>
      <c r="F67" s="23">
        <v>12746.735240960861</v>
      </c>
      <c r="G67" s="24"/>
      <c r="H67" s="50"/>
      <c r="I67" s="50"/>
      <c r="J67" s="50"/>
      <c r="K67" s="25"/>
      <c r="L67" s="26"/>
      <c r="Q67" s="20">
        <f t="shared" si="10"/>
        <v>0</v>
      </c>
      <c r="R67" s="21" t="str">
        <f>R52</f>
        <v>NWGF 80%</v>
      </c>
      <c r="S67" s="22">
        <v>2170.4499718816523</v>
      </c>
      <c r="T67" s="23">
        <v>14253.099303207242</v>
      </c>
      <c r="U67" s="23">
        <v>16423.549275088921</v>
      </c>
      <c r="V67" s="24"/>
      <c r="W67" s="50"/>
      <c r="X67" s="50"/>
      <c r="Y67" s="50"/>
      <c r="Z67" s="25"/>
      <c r="AA67" s="26"/>
      <c r="AF67" s="20">
        <f t="shared" si="11"/>
        <v>0</v>
      </c>
      <c r="AG67" s="21" t="str">
        <f>AG52</f>
        <v>NWGF 80%</v>
      </c>
      <c r="AH67" s="22">
        <v>1743.7825376285523</v>
      </c>
      <c r="AI67" s="23">
        <v>6667.4580802027558</v>
      </c>
      <c r="AJ67" s="23">
        <v>8411.2406178312976</v>
      </c>
      <c r="AK67" s="24"/>
      <c r="AL67" s="50"/>
      <c r="AM67" s="50"/>
      <c r="AN67" s="50"/>
      <c r="AO67" s="25"/>
      <c r="AP67" s="26"/>
    </row>
    <row r="68" spans="2:42" x14ac:dyDescent="0.25">
      <c r="B68" s="40">
        <f t="shared" si="9"/>
        <v>1</v>
      </c>
      <c r="C68" s="41" t="str">
        <f t="shared" si="9"/>
        <v>NWGF 90%</v>
      </c>
      <c r="D68" s="42">
        <v>2491.8759264196588</v>
      </c>
      <c r="E68" s="43">
        <v>9849.422068281463</v>
      </c>
      <c r="F68" s="43">
        <v>12341.297994701119</v>
      </c>
      <c r="G68" s="44">
        <v>-58.924164298176379</v>
      </c>
      <c r="H68" s="51">
        <v>0.30920245398773005</v>
      </c>
      <c r="I68" s="51">
        <v>0.5288343558282208</v>
      </c>
      <c r="J68" s="51">
        <v>0.16196319018404909</v>
      </c>
      <c r="K68" s="45">
        <v>27.407384587800877</v>
      </c>
      <c r="L68" s="46">
        <v>21.339516834199372</v>
      </c>
      <c r="Q68" s="40">
        <f t="shared" si="10"/>
        <v>1</v>
      </c>
      <c r="R68" s="41" t="str">
        <f t="shared" si="10"/>
        <v>NWGF 90%</v>
      </c>
      <c r="S68" s="42">
        <v>2820.7621961665895</v>
      </c>
      <c r="T68" s="43">
        <v>13059.443232683665</v>
      </c>
      <c r="U68" s="43">
        <v>15880.205428850257</v>
      </c>
      <c r="V68" s="44">
        <v>-99.730407136659267</v>
      </c>
      <c r="W68" s="51">
        <v>0.19047619047619047</v>
      </c>
      <c r="X68" s="51">
        <v>0.7369614512471655</v>
      </c>
      <c r="Y68" s="51">
        <v>7.2562358276643993E-2</v>
      </c>
      <c r="Z68" s="45">
        <v>27.649043722264491</v>
      </c>
      <c r="AA68" s="46">
        <v>24.746796998834785</v>
      </c>
      <c r="AF68" s="40">
        <f t="shared" si="11"/>
        <v>1</v>
      </c>
      <c r="AG68" s="41" t="str">
        <f t="shared" si="11"/>
        <v>NWGF 90%</v>
      </c>
      <c r="AH68" s="42">
        <v>2107.4016971839428</v>
      </c>
      <c r="AI68" s="43">
        <v>6064.7573086188868</v>
      </c>
      <c r="AJ68" s="43">
        <v>8172.1590058028323</v>
      </c>
      <c r="AK68" s="44">
        <v>-5.8621162038484176</v>
      </c>
      <c r="AL68" s="51">
        <v>0.446524064171123</v>
      </c>
      <c r="AM68" s="51">
        <v>0.28877005347593582</v>
      </c>
      <c r="AN68" s="51">
        <v>0.26470588235294118</v>
      </c>
      <c r="AO68" s="45">
        <v>27.208341850860872</v>
      </c>
      <c r="AP68" s="46">
        <v>19.251648296888543</v>
      </c>
    </row>
    <row r="69" spans="2:42" x14ac:dyDescent="0.25">
      <c r="B69" s="20">
        <f t="shared" si="9"/>
        <v>2</v>
      </c>
      <c r="C69" s="21" t="str">
        <f t="shared" si="9"/>
        <v>NWGF 92%</v>
      </c>
      <c r="D69" s="42">
        <v>2506.8474913320688</v>
      </c>
      <c r="E69" s="43">
        <v>9686.6733702601468</v>
      </c>
      <c r="F69" s="43">
        <v>12193.520861592207</v>
      </c>
      <c r="G69" s="44">
        <v>-12.992971509565033</v>
      </c>
      <c r="H69" s="51">
        <v>0.28588957055214725</v>
      </c>
      <c r="I69" s="51">
        <v>0.50797546012269934</v>
      </c>
      <c r="J69" s="51">
        <v>0.20613496932515338</v>
      </c>
      <c r="K69" s="45">
        <v>21.907511548059894</v>
      </c>
      <c r="L69" s="46">
        <v>17.338389072083004</v>
      </c>
      <c r="Q69" s="20">
        <f t="shared" si="10"/>
        <v>2</v>
      </c>
      <c r="R69" s="21" t="str">
        <f t="shared" si="10"/>
        <v>NWGF 92%</v>
      </c>
      <c r="S69" s="42">
        <v>2836.3498545632697</v>
      </c>
      <c r="T69" s="43">
        <v>12838.775311923735</v>
      </c>
      <c r="U69" s="43">
        <v>15675.125166487009</v>
      </c>
      <c r="V69" s="44">
        <v>-61.01741384673943</v>
      </c>
      <c r="W69" s="51">
        <v>0.17913832199546487</v>
      </c>
      <c r="X69" s="51">
        <v>0.7029478458049887</v>
      </c>
      <c r="Y69" s="51">
        <v>0.11791383219954649</v>
      </c>
      <c r="Z69" s="45">
        <v>21.046651994939779</v>
      </c>
      <c r="AA69" s="46">
        <v>19.261500794918756</v>
      </c>
      <c r="AF69" s="20">
        <f t="shared" si="11"/>
        <v>2</v>
      </c>
      <c r="AG69" s="21" t="str">
        <f t="shared" si="11"/>
        <v>NWGF 92%</v>
      </c>
      <c r="AH69" s="42">
        <v>2118.3166298749552</v>
      </c>
      <c r="AI69" s="43">
        <v>5969.8900647156433</v>
      </c>
      <c r="AJ69" s="43">
        <v>8088.2066945905935</v>
      </c>
      <c r="AK69" s="44">
        <v>43.634780016354547</v>
      </c>
      <c r="AL69" s="51">
        <v>0.41176470588235292</v>
      </c>
      <c r="AM69" s="51">
        <v>0.27807486631016043</v>
      </c>
      <c r="AN69" s="51">
        <v>0.31016042780748665</v>
      </c>
      <c r="AO69" s="45">
        <v>22.362842220784582</v>
      </c>
      <c r="AP69" s="46">
        <v>16.143494737655111</v>
      </c>
    </row>
    <row r="70" spans="2:42" x14ac:dyDescent="0.25">
      <c r="B70" s="20">
        <f t="shared" si="9"/>
        <v>3</v>
      </c>
      <c r="C70" s="21" t="str">
        <f t="shared" si="9"/>
        <v>NWGF 95%</v>
      </c>
      <c r="D70" s="42">
        <v>2610.2825359099661</v>
      </c>
      <c r="E70" s="43">
        <v>9467.6267413803089</v>
      </c>
      <c r="F70" s="43">
        <v>12077.90927729026</v>
      </c>
      <c r="G70" s="44">
        <v>41.351443024873724</v>
      </c>
      <c r="H70" s="51">
        <v>0.29447852760736198</v>
      </c>
      <c r="I70" s="51">
        <v>0.37668711656441717</v>
      </c>
      <c r="J70" s="51">
        <v>0.32883435582822085</v>
      </c>
      <c r="K70" s="45">
        <v>17.570285336118552</v>
      </c>
      <c r="L70" s="46">
        <v>13.662289444559907</v>
      </c>
      <c r="Q70" s="20">
        <f t="shared" si="10"/>
        <v>3</v>
      </c>
      <c r="R70" s="21" t="str">
        <f t="shared" si="10"/>
        <v>NWGF 95%</v>
      </c>
      <c r="S70" s="42">
        <v>2962.0918185377477</v>
      </c>
      <c r="T70" s="43">
        <v>12514.756090823203</v>
      </c>
      <c r="U70" s="43">
        <v>15476.847909360962</v>
      </c>
      <c r="V70" s="44">
        <v>8.0607992644857394</v>
      </c>
      <c r="W70" s="51">
        <v>0.19047619047619047</v>
      </c>
      <c r="X70" s="51">
        <v>0.54421768707482998</v>
      </c>
      <c r="Y70" s="51">
        <v>0.26530612244897961</v>
      </c>
      <c r="Z70" s="45">
        <v>16.691208875776681</v>
      </c>
      <c r="AA70" s="46">
        <v>14.187297518225909</v>
      </c>
      <c r="AF70" s="20">
        <f t="shared" si="11"/>
        <v>3</v>
      </c>
      <c r="AG70" s="21" t="str">
        <f t="shared" si="11"/>
        <v>NWGF 95%</v>
      </c>
      <c r="AH70" s="42">
        <v>2195.4485956991384</v>
      </c>
      <c r="AI70" s="43">
        <v>5874.6212785345251</v>
      </c>
      <c r="AJ70" s="43">
        <v>8070.0698742336645</v>
      </c>
      <c r="AK70" s="44">
        <v>80.605918688860612</v>
      </c>
      <c r="AL70" s="51">
        <v>0.41711229946524064</v>
      </c>
      <c r="AM70" s="51">
        <v>0.17914438502673796</v>
      </c>
      <c r="AN70" s="51">
        <v>0.40374331550802139</v>
      </c>
      <c r="AO70" s="45">
        <v>18.211685568293905</v>
      </c>
      <c r="AP70" s="46">
        <v>13.437779853385575</v>
      </c>
    </row>
    <row r="71" spans="2:42" x14ac:dyDescent="0.25">
      <c r="B71" s="32">
        <f t="shared" si="9"/>
        <v>4</v>
      </c>
      <c r="C71" s="33" t="str">
        <f t="shared" si="9"/>
        <v>NWGF 98%</v>
      </c>
      <c r="D71" s="58">
        <v>2768.9640889917514</v>
      </c>
      <c r="E71" s="59">
        <v>9164.1966199840099</v>
      </c>
      <c r="F71" s="59">
        <v>11933.160708975784</v>
      </c>
      <c r="G71" s="60">
        <v>63.213168852505831</v>
      </c>
      <c r="H71" s="52">
        <v>0.41349693251533742</v>
      </c>
      <c r="I71" s="52">
        <v>0.14478527607361963</v>
      </c>
      <c r="J71" s="52">
        <v>0.44171779141104295</v>
      </c>
      <c r="K71" s="56">
        <v>18.480814337899073</v>
      </c>
      <c r="L71" s="57">
        <v>14.058992604894378</v>
      </c>
      <c r="Q71" s="32">
        <f t="shared" si="10"/>
        <v>4</v>
      </c>
      <c r="R71" s="33" t="str">
        <f t="shared" si="10"/>
        <v>NWGF 98%</v>
      </c>
      <c r="S71" s="58">
        <v>3147.3235709676555</v>
      </c>
      <c r="T71" s="59">
        <v>12048.000866189124</v>
      </c>
      <c r="U71" s="59">
        <v>15195.324437156774</v>
      </c>
      <c r="V71" s="60">
        <v>38.080289796495869</v>
      </c>
      <c r="W71" s="52">
        <v>0.36961451247165533</v>
      </c>
      <c r="X71" s="52">
        <v>0.13378684807256236</v>
      </c>
      <c r="Y71" s="52">
        <v>0.49659863945578231</v>
      </c>
      <c r="Z71" s="56">
        <v>16.523810152296726</v>
      </c>
      <c r="AA71" s="57">
        <v>13.630636775514077</v>
      </c>
      <c r="AF71" s="32">
        <f t="shared" si="11"/>
        <v>4</v>
      </c>
      <c r="AG71" s="33" t="str">
        <f t="shared" si="11"/>
        <v>NWGF 98%</v>
      </c>
      <c r="AH71" s="58">
        <v>2322.823630298245</v>
      </c>
      <c r="AI71" s="59">
        <v>5763.7750355550224</v>
      </c>
      <c r="AJ71" s="59">
        <v>8086.5986658532674</v>
      </c>
      <c r="AK71" s="60">
        <v>92.848462070956259</v>
      </c>
      <c r="AL71" s="52">
        <v>0.46524064171122997</v>
      </c>
      <c r="AM71" s="52">
        <v>0.15775401069518716</v>
      </c>
      <c r="AN71" s="52">
        <v>0.3770053475935829</v>
      </c>
      <c r="AO71" s="56">
        <v>21.229415722172011</v>
      </c>
      <c r="AP71" s="57">
        <v>15.109345999940684</v>
      </c>
    </row>
  </sheetData>
  <mergeCells count="21">
    <mergeCell ref="D18:J18"/>
    <mergeCell ref="S18:Y18"/>
    <mergeCell ref="AH18:AN18"/>
    <mergeCell ref="AW18:BC18"/>
    <mergeCell ref="BL18:BR18"/>
    <mergeCell ref="D3:J3"/>
    <mergeCell ref="S3:Y3"/>
    <mergeCell ref="AH3:AN3"/>
    <mergeCell ref="AW3:BC3"/>
    <mergeCell ref="BL3:BR3"/>
    <mergeCell ref="AW33:BC33"/>
    <mergeCell ref="BL33:BR33"/>
    <mergeCell ref="D48:J48"/>
    <mergeCell ref="S48:Y48"/>
    <mergeCell ref="AH48:AN48"/>
    <mergeCell ref="D63:J63"/>
    <mergeCell ref="S63:Y63"/>
    <mergeCell ref="AH63:AN63"/>
    <mergeCell ref="D33:J33"/>
    <mergeCell ref="S33:Y33"/>
    <mergeCell ref="AH33:AN3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BT71"/>
  <sheetViews>
    <sheetView topLeftCell="A10" workbookViewId="0">
      <selection activeCell="B32" sqref="B32"/>
    </sheetView>
  </sheetViews>
  <sheetFormatPr defaultRowHeight="15" x14ac:dyDescent="0.25"/>
  <cols>
    <col min="3" max="3" width="12.42578125" customWidth="1"/>
    <col min="13" max="16" width="3.140625" customWidth="1"/>
    <col min="18" max="18" width="10.140625" customWidth="1"/>
    <col min="28" max="31" width="3.140625" customWidth="1"/>
    <col min="33" max="33" width="9.85546875" customWidth="1"/>
    <col min="43" max="46" width="3.140625" customWidth="1"/>
    <col min="48" max="48" width="9.85546875" customWidth="1"/>
    <col min="58" max="61" width="3.140625" customWidth="1"/>
    <col min="63" max="63" width="9.7109375" customWidth="1"/>
  </cols>
  <sheetData>
    <row r="2" spans="2:72" x14ac:dyDescent="0.25">
      <c r="B2" s="1" t="s">
        <v>17</v>
      </c>
      <c r="C2" s="2"/>
      <c r="D2" s="2"/>
      <c r="E2" s="2"/>
      <c r="F2" s="2"/>
      <c r="G2" s="39" t="s">
        <v>38</v>
      </c>
      <c r="H2" s="2"/>
      <c r="I2" s="2"/>
      <c r="J2" s="2"/>
      <c r="K2" s="2"/>
      <c r="L2" s="3"/>
      <c r="Q2" s="1" t="s">
        <v>275</v>
      </c>
      <c r="R2" s="2"/>
      <c r="S2" s="2"/>
      <c r="T2" s="2"/>
      <c r="U2" s="2"/>
      <c r="V2" s="39" t="s">
        <v>38</v>
      </c>
      <c r="W2" s="2"/>
      <c r="X2" s="2"/>
      <c r="Y2" s="2"/>
      <c r="Z2" s="2"/>
      <c r="AA2" s="3"/>
      <c r="AF2" s="1" t="s">
        <v>276</v>
      </c>
      <c r="AG2" s="2"/>
      <c r="AH2" s="2"/>
      <c r="AI2" s="2"/>
      <c r="AJ2" s="2"/>
      <c r="AK2" s="39" t="s">
        <v>38</v>
      </c>
      <c r="AL2" s="2"/>
      <c r="AM2" s="2"/>
      <c r="AN2" s="2"/>
      <c r="AO2" s="2"/>
      <c r="AP2" s="3"/>
      <c r="AU2" s="1" t="s">
        <v>277</v>
      </c>
      <c r="AV2" s="2"/>
      <c r="AW2" s="2"/>
      <c r="AX2" s="2"/>
      <c r="AY2" s="2"/>
      <c r="AZ2" s="39" t="s">
        <v>38</v>
      </c>
      <c r="BA2" s="2"/>
      <c r="BB2" s="2"/>
      <c r="BC2" s="2"/>
      <c r="BD2" s="2"/>
      <c r="BE2" s="3"/>
      <c r="BJ2" s="1" t="s">
        <v>278</v>
      </c>
      <c r="BK2" s="2"/>
      <c r="BL2" s="2"/>
      <c r="BM2" s="2"/>
      <c r="BN2" s="2"/>
      <c r="BO2" s="39" t="s">
        <v>38</v>
      </c>
      <c r="BP2" s="2"/>
      <c r="BQ2" s="2"/>
      <c r="BR2" s="2"/>
      <c r="BS2" s="2"/>
      <c r="BT2" s="3"/>
    </row>
    <row r="3" spans="2:72" x14ac:dyDescent="0.25">
      <c r="B3" s="4"/>
      <c r="C3" s="5"/>
      <c r="D3" s="284" t="s">
        <v>0</v>
      </c>
      <c r="E3" s="284"/>
      <c r="F3" s="284"/>
      <c r="G3" s="284"/>
      <c r="H3" s="284"/>
      <c r="I3" s="284"/>
      <c r="J3" s="285"/>
      <c r="K3" s="6" t="s">
        <v>1</v>
      </c>
      <c r="L3" s="7"/>
      <c r="Q3" s="4"/>
      <c r="R3" s="5"/>
      <c r="S3" s="284" t="s">
        <v>0</v>
      </c>
      <c r="T3" s="284"/>
      <c r="U3" s="284"/>
      <c r="V3" s="284"/>
      <c r="W3" s="284"/>
      <c r="X3" s="284"/>
      <c r="Y3" s="285"/>
      <c r="Z3" s="6" t="s">
        <v>1</v>
      </c>
      <c r="AA3" s="7"/>
      <c r="AF3" s="4"/>
      <c r="AG3" s="5"/>
      <c r="AH3" s="284" t="s">
        <v>0</v>
      </c>
      <c r="AI3" s="284"/>
      <c r="AJ3" s="284"/>
      <c r="AK3" s="284"/>
      <c r="AL3" s="284"/>
      <c r="AM3" s="284"/>
      <c r="AN3" s="285"/>
      <c r="AO3" s="6" t="s">
        <v>1</v>
      </c>
      <c r="AP3" s="7"/>
      <c r="AU3" s="4"/>
      <c r="AV3" s="5"/>
      <c r="AW3" s="284" t="s">
        <v>0</v>
      </c>
      <c r="AX3" s="284"/>
      <c r="AY3" s="284"/>
      <c r="AZ3" s="284"/>
      <c r="BA3" s="284"/>
      <c r="BB3" s="284"/>
      <c r="BC3" s="285"/>
      <c r="BD3" s="6" t="s">
        <v>1</v>
      </c>
      <c r="BE3" s="7"/>
      <c r="BJ3" s="4"/>
      <c r="BK3" s="5"/>
      <c r="BL3" s="284" t="s">
        <v>0</v>
      </c>
      <c r="BM3" s="284"/>
      <c r="BN3" s="284"/>
      <c r="BO3" s="284"/>
      <c r="BP3" s="284"/>
      <c r="BQ3" s="284"/>
      <c r="BR3" s="285"/>
      <c r="BS3" s="6" t="s">
        <v>1</v>
      </c>
      <c r="BT3" s="7"/>
    </row>
    <row r="4" spans="2:72" x14ac:dyDescent="0.25">
      <c r="B4" s="8"/>
      <c r="C4" s="9"/>
      <c r="D4" s="5" t="s">
        <v>2</v>
      </c>
      <c r="E4" s="10" t="s">
        <v>3</v>
      </c>
      <c r="F4" s="5"/>
      <c r="G4" s="10" t="s">
        <v>4</v>
      </c>
      <c r="H4" s="47" t="s">
        <v>5</v>
      </c>
      <c r="I4" s="48" t="s">
        <v>6</v>
      </c>
      <c r="J4" s="47" t="s">
        <v>5</v>
      </c>
      <c r="K4" s="11"/>
      <c r="L4" s="9"/>
      <c r="Q4" s="8"/>
      <c r="R4" s="9"/>
      <c r="S4" s="5" t="s">
        <v>2</v>
      </c>
      <c r="T4" s="10" t="s">
        <v>3</v>
      </c>
      <c r="U4" s="5"/>
      <c r="V4" s="10" t="s">
        <v>4</v>
      </c>
      <c r="W4" s="47" t="s">
        <v>5</v>
      </c>
      <c r="X4" s="48" t="s">
        <v>6</v>
      </c>
      <c r="Y4" s="47" t="s">
        <v>5</v>
      </c>
      <c r="Z4" s="11"/>
      <c r="AA4" s="9"/>
      <c r="AF4" s="8"/>
      <c r="AG4" s="9"/>
      <c r="AH4" s="5" t="s">
        <v>2</v>
      </c>
      <c r="AI4" s="10" t="s">
        <v>3</v>
      </c>
      <c r="AJ4" s="5"/>
      <c r="AK4" s="10" t="s">
        <v>4</v>
      </c>
      <c r="AL4" s="47" t="s">
        <v>5</v>
      </c>
      <c r="AM4" s="48" t="s">
        <v>6</v>
      </c>
      <c r="AN4" s="47" t="s">
        <v>5</v>
      </c>
      <c r="AO4" s="11"/>
      <c r="AP4" s="9"/>
      <c r="AU4" s="8"/>
      <c r="AV4" s="9"/>
      <c r="AW4" s="5" t="s">
        <v>2</v>
      </c>
      <c r="AX4" s="10" t="s">
        <v>3</v>
      </c>
      <c r="AY4" s="5"/>
      <c r="AZ4" s="10" t="s">
        <v>4</v>
      </c>
      <c r="BA4" s="47" t="s">
        <v>5</v>
      </c>
      <c r="BB4" s="48" t="s">
        <v>6</v>
      </c>
      <c r="BC4" s="47" t="s">
        <v>5</v>
      </c>
      <c r="BD4" s="11"/>
      <c r="BE4" s="9"/>
      <c r="BJ4" s="8"/>
      <c r="BK4" s="9"/>
      <c r="BL4" s="5" t="s">
        <v>2</v>
      </c>
      <c r="BM4" s="10" t="s">
        <v>3</v>
      </c>
      <c r="BN4" s="5"/>
      <c r="BO4" s="10" t="s">
        <v>4</v>
      </c>
      <c r="BP4" s="47" t="s">
        <v>5</v>
      </c>
      <c r="BQ4" s="48" t="s">
        <v>6</v>
      </c>
      <c r="BR4" s="47" t="s">
        <v>5</v>
      </c>
      <c r="BS4" s="11"/>
      <c r="BT4" s="9"/>
    </row>
    <row r="5" spans="2:72" x14ac:dyDescent="0.25">
      <c r="B5" s="12" t="s">
        <v>7</v>
      </c>
      <c r="C5" s="13" t="s">
        <v>19</v>
      </c>
      <c r="D5" s="14" t="s">
        <v>8</v>
      </c>
      <c r="E5" s="15" t="s">
        <v>9</v>
      </c>
      <c r="F5" s="14" t="s">
        <v>4</v>
      </c>
      <c r="G5" s="15" t="s">
        <v>10</v>
      </c>
      <c r="H5" s="49" t="s">
        <v>11</v>
      </c>
      <c r="I5" s="49" t="s">
        <v>12</v>
      </c>
      <c r="J5" s="49" t="s">
        <v>13</v>
      </c>
      <c r="K5" s="14" t="s">
        <v>15</v>
      </c>
      <c r="L5" s="16" t="s">
        <v>14</v>
      </c>
      <c r="Q5" s="12" t="s">
        <v>7</v>
      </c>
      <c r="R5" s="13" t="s">
        <v>19</v>
      </c>
      <c r="S5" s="14" t="s">
        <v>8</v>
      </c>
      <c r="T5" s="15" t="s">
        <v>9</v>
      </c>
      <c r="U5" s="14" t="s">
        <v>4</v>
      </c>
      <c r="V5" s="15" t="s">
        <v>10</v>
      </c>
      <c r="W5" s="49" t="s">
        <v>11</v>
      </c>
      <c r="X5" s="49" t="s">
        <v>12</v>
      </c>
      <c r="Y5" s="49" t="s">
        <v>13</v>
      </c>
      <c r="Z5" s="14" t="s">
        <v>15</v>
      </c>
      <c r="AA5" s="16" t="s">
        <v>14</v>
      </c>
      <c r="AF5" s="12" t="s">
        <v>7</v>
      </c>
      <c r="AG5" s="13" t="s">
        <v>19</v>
      </c>
      <c r="AH5" s="14" t="s">
        <v>8</v>
      </c>
      <c r="AI5" s="15" t="s">
        <v>9</v>
      </c>
      <c r="AJ5" s="14" t="s">
        <v>4</v>
      </c>
      <c r="AK5" s="15" t="s">
        <v>10</v>
      </c>
      <c r="AL5" s="49" t="s">
        <v>11</v>
      </c>
      <c r="AM5" s="49" t="s">
        <v>12</v>
      </c>
      <c r="AN5" s="49" t="s">
        <v>13</v>
      </c>
      <c r="AO5" s="14" t="s">
        <v>15</v>
      </c>
      <c r="AP5" s="16" t="s">
        <v>14</v>
      </c>
      <c r="AU5" s="12" t="s">
        <v>7</v>
      </c>
      <c r="AV5" s="13" t="s">
        <v>19</v>
      </c>
      <c r="AW5" s="14" t="s">
        <v>8</v>
      </c>
      <c r="AX5" s="15" t="s">
        <v>9</v>
      </c>
      <c r="AY5" s="14" t="s">
        <v>4</v>
      </c>
      <c r="AZ5" s="15" t="s">
        <v>10</v>
      </c>
      <c r="BA5" s="49" t="s">
        <v>11</v>
      </c>
      <c r="BB5" s="49" t="s">
        <v>12</v>
      </c>
      <c r="BC5" s="49" t="s">
        <v>13</v>
      </c>
      <c r="BD5" s="14" t="s">
        <v>15</v>
      </c>
      <c r="BE5" s="16" t="s">
        <v>14</v>
      </c>
      <c r="BJ5" s="12" t="s">
        <v>7</v>
      </c>
      <c r="BK5" s="13" t="s">
        <v>19</v>
      </c>
      <c r="BL5" s="14" t="s">
        <v>8</v>
      </c>
      <c r="BM5" s="15" t="s">
        <v>9</v>
      </c>
      <c r="BN5" s="14" t="s">
        <v>4</v>
      </c>
      <c r="BO5" s="15" t="s">
        <v>10</v>
      </c>
      <c r="BP5" s="49" t="s">
        <v>11</v>
      </c>
      <c r="BQ5" s="49" t="s">
        <v>12</v>
      </c>
      <c r="BR5" s="49" t="s">
        <v>13</v>
      </c>
      <c r="BS5" s="14" t="s">
        <v>15</v>
      </c>
      <c r="BT5" s="16" t="s">
        <v>14</v>
      </c>
    </row>
    <row r="6" spans="2:72" x14ac:dyDescent="0.25">
      <c r="B6" s="17" t="s">
        <v>16</v>
      </c>
      <c r="C6" s="18"/>
      <c r="D6" s="5"/>
      <c r="E6" s="10"/>
      <c r="F6" s="5"/>
      <c r="G6" s="10"/>
      <c r="H6" s="47"/>
      <c r="I6" s="47"/>
      <c r="J6" s="47"/>
      <c r="K6" s="5"/>
      <c r="L6" s="19"/>
      <c r="Q6" s="17" t="s">
        <v>16</v>
      </c>
      <c r="R6" s="18"/>
      <c r="S6" s="5"/>
      <c r="T6" s="10"/>
      <c r="U6" s="5"/>
      <c r="V6" s="10"/>
      <c r="W6" s="47"/>
      <c r="X6" s="47"/>
      <c r="Y6" s="47"/>
      <c r="Z6" s="5"/>
      <c r="AA6" s="19"/>
      <c r="AF6" s="17" t="s">
        <v>16</v>
      </c>
      <c r="AG6" s="18"/>
      <c r="AH6" s="5"/>
      <c r="AI6" s="10"/>
      <c r="AJ6" s="5"/>
      <c r="AK6" s="10"/>
      <c r="AL6" s="47"/>
      <c r="AM6" s="47"/>
      <c r="AN6" s="47"/>
      <c r="AO6" s="5"/>
      <c r="AP6" s="19"/>
      <c r="AU6" s="17" t="s">
        <v>16</v>
      </c>
      <c r="AV6" s="18"/>
      <c r="AW6" s="5"/>
      <c r="AX6" s="10"/>
      <c r="AY6" s="5"/>
      <c r="AZ6" s="10"/>
      <c r="BA6" s="47"/>
      <c r="BB6" s="47"/>
      <c r="BC6" s="47"/>
      <c r="BD6" s="5"/>
      <c r="BE6" s="19"/>
      <c r="BJ6" s="17" t="s">
        <v>16</v>
      </c>
      <c r="BK6" s="18"/>
      <c r="BL6" s="5"/>
      <c r="BM6" s="10"/>
      <c r="BN6" s="5"/>
      <c r="BO6" s="10"/>
      <c r="BP6" s="47"/>
      <c r="BQ6" s="47"/>
      <c r="BR6" s="47"/>
      <c r="BS6" s="5"/>
      <c r="BT6" s="19"/>
    </row>
    <row r="7" spans="2:72" x14ac:dyDescent="0.25">
      <c r="B7" s="20">
        <v>0</v>
      </c>
      <c r="C7" s="21" t="s">
        <v>274</v>
      </c>
      <c r="D7" s="22">
        <v>2218.0841620821402</v>
      </c>
      <c r="E7" s="23">
        <v>10436.545160089079</v>
      </c>
      <c r="F7" s="23">
        <v>12654.62932217122</v>
      </c>
      <c r="G7" s="24"/>
      <c r="H7" s="50"/>
      <c r="I7" s="50"/>
      <c r="J7" s="50"/>
      <c r="K7" s="25"/>
      <c r="L7" s="26"/>
      <c r="Q7" s="20">
        <v>0</v>
      </c>
      <c r="R7" s="21" t="s">
        <v>274</v>
      </c>
      <c r="S7" s="22">
        <v>1847.9454792867448</v>
      </c>
      <c r="T7" s="23">
        <v>10360.172549518184</v>
      </c>
      <c r="U7" s="23">
        <v>12208.118028804891</v>
      </c>
      <c r="V7" s="24"/>
      <c r="W7" s="50"/>
      <c r="X7" s="50"/>
      <c r="Y7" s="50"/>
      <c r="Z7" s="25"/>
      <c r="AA7" s="26"/>
      <c r="AF7" s="20">
        <v>0</v>
      </c>
      <c r="AG7" s="21" t="s">
        <v>274</v>
      </c>
      <c r="AH7" s="22">
        <v>3300.7076132352709</v>
      </c>
      <c r="AI7" s="23">
        <v>10143.625396713245</v>
      </c>
      <c r="AJ7" s="23">
        <v>13444.333009948547</v>
      </c>
      <c r="AK7" s="24"/>
      <c r="AL7" s="50"/>
      <c r="AM7" s="50"/>
      <c r="AN7" s="50"/>
      <c r="AO7" s="25"/>
      <c r="AP7" s="26"/>
      <c r="AU7" s="20">
        <v>0</v>
      </c>
      <c r="AV7" s="21" t="s">
        <v>274</v>
      </c>
      <c r="AW7" s="22">
        <v>1959.6956694783737</v>
      </c>
      <c r="AX7" s="23">
        <v>15816.278881037735</v>
      </c>
      <c r="AY7" s="23">
        <v>17775.974550516105</v>
      </c>
      <c r="AZ7" s="24"/>
      <c r="BA7" s="50"/>
      <c r="BB7" s="50"/>
      <c r="BC7" s="50"/>
      <c r="BD7" s="25"/>
      <c r="BE7" s="26"/>
      <c r="BJ7" s="20">
        <v>0</v>
      </c>
      <c r="BK7" s="21" t="s">
        <v>274</v>
      </c>
      <c r="BL7" s="22">
        <v>2969.730120494969</v>
      </c>
      <c r="BM7" s="23">
        <v>12424.872828732587</v>
      </c>
      <c r="BN7" s="23">
        <v>15394.602949227556</v>
      </c>
      <c r="BO7" s="24"/>
      <c r="BP7" s="50"/>
      <c r="BQ7" s="50"/>
      <c r="BR7" s="50"/>
      <c r="BS7" s="25"/>
      <c r="BT7" s="26"/>
    </row>
    <row r="8" spans="2:72" x14ac:dyDescent="0.25">
      <c r="B8" s="40">
        <v>1</v>
      </c>
      <c r="C8" s="41" t="s">
        <v>230</v>
      </c>
      <c r="D8" s="42">
        <v>2622.464209094107</v>
      </c>
      <c r="E8" s="43">
        <v>10014.675773692778</v>
      </c>
      <c r="F8" s="43">
        <v>12637.139982786808</v>
      </c>
      <c r="G8" s="44">
        <v>-522.0060189939303</v>
      </c>
      <c r="H8" s="51">
        <v>0.28899999999999998</v>
      </c>
      <c r="I8" s="51">
        <v>0.57940000000000003</v>
      </c>
      <c r="J8" s="51">
        <v>0.13159999999999999</v>
      </c>
      <c r="K8" s="45">
        <v>29.066574865655571</v>
      </c>
      <c r="L8" s="46">
        <v>20.252213487989849</v>
      </c>
      <c r="Q8" s="40">
        <v>1</v>
      </c>
      <c r="R8" s="41" t="s">
        <v>230</v>
      </c>
      <c r="S8" s="42">
        <v>2476.1956051232655</v>
      </c>
      <c r="T8" s="43">
        <v>10020.232776585197</v>
      </c>
      <c r="U8" s="43">
        <v>12496.428381708442</v>
      </c>
      <c r="V8" s="44">
        <v>-621.14258574383939</v>
      </c>
      <c r="W8" s="51">
        <v>0.37163375224416517</v>
      </c>
      <c r="X8" s="51">
        <v>0.48032039773511948</v>
      </c>
      <c r="Y8" s="51">
        <v>0.14804585002071538</v>
      </c>
      <c r="Z8" s="45">
        <v>30.989640104311107</v>
      </c>
      <c r="AA8" s="46">
        <v>22.135903645679996</v>
      </c>
      <c r="AF8" s="40">
        <v>1</v>
      </c>
      <c r="AG8" s="41" t="s">
        <v>230</v>
      </c>
      <c r="AH8" s="42">
        <v>3028.4133018738603</v>
      </c>
      <c r="AI8" s="43">
        <v>9577.404876325385</v>
      </c>
      <c r="AJ8" s="43">
        <v>12605.818178199239</v>
      </c>
      <c r="AK8" s="44">
        <v>-267.20983252232259</v>
      </c>
      <c r="AL8" s="51">
        <v>4.8061389337641355E-2</v>
      </c>
      <c r="AM8" s="51">
        <v>0.86268174474959614</v>
      </c>
      <c r="AN8" s="51">
        <v>8.9256865912762523E-2</v>
      </c>
      <c r="AO8" s="45">
        <v>7.7380686993577523</v>
      </c>
      <c r="AP8" s="46">
        <v>5.0838453758319382</v>
      </c>
      <c r="AU8" s="40">
        <v>1</v>
      </c>
      <c r="AV8" s="41" t="s">
        <v>230</v>
      </c>
      <c r="AW8" s="42">
        <v>2869.4335880915264</v>
      </c>
      <c r="AX8" s="43">
        <v>14524.584032927105</v>
      </c>
      <c r="AY8" s="43">
        <v>17394.017621018626</v>
      </c>
      <c r="AZ8" s="44">
        <v>-287.93924759656903</v>
      </c>
      <c r="BA8" s="51">
        <v>0.37914691943127959</v>
      </c>
      <c r="BB8" s="51">
        <v>0.51184834123222744</v>
      </c>
      <c r="BC8" s="51">
        <v>0.10900473933649289</v>
      </c>
      <c r="BD8" s="45">
        <v>36.327915869582789</v>
      </c>
      <c r="BE8" s="46">
        <v>22.521824622918043</v>
      </c>
      <c r="BJ8" s="40">
        <v>1</v>
      </c>
      <c r="BK8" s="41" t="s">
        <v>230</v>
      </c>
      <c r="BL8" s="42">
        <v>2648.720718281611</v>
      </c>
      <c r="BM8" s="43">
        <v>11276.534679788969</v>
      </c>
      <c r="BN8" s="43">
        <v>13925.255398070582</v>
      </c>
      <c r="BO8" s="44">
        <v>0</v>
      </c>
      <c r="BP8" s="51">
        <v>0</v>
      </c>
      <c r="BQ8" s="51">
        <v>1</v>
      </c>
      <c r="BR8" s="51">
        <v>0</v>
      </c>
      <c r="BS8" s="45" t="e">
        <v>#VALUE!</v>
      </c>
      <c r="BT8" s="46" t="e">
        <v>#VALUE!</v>
      </c>
    </row>
    <row r="9" spans="2:72" x14ac:dyDescent="0.25">
      <c r="B9" s="40">
        <v>2</v>
      </c>
      <c r="C9" s="41" t="s">
        <v>231</v>
      </c>
      <c r="D9" s="42">
        <v>2634.4703708774614</v>
      </c>
      <c r="E9" s="43">
        <v>9895.2773193936955</v>
      </c>
      <c r="F9" s="43">
        <v>12529.747690271166</v>
      </c>
      <c r="G9" s="44">
        <v>-523.08250760217288</v>
      </c>
      <c r="H9" s="51">
        <v>0.26950000000000002</v>
      </c>
      <c r="I9" s="51">
        <v>0.55200000000000005</v>
      </c>
      <c r="J9" s="51">
        <v>0.17849999999999999</v>
      </c>
      <c r="K9" s="45">
        <v>22.620686327905783</v>
      </c>
      <c r="L9" s="46">
        <v>16.024697526830455</v>
      </c>
      <c r="Q9" s="40">
        <v>2</v>
      </c>
      <c r="R9" s="41" t="s">
        <v>231</v>
      </c>
      <c r="S9" s="42">
        <v>2485.5927820008696</v>
      </c>
      <c r="T9" s="43">
        <v>9925.1065745820924</v>
      </c>
      <c r="U9" s="43">
        <v>12410.699356582931</v>
      </c>
      <c r="V9" s="44">
        <v>-634.05865495047328</v>
      </c>
      <c r="W9" s="51">
        <v>0.34525618008562353</v>
      </c>
      <c r="X9" s="51">
        <v>0.45145698107996135</v>
      </c>
      <c r="Y9" s="51">
        <v>0.20328683883441515</v>
      </c>
      <c r="Z9" s="45">
        <v>23.912011142406485</v>
      </c>
      <c r="AA9" s="46">
        <v>17.692984947011567</v>
      </c>
      <c r="AF9" s="40">
        <v>2</v>
      </c>
      <c r="AG9" s="41" t="s">
        <v>231</v>
      </c>
      <c r="AH9" s="42">
        <v>3048.04394953663</v>
      </c>
      <c r="AI9" s="43">
        <v>9401.6041150683832</v>
      </c>
      <c r="AJ9" s="43">
        <v>12449.648064605015</v>
      </c>
      <c r="AK9" s="44">
        <v>-237.11320825312501</v>
      </c>
      <c r="AL9" s="51">
        <v>4.8061389337641355E-2</v>
      </c>
      <c r="AM9" s="51">
        <v>0.83885298869143776</v>
      </c>
      <c r="AN9" s="51">
        <v>0.11308562197092084</v>
      </c>
      <c r="AO9" s="45">
        <v>6.4555603633297469</v>
      </c>
      <c r="AP9" s="46">
        <v>3.1425856125733893</v>
      </c>
      <c r="AU9" s="40">
        <v>2</v>
      </c>
      <c r="AV9" s="41" t="s">
        <v>231</v>
      </c>
      <c r="AW9" s="42">
        <v>2881.404750763817</v>
      </c>
      <c r="AX9" s="43">
        <v>14263.542879238152</v>
      </c>
      <c r="AY9" s="43">
        <v>17144.947630001963</v>
      </c>
      <c r="AZ9" s="44">
        <v>-248.88176251470031</v>
      </c>
      <c r="BA9" s="51">
        <v>0.36018957345971564</v>
      </c>
      <c r="BB9" s="51">
        <v>0.48341232227488151</v>
      </c>
      <c r="BC9" s="51">
        <v>0.15639810426540285</v>
      </c>
      <c r="BD9" s="45">
        <v>26.74670518517938</v>
      </c>
      <c r="BE9" s="46">
        <v>17.468597303368053</v>
      </c>
      <c r="BJ9" s="40">
        <v>2</v>
      </c>
      <c r="BK9" s="41" t="s">
        <v>231</v>
      </c>
      <c r="BL9" s="42">
        <v>2661.0160117034557</v>
      </c>
      <c r="BM9" s="43">
        <v>11070.793763325621</v>
      </c>
      <c r="BN9" s="43">
        <v>13731.809775029082</v>
      </c>
      <c r="BO9" s="44">
        <v>0</v>
      </c>
      <c r="BP9" s="51">
        <v>0</v>
      </c>
      <c r="BQ9" s="51">
        <v>1</v>
      </c>
      <c r="BR9" s="51">
        <v>0</v>
      </c>
      <c r="BS9" s="45" t="e">
        <v>#VALUE!</v>
      </c>
      <c r="BT9" s="46" t="e">
        <v>#VALUE!</v>
      </c>
    </row>
    <row r="10" spans="2:72" x14ac:dyDescent="0.25">
      <c r="B10" s="20">
        <v>3</v>
      </c>
      <c r="C10" s="21" t="s">
        <v>232</v>
      </c>
      <c r="D10" s="27">
        <v>2743.5043886648882</v>
      </c>
      <c r="E10" s="28">
        <v>9722.9940302613522</v>
      </c>
      <c r="F10" s="28">
        <v>12466.498418926209</v>
      </c>
      <c r="G10" s="29">
        <v>-517.14638988258366</v>
      </c>
      <c r="H10" s="51">
        <v>0.28639999999999999</v>
      </c>
      <c r="I10" s="51">
        <v>0.42249999999999999</v>
      </c>
      <c r="J10" s="51">
        <v>0.29110000000000003</v>
      </c>
      <c r="K10" s="30">
        <v>17.256276357819473</v>
      </c>
      <c r="L10" s="31">
        <v>12.128694937142837</v>
      </c>
      <c r="Q10" s="20">
        <v>3</v>
      </c>
      <c r="R10" s="21" t="s">
        <v>232</v>
      </c>
      <c r="S10" s="27">
        <v>2587.2533134698383</v>
      </c>
      <c r="T10" s="28">
        <v>9723.4227844945872</v>
      </c>
      <c r="U10" s="28">
        <v>12310.676097964431</v>
      </c>
      <c r="V10" s="29">
        <v>-600.5616611288857</v>
      </c>
      <c r="W10" s="51">
        <v>0.35340422593564425</v>
      </c>
      <c r="X10" s="51">
        <v>0.32108824747962988</v>
      </c>
      <c r="Y10" s="51">
        <v>0.32550752658472587</v>
      </c>
      <c r="Z10" s="30">
        <v>18.231542634631985</v>
      </c>
      <c r="AA10" s="31">
        <v>13.177059026038034</v>
      </c>
      <c r="AF10" s="20">
        <v>3</v>
      </c>
      <c r="AG10" s="21" t="s">
        <v>232</v>
      </c>
      <c r="AH10" s="27">
        <v>3176.5496964515132</v>
      </c>
      <c r="AI10" s="28">
        <v>9334.557405327676</v>
      </c>
      <c r="AJ10" s="28">
        <v>12511.107101779169</v>
      </c>
      <c r="AK10" s="29">
        <v>-315.3613603227181</v>
      </c>
      <c r="AL10" s="51">
        <v>9.1276252019386106E-2</v>
      </c>
      <c r="AM10" s="51">
        <v>0.70961227786752823</v>
      </c>
      <c r="AN10" s="51">
        <v>0.19911147011308561</v>
      </c>
      <c r="AO10" s="30">
        <v>7.2407631799308092</v>
      </c>
      <c r="AP10" s="31">
        <v>5.7036402566968949</v>
      </c>
      <c r="AU10" s="20">
        <v>3</v>
      </c>
      <c r="AV10" s="21" t="s">
        <v>232</v>
      </c>
      <c r="AW10" s="27">
        <v>3002.0334924865851</v>
      </c>
      <c r="AX10" s="28">
        <v>13908.376738069637</v>
      </c>
      <c r="AY10" s="28">
        <v>16910.410230556219</v>
      </c>
      <c r="AZ10" s="29">
        <v>-204.87779082661663</v>
      </c>
      <c r="BA10" s="51">
        <v>0.37440758293838861</v>
      </c>
      <c r="BB10" s="51">
        <v>0.35071090047393366</v>
      </c>
      <c r="BC10" s="51">
        <v>0.27488151658767773</v>
      </c>
      <c r="BD10" s="30">
        <v>18.498355544574462</v>
      </c>
      <c r="BE10" s="31">
        <v>12.659021204561292</v>
      </c>
      <c r="BJ10" s="20">
        <v>3</v>
      </c>
      <c r="BK10" s="21" t="s">
        <v>232</v>
      </c>
      <c r="BL10" s="27">
        <v>2808.0073400734909</v>
      </c>
      <c r="BM10" s="28">
        <v>10772.281843939729</v>
      </c>
      <c r="BN10" s="28">
        <v>13580.28918401322</v>
      </c>
      <c r="BO10" s="29">
        <v>17.597658776343525</v>
      </c>
      <c r="BP10" s="51">
        <v>0</v>
      </c>
      <c r="BQ10" s="51">
        <v>0.95833333333333337</v>
      </c>
      <c r="BR10" s="51">
        <v>4.1666666666666664E-2</v>
      </c>
      <c r="BS10" s="30" t="e">
        <v>#VALUE!</v>
      </c>
      <c r="BT10" s="31" t="e">
        <v>#VALUE!</v>
      </c>
    </row>
    <row r="11" spans="2:72" x14ac:dyDescent="0.25">
      <c r="B11" s="32">
        <v>4</v>
      </c>
      <c r="C11" s="33" t="s">
        <v>233</v>
      </c>
      <c r="D11" s="34">
        <v>2896.3050671756801</v>
      </c>
      <c r="E11" s="35">
        <v>9527.4097046982824</v>
      </c>
      <c r="F11" s="35">
        <v>12423.714771873974</v>
      </c>
      <c r="G11" s="36">
        <v>-483.69070675534141</v>
      </c>
      <c r="H11" s="52">
        <v>0.36890000000000001</v>
      </c>
      <c r="I11" s="52">
        <v>0.24110000000000001</v>
      </c>
      <c r="J11" s="52">
        <v>0.39</v>
      </c>
      <c r="K11" s="37">
        <v>17.945133647711845</v>
      </c>
      <c r="L11" s="38">
        <v>12.900258655576319</v>
      </c>
      <c r="Q11" s="32">
        <v>4</v>
      </c>
      <c r="R11" s="33" t="s">
        <v>233</v>
      </c>
      <c r="S11" s="34">
        <v>2730.5563583020171</v>
      </c>
      <c r="T11" s="35">
        <v>9517.9182542890067</v>
      </c>
      <c r="U11" s="35">
        <v>12248.474612591055</v>
      </c>
      <c r="V11" s="36">
        <v>-565.0251972016672</v>
      </c>
      <c r="W11" s="52">
        <v>0.44910923905537908</v>
      </c>
      <c r="X11" s="52">
        <v>0.11586797403673525</v>
      </c>
      <c r="Y11" s="52">
        <v>0.43502278690788565</v>
      </c>
      <c r="Z11" s="37">
        <v>19.386873136158261</v>
      </c>
      <c r="AA11" s="38">
        <v>13.89382409574729</v>
      </c>
      <c r="AF11" s="32">
        <v>4</v>
      </c>
      <c r="AG11" s="33" t="s">
        <v>233</v>
      </c>
      <c r="AH11" s="34">
        <v>3357.0789538154463</v>
      </c>
      <c r="AI11" s="35">
        <v>9185.0731522681435</v>
      </c>
      <c r="AJ11" s="35">
        <v>12542.152106083595</v>
      </c>
      <c r="AK11" s="36">
        <v>-285.61427019567651</v>
      </c>
      <c r="AL11" s="52">
        <v>0.13731825525040386</v>
      </c>
      <c r="AM11" s="52">
        <v>0.59410339256865907</v>
      </c>
      <c r="AN11" s="52">
        <v>0.26857835218093701</v>
      </c>
      <c r="AO11" s="37">
        <v>9.5661119817957214</v>
      </c>
      <c r="AP11" s="38">
        <v>7.7198640905596996</v>
      </c>
      <c r="AU11" s="32">
        <v>4</v>
      </c>
      <c r="AV11" s="33" t="s">
        <v>233</v>
      </c>
      <c r="AW11" s="34">
        <v>3143.6319996536031</v>
      </c>
      <c r="AX11" s="35">
        <v>13537.682729529244</v>
      </c>
      <c r="AY11" s="35">
        <v>16681.314729182839</v>
      </c>
      <c r="AZ11" s="36">
        <v>-209.41348382253909</v>
      </c>
      <c r="BA11" s="52">
        <v>0.45971563981042651</v>
      </c>
      <c r="BB11" s="52">
        <v>0.18483412322274881</v>
      </c>
      <c r="BC11" s="52">
        <v>0.35545023696682465</v>
      </c>
      <c r="BD11" s="37">
        <v>16.760291233056083</v>
      </c>
      <c r="BE11" s="38">
        <v>11.542935590325477</v>
      </c>
      <c r="BJ11" s="32">
        <v>4</v>
      </c>
      <c r="BK11" s="33" t="s">
        <v>233</v>
      </c>
      <c r="BL11" s="34">
        <v>2995.25332941125</v>
      </c>
      <c r="BM11" s="35">
        <v>10502.205371244409</v>
      </c>
      <c r="BN11" s="35">
        <v>13497.458700655661</v>
      </c>
      <c r="BO11" s="36">
        <v>80.660603818363967</v>
      </c>
      <c r="BP11" s="52">
        <v>0</v>
      </c>
      <c r="BQ11" s="52">
        <v>0.86111111111111116</v>
      </c>
      <c r="BR11" s="52">
        <v>0.1388888888888889</v>
      </c>
      <c r="BS11" s="37">
        <v>6.6861637179038302</v>
      </c>
      <c r="BT11" s="38">
        <v>6.7813324121025822</v>
      </c>
    </row>
    <row r="17" spans="2:72" x14ac:dyDescent="0.25">
      <c r="B17" s="1" t="s">
        <v>18</v>
      </c>
      <c r="C17" s="2"/>
      <c r="D17" s="2"/>
      <c r="E17" s="2"/>
      <c r="F17" s="2"/>
      <c r="G17" s="39" t="s">
        <v>38</v>
      </c>
      <c r="H17" s="2"/>
      <c r="I17" s="2"/>
      <c r="J17" s="2"/>
      <c r="K17" s="2"/>
      <c r="L17" s="3"/>
      <c r="Q17" s="1" t="s">
        <v>279</v>
      </c>
      <c r="R17" s="2"/>
      <c r="S17" s="2"/>
      <c r="T17" s="2"/>
      <c r="U17" s="2"/>
      <c r="V17" s="39" t="s">
        <v>38</v>
      </c>
      <c r="W17" s="2"/>
      <c r="X17" s="2"/>
      <c r="Y17" s="2"/>
      <c r="Z17" s="2"/>
      <c r="AA17" s="3"/>
      <c r="AF17" s="1" t="s">
        <v>280</v>
      </c>
      <c r="AG17" s="2"/>
      <c r="AH17" s="2"/>
      <c r="AI17" s="2"/>
      <c r="AJ17" s="2"/>
      <c r="AK17" s="39" t="s">
        <v>38</v>
      </c>
      <c r="AL17" s="2"/>
      <c r="AM17" s="2"/>
      <c r="AN17" s="2"/>
      <c r="AO17" s="2"/>
      <c r="AP17" s="3"/>
      <c r="AU17" s="1" t="s">
        <v>281</v>
      </c>
      <c r="AV17" s="2"/>
      <c r="AW17" s="2"/>
      <c r="AX17" s="2"/>
      <c r="AY17" s="2"/>
      <c r="AZ17" s="39" t="s">
        <v>38</v>
      </c>
      <c r="BA17" s="2"/>
      <c r="BB17" s="2"/>
      <c r="BC17" s="2"/>
      <c r="BD17" s="2"/>
      <c r="BE17" s="3"/>
      <c r="BJ17" s="1" t="s">
        <v>282</v>
      </c>
      <c r="BK17" s="2"/>
      <c r="BL17" s="2"/>
      <c r="BM17" s="2"/>
      <c r="BN17" s="2"/>
      <c r="BO17" s="39" t="s">
        <v>38</v>
      </c>
      <c r="BP17" s="2"/>
      <c r="BQ17" s="2"/>
      <c r="BR17" s="2"/>
      <c r="BS17" s="2"/>
      <c r="BT17" s="3"/>
    </row>
    <row r="18" spans="2:72" x14ac:dyDescent="0.25">
      <c r="B18" s="4"/>
      <c r="C18" s="5"/>
      <c r="D18" s="284" t="s">
        <v>0</v>
      </c>
      <c r="E18" s="284"/>
      <c r="F18" s="284"/>
      <c r="G18" s="284"/>
      <c r="H18" s="284"/>
      <c r="I18" s="284"/>
      <c r="J18" s="285"/>
      <c r="K18" s="6" t="s">
        <v>1</v>
      </c>
      <c r="L18" s="7"/>
      <c r="Q18" s="4"/>
      <c r="R18" s="5"/>
      <c r="S18" s="284" t="s">
        <v>0</v>
      </c>
      <c r="T18" s="284"/>
      <c r="U18" s="284"/>
      <c r="V18" s="284"/>
      <c r="W18" s="284"/>
      <c r="X18" s="284"/>
      <c r="Y18" s="285"/>
      <c r="Z18" s="6" t="s">
        <v>1</v>
      </c>
      <c r="AA18" s="7"/>
      <c r="AF18" s="4"/>
      <c r="AG18" s="5"/>
      <c r="AH18" s="284" t="s">
        <v>0</v>
      </c>
      <c r="AI18" s="284"/>
      <c r="AJ18" s="284"/>
      <c r="AK18" s="284"/>
      <c r="AL18" s="284"/>
      <c r="AM18" s="284"/>
      <c r="AN18" s="285"/>
      <c r="AO18" s="6" t="s">
        <v>1</v>
      </c>
      <c r="AP18" s="7"/>
      <c r="AU18" s="4"/>
      <c r="AV18" s="5"/>
      <c r="AW18" s="284" t="s">
        <v>0</v>
      </c>
      <c r="AX18" s="284"/>
      <c r="AY18" s="284"/>
      <c r="AZ18" s="284"/>
      <c r="BA18" s="284"/>
      <c r="BB18" s="284"/>
      <c r="BC18" s="285"/>
      <c r="BD18" s="6" t="s">
        <v>1</v>
      </c>
      <c r="BE18" s="7"/>
      <c r="BJ18" s="4"/>
      <c r="BK18" s="5"/>
      <c r="BL18" s="284" t="s">
        <v>0</v>
      </c>
      <c r="BM18" s="284"/>
      <c r="BN18" s="284"/>
      <c r="BO18" s="284"/>
      <c r="BP18" s="284"/>
      <c r="BQ18" s="284"/>
      <c r="BR18" s="285"/>
      <c r="BS18" s="6" t="s">
        <v>1</v>
      </c>
      <c r="BT18" s="7"/>
    </row>
    <row r="19" spans="2:72" x14ac:dyDescent="0.25">
      <c r="B19" s="8"/>
      <c r="C19" s="9"/>
      <c r="D19" s="5" t="s">
        <v>2</v>
      </c>
      <c r="E19" s="10" t="s">
        <v>3</v>
      </c>
      <c r="F19" s="5"/>
      <c r="G19" s="10" t="s">
        <v>4</v>
      </c>
      <c r="H19" s="47" t="s">
        <v>5</v>
      </c>
      <c r="I19" s="48" t="s">
        <v>6</v>
      </c>
      <c r="J19" s="47" t="s">
        <v>5</v>
      </c>
      <c r="K19" s="11"/>
      <c r="L19" s="9"/>
      <c r="Q19" s="8"/>
      <c r="R19" s="9"/>
      <c r="S19" s="5" t="s">
        <v>2</v>
      </c>
      <c r="T19" s="10" t="s">
        <v>3</v>
      </c>
      <c r="U19" s="5"/>
      <c r="V19" s="10" t="s">
        <v>4</v>
      </c>
      <c r="W19" s="47" t="s">
        <v>5</v>
      </c>
      <c r="X19" s="48" t="s">
        <v>6</v>
      </c>
      <c r="Y19" s="47" t="s">
        <v>5</v>
      </c>
      <c r="Z19" s="11"/>
      <c r="AA19" s="9"/>
      <c r="AF19" s="8"/>
      <c r="AG19" s="9"/>
      <c r="AH19" s="5" t="s">
        <v>2</v>
      </c>
      <c r="AI19" s="10" t="s">
        <v>3</v>
      </c>
      <c r="AJ19" s="5"/>
      <c r="AK19" s="10" t="s">
        <v>4</v>
      </c>
      <c r="AL19" s="47" t="s">
        <v>5</v>
      </c>
      <c r="AM19" s="48" t="s">
        <v>6</v>
      </c>
      <c r="AN19" s="47" t="s">
        <v>5</v>
      </c>
      <c r="AO19" s="11"/>
      <c r="AP19" s="9"/>
      <c r="AU19" s="8"/>
      <c r="AV19" s="9"/>
      <c r="AW19" s="5" t="s">
        <v>2</v>
      </c>
      <c r="AX19" s="10" t="s">
        <v>3</v>
      </c>
      <c r="AY19" s="5"/>
      <c r="AZ19" s="10" t="s">
        <v>4</v>
      </c>
      <c r="BA19" s="47" t="s">
        <v>5</v>
      </c>
      <c r="BB19" s="48" t="s">
        <v>6</v>
      </c>
      <c r="BC19" s="47" t="s">
        <v>5</v>
      </c>
      <c r="BD19" s="11"/>
      <c r="BE19" s="9"/>
      <c r="BJ19" s="8"/>
      <c r="BK19" s="9"/>
      <c r="BL19" s="5" t="s">
        <v>2</v>
      </c>
      <c r="BM19" s="10" t="s">
        <v>3</v>
      </c>
      <c r="BN19" s="5"/>
      <c r="BO19" s="10" t="s">
        <v>4</v>
      </c>
      <c r="BP19" s="47" t="s">
        <v>5</v>
      </c>
      <c r="BQ19" s="48" t="s">
        <v>6</v>
      </c>
      <c r="BR19" s="47" t="s">
        <v>5</v>
      </c>
      <c r="BS19" s="11"/>
      <c r="BT19" s="9"/>
    </row>
    <row r="20" spans="2:72" x14ac:dyDescent="0.25">
      <c r="B20" s="12" t="s">
        <v>7</v>
      </c>
      <c r="C20" s="13" t="s">
        <v>19</v>
      </c>
      <c r="D20" s="14" t="s">
        <v>8</v>
      </c>
      <c r="E20" s="15" t="s">
        <v>9</v>
      </c>
      <c r="F20" s="14" t="s">
        <v>4</v>
      </c>
      <c r="G20" s="15" t="s">
        <v>10</v>
      </c>
      <c r="H20" s="49" t="s">
        <v>11</v>
      </c>
      <c r="I20" s="49" t="s">
        <v>12</v>
      </c>
      <c r="J20" s="49" t="s">
        <v>13</v>
      </c>
      <c r="K20" s="14" t="s">
        <v>15</v>
      </c>
      <c r="L20" s="16" t="s">
        <v>14</v>
      </c>
      <c r="Q20" s="12" t="s">
        <v>7</v>
      </c>
      <c r="R20" s="13" t="s">
        <v>19</v>
      </c>
      <c r="S20" s="14" t="s">
        <v>8</v>
      </c>
      <c r="T20" s="15" t="s">
        <v>9</v>
      </c>
      <c r="U20" s="14" t="s">
        <v>4</v>
      </c>
      <c r="V20" s="15" t="s">
        <v>10</v>
      </c>
      <c r="W20" s="49" t="s">
        <v>11</v>
      </c>
      <c r="X20" s="49" t="s">
        <v>12</v>
      </c>
      <c r="Y20" s="49" t="s">
        <v>13</v>
      </c>
      <c r="Z20" s="14" t="s">
        <v>15</v>
      </c>
      <c r="AA20" s="16" t="s">
        <v>14</v>
      </c>
      <c r="AF20" s="12" t="s">
        <v>7</v>
      </c>
      <c r="AG20" s="13" t="s">
        <v>19</v>
      </c>
      <c r="AH20" s="14" t="s">
        <v>8</v>
      </c>
      <c r="AI20" s="15" t="s">
        <v>9</v>
      </c>
      <c r="AJ20" s="14" t="s">
        <v>4</v>
      </c>
      <c r="AK20" s="15" t="s">
        <v>10</v>
      </c>
      <c r="AL20" s="49" t="s">
        <v>11</v>
      </c>
      <c r="AM20" s="49" t="s">
        <v>12</v>
      </c>
      <c r="AN20" s="49" t="s">
        <v>13</v>
      </c>
      <c r="AO20" s="14" t="s">
        <v>15</v>
      </c>
      <c r="AP20" s="16" t="s">
        <v>14</v>
      </c>
      <c r="AU20" s="12" t="s">
        <v>7</v>
      </c>
      <c r="AV20" s="13" t="s">
        <v>19</v>
      </c>
      <c r="AW20" s="14" t="s">
        <v>8</v>
      </c>
      <c r="AX20" s="15" t="s">
        <v>9</v>
      </c>
      <c r="AY20" s="14" t="s">
        <v>4</v>
      </c>
      <c r="AZ20" s="15" t="s">
        <v>10</v>
      </c>
      <c r="BA20" s="49" t="s">
        <v>11</v>
      </c>
      <c r="BB20" s="49" t="s">
        <v>12</v>
      </c>
      <c r="BC20" s="49" t="s">
        <v>13</v>
      </c>
      <c r="BD20" s="14" t="s">
        <v>15</v>
      </c>
      <c r="BE20" s="16" t="s">
        <v>14</v>
      </c>
      <c r="BJ20" s="12" t="s">
        <v>7</v>
      </c>
      <c r="BK20" s="13" t="s">
        <v>19</v>
      </c>
      <c r="BL20" s="14" t="s">
        <v>8</v>
      </c>
      <c r="BM20" s="15" t="s">
        <v>9</v>
      </c>
      <c r="BN20" s="14" t="s">
        <v>4</v>
      </c>
      <c r="BO20" s="15" t="s">
        <v>10</v>
      </c>
      <c r="BP20" s="49" t="s">
        <v>11</v>
      </c>
      <c r="BQ20" s="49" t="s">
        <v>12</v>
      </c>
      <c r="BR20" s="49" t="s">
        <v>13</v>
      </c>
      <c r="BS20" s="14" t="s">
        <v>15</v>
      </c>
      <c r="BT20" s="16" t="s">
        <v>14</v>
      </c>
    </row>
    <row r="21" spans="2:72" x14ac:dyDescent="0.25">
      <c r="B21" s="17" t="s">
        <v>16</v>
      </c>
      <c r="C21" s="18"/>
      <c r="D21" s="5"/>
      <c r="E21" s="10"/>
      <c r="F21" s="5"/>
      <c r="G21" s="10"/>
      <c r="H21" s="47"/>
      <c r="I21" s="47"/>
      <c r="J21" s="47"/>
      <c r="K21" s="5"/>
      <c r="L21" s="19"/>
      <c r="Q21" s="17" t="s">
        <v>16</v>
      </c>
      <c r="R21" s="18"/>
      <c r="S21" s="5"/>
      <c r="T21" s="10"/>
      <c r="U21" s="5"/>
      <c r="V21" s="10"/>
      <c r="W21" s="47"/>
      <c r="X21" s="47"/>
      <c r="Y21" s="47"/>
      <c r="Z21" s="5"/>
      <c r="AA21" s="19"/>
      <c r="AF21" s="17" t="s">
        <v>16</v>
      </c>
      <c r="AG21" s="18"/>
      <c r="AH21" s="5"/>
      <c r="AI21" s="10"/>
      <c r="AJ21" s="5"/>
      <c r="AK21" s="10"/>
      <c r="AL21" s="47"/>
      <c r="AM21" s="47"/>
      <c r="AN21" s="47"/>
      <c r="AO21" s="5"/>
      <c r="AP21" s="19"/>
      <c r="AU21" s="17" t="s">
        <v>16</v>
      </c>
      <c r="AV21" s="18"/>
      <c r="AW21" s="5"/>
      <c r="AX21" s="10"/>
      <c r="AY21" s="5"/>
      <c r="AZ21" s="10"/>
      <c r="BA21" s="47"/>
      <c r="BB21" s="47"/>
      <c r="BC21" s="47"/>
      <c r="BD21" s="5"/>
      <c r="BE21" s="19"/>
      <c r="BJ21" s="17" t="s">
        <v>16</v>
      </c>
      <c r="BK21" s="18"/>
      <c r="BL21" s="5"/>
      <c r="BM21" s="10"/>
      <c r="BN21" s="5"/>
      <c r="BO21" s="10"/>
      <c r="BP21" s="47"/>
      <c r="BQ21" s="47"/>
      <c r="BR21" s="47"/>
      <c r="BS21" s="5"/>
      <c r="BT21" s="19"/>
    </row>
    <row r="22" spans="2:72" x14ac:dyDescent="0.25">
      <c r="B22" s="20">
        <v>0</v>
      </c>
      <c r="C22" s="21" t="s">
        <v>274</v>
      </c>
      <c r="D22" s="22">
        <v>2407.8472764982303</v>
      </c>
      <c r="E22" s="23">
        <v>13161.578542295652</v>
      </c>
      <c r="F22" s="23">
        <v>15569.425818793896</v>
      </c>
      <c r="G22" s="24"/>
      <c r="H22" s="50"/>
      <c r="I22" s="50"/>
      <c r="J22" s="50"/>
      <c r="K22" s="25"/>
      <c r="L22" s="26"/>
      <c r="Q22" s="20">
        <v>0</v>
      </c>
      <c r="R22" s="21" t="s">
        <v>274</v>
      </c>
      <c r="S22" s="22">
        <v>1970.210653703982</v>
      </c>
      <c r="T22" s="23">
        <v>13189.323121945716</v>
      </c>
      <c r="U22" s="23">
        <v>15159.53377564963</v>
      </c>
      <c r="V22" s="24"/>
      <c r="W22" s="50"/>
      <c r="X22" s="50"/>
      <c r="Y22" s="50"/>
      <c r="Z22" s="25"/>
      <c r="AA22" s="26"/>
      <c r="AF22" s="20">
        <v>0</v>
      </c>
      <c r="AG22" s="21" t="s">
        <v>274</v>
      </c>
      <c r="AH22" s="22">
        <v>3647.0138126867132</v>
      </c>
      <c r="AI22" s="23">
        <v>12408.835413290062</v>
      </c>
      <c r="AJ22" s="23">
        <v>16055.849225976823</v>
      </c>
      <c r="AK22" s="24"/>
      <c r="AL22" s="50"/>
      <c r="AM22" s="50"/>
      <c r="AN22" s="50"/>
      <c r="AO22" s="25"/>
      <c r="AP22" s="26"/>
      <c r="AU22" s="20">
        <v>0</v>
      </c>
      <c r="AV22" s="21" t="s">
        <v>274</v>
      </c>
      <c r="AW22" s="22">
        <v>2081.5299116937631</v>
      </c>
      <c r="AX22" s="23">
        <v>19416.787445585669</v>
      </c>
      <c r="AY22" s="23">
        <v>21498.317357279429</v>
      </c>
      <c r="AZ22" s="24"/>
      <c r="BA22" s="50"/>
      <c r="BB22" s="50"/>
      <c r="BC22" s="50"/>
      <c r="BD22" s="25"/>
      <c r="BE22" s="26"/>
      <c r="BJ22" s="20">
        <v>0</v>
      </c>
      <c r="BK22" s="21" t="s">
        <v>274</v>
      </c>
      <c r="BL22" s="22">
        <v>3179.731668451851</v>
      </c>
      <c r="BM22" s="23">
        <v>14740.686919718397</v>
      </c>
      <c r="BN22" s="23">
        <v>17920.418588170247</v>
      </c>
      <c r="BO22" s="24"/>
      <c r="BP22" s="50"/>
      <c r="BQ22" s="50"/>
      <c r="BR22" s="50"/>
      <c r="BS22" s="25"/>
      <c r="BT22" s="26"/>
    </row>
    <row r="23" spans="2:72" x14ac:dyDescent="0.25">
      <c r="B23" s="40">
        <v>1</v>
      </c>
      <c r="C23" s="41" t="s">
        <v>230</v>
      </c>
      <c r="D23" s="42">
        <v>2951.7943269264579</v>
      </c>
      <c r="E23" s="43">
        <v>12566.608016840391</v>
      </c>
      <c r="F23" s="43">
        <v>15518.402343766855</v>
      </c>
      <c r="G23" s="44">
        <v>-632.07369751545912</v>
      </c>
      <c r="H23" s="51">
        <v>0.20683147763729007</v>
      </c>
      <c r="I23" s="51">
        <v>0.71787129647103232</v>
      </c>
      <c r="J23" s="51">
        <v>7.5297225891677672E-2</v>
      </c>
      <c r="K23" s="45">
        <v>28.685787574137443</v>
      </c>
      <c r="L23" s="46">
        <v>23.067069493151823</v>
      </c>
      <c r="Q23" s="40">
        <v>1</v>
      </c>
      <c r="R23" s="41" t="s">
        <v>230</v>
      </c>
      <c r="S23" s="42">
        <v>2776.7091481370198</v>
      </c>
      <c r="T23" s="43">
        <v>12625.514795165094</v>
      </c>
      <c r="U23" s="43">
        <v>15402.223943302088</v>
      </c>
      <c r="V23" s="44">
        <v>-708.16102805894661</v>
      </c>
      <c r="W23" s="51">
        <v>0.25509394019581899</v>
      </c>
      <c r="X23" s="51">
        <v>0.6843080179941784</v>
      </c>
      <c r="Y23" s="51">
        <v>6.0598041810002647E-2</v>
      </c>
      <c r="Z23" s="45">
        <v>31.942268436268431</v>
      </c>
      <c r="AA23" s="46">
        <v>25.028575751432527</v>
      </c>
      <c r="AF23" s="40">
        <v>1</v>
      </c>
      <c r="AG23" s="41" t="s">
        <v>230</v>
      </c>
      <c r="AH23" s="42">
        <v>3432.2208703987676</v>
      </c>
      <c r="AI23" s="43">
        <v>11858.626882713719</v>
      </c>
      <c r="AJ23" s="43">
        <v>15290.847753112484</v>
      </c>
      <c r="AK23" s="44">
        <v>-475.88848203196056</v>
      </c>
      <c r="AL23" s="51">
        <v>7.1588366890380312E-2</v>
      </c>
      <c r="AM23" s="51">
        <v>0.80835197613721099</v>
      </c>
      <c r="AN23" s="51">
        <v>0.12005965697240865</v>
      </c>
      <c r="AO23" s="45">
        <v>8.5305266620811278</v>
      </c>
      <c r="AP23" s="46">
        <v>6.5649559433402969</v>
      </c>
      <c r="AU23" s="40">
        <v>1</v>
      </c>
      <c r="AV23" s="41" t="s">
        <v>230</v>
      </c>
      <c r="AW23" s="42">
        <v>3112.0954810489548</v>
      </c>
      <c r="AX23" s="43">
        <v>17756.072891767435</v>
      </c>
      <c r="AY23" s="43">
        <v>20868.168372816377</v>
      </c>
      <c r="AZ23" s="44">
        <v>-263.5454413142848</v>
      </c>
      <c r="BA23" s="51">
        <v>0.27067669172932329</v>
      </c>
      <c r="BB23" s="51">
        <v>0.66165413533834583</v>
      </c>
      <c r="BC23" s="51">
        <v>6.7669172932330823E-2</v>
      </c>
      <c r="BD23" s="45">
        <v>40.541231445093523</v>
      </c>
      <c r="BE23" s="46">
        <v>24.502661080161388</v>
      </c>
      <c r="BJ23" s="40">
        <v>1</v>
      </c>
      <c r="BK23" s="41" t="s">
        <v>230</v>
      </c>
      <c r="BL23" s="42">
        <v>2866.4648128100703</v>
      </c>
      <c r="BM23" s="43">
        <v>13362.154912700507</v>
      </c>
      <c r="BN23" s="43">
        <v>16228.619725510582</v>
      </c>
      <c r="BO23" s="44">
        <v>0</v>
      </c>
      <c r="BP23" s="51">
        <v>0</v>
      </c>
      <c r="BQ23" s="51">
        <v>1</v>
      </c>
      <c r="BR23" s="51">
        <v>0</v>
      </c>
      <c r="BS23" s="45" t="s">
        <v>289</v>
      </c>
      <c r="BT23" s="46" t="s">
        <v>289</v>
      </c>
    </row>
    <row r="24" spans="2:72" x14ac:dyDescent="0.25">
      <c r="B24" s="40">
        <v>2</v>
      </c>
      <c r="C24" s="41" t="s">
        <v>231</v>
      </c>
      <c r="D24" s="42">
        <v>2964.1185606154349</v>
      </c>
      <c r="E24" s="43">
        <v>12382.088714937301</v>
      </c>
      <c r="F24" s="43">
        <v>15346.207275552651</v>
      </c>
      <c r="G24" s="44">
        <v>-614.55846849936461</v>
      </c>
      <c r="H24" s="51">
        <v>0.19211171919230044</v>
      </c>
      <c r="I24" s="51">
        <v>0.68088318550669935</v>
      </c>
      <c r="J24" s="51">
        <v>0.12700509530100018</v>
      </c>
      <c r="K24" s="45">
        <v>20.406827771529436</v>
      </c>
      <c r="L24" s="46">
        <v>16.679197266686796</v>
      </c>
      <c r="Q24" s="40">
        <v>2</v>
      </c>
      <c r="R24" s="41" t="s">
        <v>231</v>
      </c>
      <c r="S24" s="42">
        <v>2786.5422942968844</v>
      </c>
      <c r="T24" s="43">
        <v>12454.272404876439</v>
      </c>
      <c r="U24" s="43">
        <v>15240.814699173252</v>
      </c>
      <c r="V24" s="44">
        <v>-696.02641954258036</v>
      </c>
      <c r="W24" s="51">
        <v>0.23392431860280496</v>
      </c>
      <c r="X24" s="51">
        <v>0.64805504101614186</v>
      </c>
      <c r="Y24" s="51">
        <v>0.11802064038105319</v>
      </c>
      <c r="Z24" s="45">
        <v>23.340584664427908</v>
      </c>
      <c r="AA24" s="46">
        <v>19.325736084073835</v>
      </c>
      <c r="AF24" s="40">
        <v>2</v>
      </c>
      <c r="AG24" s="41" t="s">
        <v>231</v>
      </c>
      <c r="AH24" s="42">
        <v>3451.4736659747482</v>
      </c>
      <c r="AI24" s="43">
        <v>11653.042413372788</v>
      </c>
      <c r="AJ24" s="43">
        <v>15104.51607934755</v>
      </c>
      <c r="AK24" s="44">
        <v>-443.34759031498834</v>
      </c>
      <c r="AL24" s="51">
        <v>7.3079791200596572E-2</v>
      </c>
      <c r="AM24" s="51">
        <v>0.76659209545115581</v>
      </c>
      <c r="AN24" s="51">
        <v>0.16032811334824756</v>
      </c>
      <c r="AO24" s="45">
        <v>5.610910274051685</v>
      </c>
      <c r="AP24" s="46">
        <v>3.1846975906640287</v>
      </c>
      <c r="AU24" s="40">
        <v>2</v>
      </c>
      <c r="AV24" s="41" t="s">
        <v>231</v>
      </c>
      <c r="AW24" s="42">
        <v>3125.2073635629986</v>
      </c>
      <c r="AX24" s="43">
        <v>17428.273841778097</v>
      </c>
      <c r="AY24" s="43">
        <v>20553.481205341082</v>
      </c>
      <c r="AZ24" s="44">
        <v>-238.58922191216934</v>
      </c>
      <c r="BA24" s="51">
        <v>0.27067669172932329</v>
      </c>
      <c r="BB24" s="51">
        <v>0.63909774436090228</v>
      </c>
      <c r="BC24" s="51">
        <v>9.0225563909774431E-2</v>
      </c>
      <c r="BD24" s="45">
        <v>28.666000970107373</v>
      </c>
      <c r="BE24" s="46">
        <v>18.376564412962622</v>
      </c>
      <c r="BJ24" s="40">
        <v>2</v>
      </c>
      <c r="BK24" s="41" t="s">
        <v>231</v>
      </c>
      <c r="BL24" s="42">
        <v>2879.1773288523564</v>
      </c>
      <c r="BM24" s="43">
        <v>13115.269242072673</v>
      </c>
      <c r="BN24" s="43">
        <v>15994.446570925034</v>
      </c>
      <c r="BO24" s="44">
        <v>0</v>
      </c>
      <c r="BP24" s="51">
        <v>0</v>
      </c>
      <c r="BQ24" s="51">
        <v>1</v>
      </c>
      <c r="BR24" s="51">
        <v>0</v>
      </c>
      <c r="BS24" s="45" t="s">
        <v>289</v>
      </c>
      <c r="BT24" s="46" t="s">
        <v>289</v>
      </c>
    </row>
    <row r="25" spans="2:72" x14ac:dyDescent="0.25">
      <c r="B25" s="20">
        <v>3</v>
      </c>
      <c r="C25" s="21" t="s">
        <v>232</v>
      </c>
      <c r="D25" s="27">
        <v>3086.3004587817336</v>
      </c>
      <c r="E25" s="28">
        <v>12135.836114421649</v>
      </c>
      <c r="F25" s="28">
        <v>15222.136573203376</v>
      </c>
      <c r="G25" s="29">
        <v>-605.76364724513633</v>
      </c>
      <c r="H25" s="51">
        <v>0.21607850537837328</v>
      </c>
      <c r="I25" s="51">
        <v>0.52670315153802605</v>
      </c>
      <c r="J25" s="51">
        <v>0.2572183430836007</v>
      </c>
      <c r="K25" s="30">
        <v>15.142926416533117</v>
      </c>
      <c r="L25" s="31">
        <v>11.347417726029324</v>
      </c>
      <c r="Q25" s="20">
        <v>3</v>
      </c>
      <c r="R25" s="21" t="s">
        <v>232</v>
      </c>
      <c r="S25" s="27">
        <v>2903.3842827542694</v>
      </c>
      <c r="T25" s="28">
        <v>12173.01330245373</v>
      </c>
      <c r="U25" s="28">
        <v>15076.397585207988</v>
      </c>
      <c r="V25" s="29">
        <v>-656.48291020029853</v>
      </c>
      <c r="W25" s="51">
        <v>0.25271235776660494</v>
      </c>
      <c r="X25" s="51">
        <v>0.48690129663932258</v>
      </c>
      <c r="Y25" s="51">
        <v>0.26038634559407253</v>
      </c>
      <c r="Z25" s="30">
        <v>16.736630871619138</v>
      </c>
      <c r="AA25" s="31">
        <v>13.110720706905672</v>
      </c>
      <c r="AF25" s="20">
        <v>3</v>
      </c>
      <c r="AG25" s="21" t="s">
        <v>232</v>
      </c>
      <c r="AH25" s="27">
        <v>3585.9365362484241</v>
      </c>
      <c r="AI25" s="28">
        <v>11530.873116995053</v>
      </c>
      <c r="AJ25" s="28">
        <v>15116.809653243437</v>
      </c>
      <c r="AK25" s="29">
        <v>-527.33985309570562</v>
      </c>
      <c r="AL25" s="51">
        <v>0.11260253542132737</v>
      </c>
      <c r="AM25" s="51">
        <v>0.62938105891126028</v>
      </c>
      <c r="AN25" s="51">
        <v>0.25801640566741235</v>
      </c>
      <c r="AO25" s="30">
        <v>7.8785235794896584</v>
      </c>
      <c r="AP25" s="31">
        <v>7.0059633207543648</v>
      </c>
      <c r="AU25" s="20">
        <v>3</v>
      </c>
      <c r="AV25" s="21" t="s">
        <v>232</v>
      </c>
      <c r="AW25" s="27">
        <v>3266.1982591763149</v>
      </c>
      <c r="AX25" s="28">
        <v>16964.383469461543</v>
      </c>
      <c r="AY25" s="28">
        <v>20230.581728637855</v>
      </c>
      <c r="AZ25" s="29">
        <v>-174.41306417744531</v>
      </c>
      <c r="BA25" s="51">
        <v>0.2932330827067669</v>
      </c>
      <c r="BB25" s="51">
        <v>0.48120300751879697</v>
      </c>
      <c r="BC25" s="51">
        <v>0.22556390977443608</v>
      </c>
      <c r="BD25" s="30">
        <v>18.934277304100949</v>
      </c>
      <c r="BE25" s="31">
        <v>12.073792777528347</v>
      </c>
      <c r="BJ25" s="20">
        <v>3</v>
      </c>
      <c r="BK25" s="21" t="s">
        <v>232</v>
      </c>
      <c r="BL25" s="27">
        <v>3027.6448473127616</v>
      </c>
      <c r="BM25" s="28">
        <v>12756.835848238856</v>
      </c>
      <c r="BN25" s="28">
        <v>15784.480695551618</v>
      </c>
      <c r="BO25" s="29">
        <v>27.544161562972477</v>
      </c>
      <c r="BP25" s="51">
        <v>0</v>
      </c>
      <c r="BQ25" s="51">
        <v>0.93478260869565222</v>
      </c>
      <c r="BR25" s="51">
        <v>6.5217391304347824E-2</v>
      </c>
      <c r="BS25" s="30">
        <v>5.9805622420839297</v>
      </c>
      <c r="BT25" s="31">
        <v>5.9805622420839297</v>
      </c>
    </row>
    <row r="26" spans="2:72" x14ac:dyDescent="0.25">
      <c r="B26" s="32">
        <v>4</v>
      </c>
      <c r="C26" s="33" t="s">
        <v>233</v>
      </c>
      <c r="D26" s="34">
        <v>3252.1405559685218</v>
      </c>
      <c r="E26" s="35">
        <v>11874.388914659585</v>
      </c>
      <c r="F26" s="35">
        <v>15126.529470628175</v>
      </c>
      <c r="G26" s="36">
        <v>-558.18051446263178</v>
      </c>
      <c r="H26" s="52">
        <v>0.34383846008680885</v>
      </c>
      <c r="I26" s="52">
        <v>0.23419513115682203</v>
      </c>
      <c r="J26" s="52">
        <v>0.42196640875636915</v>
      </c>
      <c r="K26" s="37">
        <v>15.526301173054247</v>
      </c>
      <c r="L26" s="38">
        <v>12.677898300410609</v>
      </c>
      <c r="Q26" s="32">
        <v>4</v>
      </c>
      <c r="R26" s="33" t="s">
        <v>233</v>
      </c>
      <c r="S26" s="34">
        <v>3063.8967350539961</v>
      </c>
      <c r="T26" s="35">
        <v>11891.967766043477</v>
      </c>
      <c r="U26" s="35">
        <v>14955.864501097534</v>
      </c>
      <c r="V26" s="36">
        <v>-591.92581928839195</v>
      </c>
      <c r="W26" s="52">
        <v>0.40645673458586928</v>
      </c>
      <c r="X26" s="52">
        <v>0.12357766604921937</v>
      </c>
      <c r="Y26" s="52">
        <v>0.46996559936491134</v>
      </c>
      <c r="Z26" s="37">
        <v>16.402797563204921</v>
      </c>
      <c r="AA26" s="38">
        <v>13.439086820461979</v>
      </c>
      <c r="AF26" s="32">
        <v>4</v>
      </c>
      <c r="AG26" s="33" t="s">
        <v>233</v>
      </c>
      <c r="AH26" s="34">
        <v>3767.1536783372685</v>
      </c>
      <c r="AI26" s="35">
        <v>11356.808799960918</v>
      </c>
      <c r="AJ26" s="35">
        <v>15123.962478298203</v>
      </c>
      <c r="AK26" s="36">
        <v>-528.81345679809908</v>
      </c>
      <c r="AL26" s="52">
        <v>0.17449664429530201</v>
      </c>
      <c r="AM26" s="52">
        <v>0.52348993288590606</v>
      </c>
      <c r="AN26" s="52">
        <v>0.30201342281879195</v>
      </c>
      <c r="AO26" s="37">
        <v>10.169750611281041</v>
      </c>
      <c r="AP26" s="38">
        <v>9.1320769304479192</v>
      </c>
      <c r="AU26" s="32">
        <v>4</v>
      </c>
      <c r="AV26" s="33" t="s">
        <v>233</v>
      </c>
      <c r="AW26" s="34">
        <v>3420.8364001698601</v>
      </c>
      <c r="AX26" s="35">
        <v>16405.913070156679</v>
      </c>
      <c r="AY26" s="35">
        <v>19826.749470326529</v>
      </c>
      <c r="AZ26" s="36">
        <v>-117.48099106090592</v>
      </c>
      <c r="BA26" s="52">
        <v>0.39097744360902253</v>
      </c>
      <c r="BB26" s="52">
        <v>0.23308270676691728</v>
      </c>
      <c r="BC26" s="52">
        <v>0.37593984962406013</v>
      </c>
      <c r="BD26" s="37">
        <v>16.314178714116775</v>
      </c>
      <c r="BE26" s="38">
        <v>10.135124321460072</v>
      </c>
      <c r="BJ26" s="32">
        <v>4</v>
      </c>
      <c r="BK26" s="33" t="s">
        <v>233</v>
      </c>
      <c r="BL26" s="34">
        <v>3215.2765311998578</v>
      </c>
      <c r="BM26" s="35">
        <v>12416.818083142382</v>
      </c>
      <c r="BN26" s="35">
        <v>15632.094614342242</v>
      </c>
      <c r="BO26" s="36">
        <v>83.759615884895496</v>
      </c>
      <c r="BP26" s="52">
        <v>0</v>
      </c>
      <c r="BQ26" s="52">
        <v>0.89130434782608692</v>
      </c>
      <c r="BR26" s="52">
        <v>0.10869565217391304</v>
      </c>
      <c r="BS26" s="37">
        <v>6.7171241762053286</v>
      </c>
      <c r="BT26" s="38">
        <v>6.7171241762053286</v>
      </c>
    </row>
    <row r="32" spans="2:72" x14ac:dyDescent="0.25">
      <c r="B32" s="1" t="s">
        <v>51</v>
      </c>
      <c r="C32" s="2"/>
      <c r="D32" s="2"/>
      <c r="E32" s="2"/>
      <c r="F32" s="2"/>
      <c r="G32" s="39" t="s">
        <v>38</v>
      </c>
      <c r="H32" s="2"/>
      <c r="I32" s="2"/>
      <c r="J32" s="2"/>
      <c r="K32" s="2"/>
      <c r="L32" s="3"/>
      <c r="Q32" s="1" t="s">
        <v>283</v>
      </c>
      <c r="R32" s="2"/>
      <c r="S32" s="2"/>
      <c r="T32" s="2"/>
      <c r="U32" s="2"/>
      <c r="V32" s="39" t="s">
        <v>38</v>
      </c>
      <c r="W32" s="2"/>
      <c r="X32" s="2"/>
      <c r="Y32" s="2"/>
      <c r="Z32" s="2"/>
      <c r="AA32" s="3"/>
      <c r="AF32" s="1" t="s">
        <v>284</v>
      </c>
      <c r="AG32" s="2"/>
      <c r="AH32" s="2"/>
      <c r="AI32" s="2"/>
      <c r="AJ32" s="2"/>
      <c r="AK32" s="39" t="s">
        <v>38</v>
      </c>
      <c r="AL32" s="2"/>
      <c r="AM32" s="2"/>
      <c r="AN32" s="2"/>
      <c r="AO32" s="2"/>
      <c r="AP32" s="3"/>
      <c r="AU32" s="1" t="s">
        <v>285</v>
      </c>
      <c r="AV32" s="2"/>
      <c r="AW32" s="2"/>
      <c r="AX32" s="2"/>
      <c r="AY32" s="2"/>
      <c r="AZ32" s="39" t="s">
        <v>38</v>
      </c>
      <c r="BA32" s="2"/>
      <c r="BB32" s="2"/>
      <c r="BC32" s="2"/>
      <c r="BD32" s="2"/>
      <c r="BE32" s="3"/>
      <c r="BJ32" s="1" t="s">
        <v>286</v>
      </c>
      <c r="BK32" s="2"/>
      <c r="BL32" s="2"/>
      <c r="BM32" s="2"/>
      <c r="BN32" s="2"/>
      <c r="BO32" s="39" t="s">
        <v>38</v>
      </c>
      <c r="BP32" s="2"/>
      <c r="BQ32" s="2"/>
      <c r="BR32" s="2"/>
      <c r="BS32" s="2"/>
      <c r="BT32" s="3"/>
    </row>
    <row r="33" spans="2:72" x14ac:dyDescent="0.25">
      <c r="B33" s="4"/>
      <c r="C33" s="5"/>
      <c r="D33" s="284" t="s">
        <v>0</v>
      </c>
      <c r="E33" s="284"/>
      <c r="F33" s="284"/>
      <c r="G33" s="284"/>
      <c r="H33" s="284"/>
      <c r="I33" s="284"/>
      <c r="J33" s="285"/>
      <c r="K33" s="6" t="s">
        <v>1</v>
      </c>
      <c r="L33" s="7"/>
      <c r="Q33" s="4"/>
      <c r="R33" s="5"/>
      <c r="S33" s="284" t="s">
        <v>0</v>
      </c>
      <c r="T33" s="284"/>
      <c r="U33" s="284"/>
      <c r="V33" s="284"/>
      <c r="W33" s="284"/>
      <c r="X33" s="284"/>
      <c r="Y33" s="285"/>
      <c r="Z33" s="6" t="s">
        <v>1</v>
      </c>
      <c r="AA33" s="7"/>
      <c r="AF33" s="4"/>
      <c r="AG33" s="5"/>
      <c r="AH33" s="284" t="s">
        <v>0</v>
      </c>
      <c r="AI33" s="284"/>
      <c r="AJ33" s="284"/>
      <c r="AK33" s="284"/>
      <c r="AL33" s="284"/>
      <c r="AM33" s="284"/>
      <c r="AN33" s="285"/>
      <c r="AO33" s="6" t="s">
        <v>1</v>
      </c>
      <c r="AP33" s="7"/>
      <c r="AU33" s="4"/>
      <c r="AV33" s="5"/>
      <c r="AW33" s="284" t="s">
        <v>0</v>
      </c>
      <c r="AX33" s="284"/>
      <c r="AY33" s="284"/>
      <c r="AZ33" s="284"/>
      <c r="BA33" s="284"/>
      <c r="BB33" s="284"/>
      <c r="BC33" s="285"/>
      <c r="BD33" s="6" t="s">
        <v>1</v>
      </c>
      <c r="BE33" s="7"/>
      <c r="BJ33" s="4"/>
      <c r="BK33" s="5"/>
      <c r="BL33" s="284" t="s">
        <v>0</v>
      </c>
      <c r="BM33" s="284"/>
      <c r="BN33" s="284"/>
      <c r="BO33" s="284"/>
      <c r="BP33" s="284"/>
      <c r="BQ33" s="284"/>
      <c r="BR33" s="285"/>
      <c r="BS33" s="6" t="s">
        <v>1</v>
      </c>
      <c r="BT33" s="7"/>
    </row>
    <row r="34" spans="2:72" x14ac:dyDescent="0.25">
      <c r="B34" s="8"/>
      <c r="C34" s="9"/>
      <c r="D34" s="5" t="s">
        <v>2</v>
      </c>
      <c r="E34" s="10" t="s">
        <v>3</v>
      </c>
      <c r="F34" s="5"/>
      <c r="G34" s="10" t="s">
        <v>4</v>
      </c>
      <c r="H34" s="47" t="s">
        <v>5</v>
      </c>
      <c r="I34" s="48" t="s">
        <v>6</v>
      </c>
      <c r="J34" s="47" t="s">
        <v>5</v>
      </c>
      <c r="K34" s="11"/>
      <c r="L34" s="9"/>
      <c r="Q34" s="8"/>
      <c r="R34" s="9"/>
      <c r="S34" s="5" t="s">
        <v>2</v>
      </c>
      <c r="T34" s="10" t="s">
        <v>3</v>
      </c>
      <c r="U34" s="5"/>
      <c r="V34" s="10" t="s">
        <v>4</v>
      </c>
      <c r="W34" s="47" t="s">
        <v>5</v>
      </c>
      <c r="X34" s="48" t="s">
        <v>6</v>
      </c>
      <c r="Y34" s="47" t="s">
        <v>5</v>
      </c>
      <c r="Z34" s="11"/>
      <c r="AA34" s="9"/>
      <c r="AF34" s="8"/>
      <c r="AG34" s="9"/>
      <c r="AH34" s="5" t="s">
        <v>2</v>
      </c>
      <c r="AI34" s="10" t="s">
        <v>3</v>
      </c>
      <c r="AJ34" s="5"/>
      <c r="AK34" s="10" t="s">
        <v>4</v>
      </c>
      <c r="AL34" s="47" t="s">
        <v>5</v>
      </c>
      <c r="AM34" s="48" t="s">
        <v>6</v>
      </c>
      <c r="AN34" s="47" t="s">
        <v>5</v>
      </c>
      <c r="AO34" s="11"/>
      <c r="AP34" s="9"/>
      <c r="AU34" s="8"/>
      <c r="AV34" s="9"/>
      <c r="AW34" s="5" t="s">
        <v>2</v>
      </c>
      <c r="AX34" s="10" t="s">
        <v>3</v>
      </c>
      <c r="AY34" s="5"/>
      <c r="AZ34" s="10" t="s">
        <v>4</v>
      </c>
      <c r="BA34" s="47" t="s">
        <v>5</v>
      </c>
      <c r="BB34" s="48" t="s">
        <v>6</v>
      </c>
      <c r="BC34" s="47" t="s">
        <v>5</v>
      </c>
      <c r="BD34" s="11"/>
      <c r="BE34" s="9"/>
      <c r="BJ34" s="8"/>
      <c r="BK34" s="9"/>
      <c r="BL34" s="5" t="s">
        <v>2</v>
      </c>
      <c r="BM34" s="10" t="s">
        <v>3</v>
      </c>
      <c r="BN34" s="5"/>
      <c r="BO34" s="10" t="s">
        <v>4</v>
      </c>
      <c r="BP34" s="47" t="s">
        <v>5</v>
      </c>
      <c r="BQ34" s="48" t="s">
        <v>6</v>
      </c>
      <c r="BR34" s="47" t="s">
        <v>5</v>
      </c>
      <c r="BS34" s="11"/>
      <c r="BT34" s="9"/>
    </row>
    <row r="35" spans="2:72" x14ac:dyDescent="0.25">
      <c r="B35" s="12" t="s">
        <v>7</v>
      </c>
      <c r="C35" s="13" t="s">
        <v>19</v>
      </c>
      <c r="D35" s="14" t="s">
        <v>8</v>
      </c>
      <c r="E35" s="15" t="s">
        <v>9</v>
      </c>
      <c r="F35" s="14" t="s">
        <v>4</v>
      </c>
      <c r="G35" s="15" t="s">
        <v>10</v>
      </c>
      <c r="H35" s="49" t="s">
        <v>11</v>
      </c>
      <c r="I35" s="49" t="s">
        <v>12</v>
      </c>
      <c r="J35" s="49" t="s">
        <v>13</v>
      </c>
      <c r="K35" s="14" t="s">
        <v>15</v>
      </c>
      <c r="L35" s="16" t="s">
        <v>14</v>
      </c>
      <c r="Q35" s="12" t="s">
        <v>7</v>
      </c>
      <c r="R35" s="13" t="s">
        <v>19</v>
      </c>
      <c r="S35" s="14" t="s">
        <v>8</v>
      </c>
      <c r="T35" s="15" t="s">
        <v>9</v>
      </c>
      <c r="U35" s="14" t="s">
        <v>4</v>
      </c>
      <c r="V35" s="15" t="s">
        <v>10</v>
      </c>
      <c r="W35" s="49" t="s">
        <v>11</v>
      </c>
      <c r="X35" s="49" t="s">
        <v>12</v>
      </c>
      <c r="Y35" s="49" t="s">
        <v>13</v>
      </c>
      <c r="Z35" s="14" t="s">
        <v>15</v>
      </c>
      <c r="AA35" s="16" t="s">
        <v>14</v>
      </c>
      <c r="AF35" s="12" t="s">
        <v>7</v>
      </c>
      <c r="AG35" s="13" t="s">
        <v>19</v>
      </c>
      <c r="AH35" s="14" t="s">
        <v>8</v>
      </c>
      <c r="AI35" s="15" t="s">
        <v>9</v>
      </c>
      <c r="AJ35" s="14" t="s">
        <v>4</v>
      </c>
      <c r="AK35" s="15" t="s">
        <v>10</v>
      </c>
      <c r="AL35" s="49" t="s">
        <v>11</v>
      </c>
      <c r="AM35" s="49" t="s">
        <v>12</v>
      </c>
      <c r="AN35" s="49" t="s">
        <v>13</v>
      </c>
      <c r="AO35" s="14" t="s">
        <v>15</v>
      </c>
      <c r="AP35" s="16" t="s">
        <v>14</v>
      </c>
      <c r="AU35" s="12" t="s">
        <v>7</v>
      </c>
      <c r="AV35" s="13" t="s">
        <v>19</v>
      </c>
      <c r="AW35" s="14" t="s">
        <v>8</v>
      </c>
      <c r="AX35" s="15" t="s">
        <v>9</v>
      </c>
      <c r="AY35" s="14" t="s">
        <v>4</v>
      </c>
      <c r="AZ35" s="15" t="s">
        <v>10</v>
      </c>
      <c r="BA35" s="49" t="s">
        <v>11</v>
      </c>
      <c r="BB35" s="49" t="s">
        <v>12</v>
      </c>
      <c r="BC35" s="49" t="s">
        <v>13</v>
      </c>
      <c r="BD35" s="14" t="s">
        <v>15</v>
      </c>
      <c r="BE35" s="16" t="s">
        <v>14</v>
      </c>
      <c r="BJ35" s="12" t="s">
        <v>7</v>
      </c>
      <c r="BK35" s="13" t="s">
        <v>19</v>
      </c>
      <c r="BL35" s="14" t="s">
        <v>8</v>
      </c>
      <c r="BM35" s="15" t="s">
        <v>9</v>
      </c>
      <c r="BN35" s="14" t="s">
        <v>4</v>
      </c>
      <c r="BO35" s="15" t="s">
        <v>10</v>
      </c>
      <c r="BP35" s="49" t="s">
        <v>11</v>
      </c>
      <c r="BQ35" s="49" t="s">
        <v>12</v>
      </c>
      <c r="BR35" s="49" t="s">
        <v>13</v>
      </c>
      <c r="BS35" s="14" t="s">
        <v>15</v>
      </c>
      <c r="BT35" s="16" t="s">
        <v>14</v>
      </c>
    </row>
    <row r="36" spans="2:72" x14ac:dyDescent="0.25">
      <c r="B36" s="17" t="s">
        <v>16</v>
      </c>
      <c r="C36" s="18"/>
      <c r="D36" s="5"/>
      <c r="E36" s="10"/>
      <c r="F36" s="5"/>
      <c r="G36" s="10"/>
      <c r="H36" s="47"/>
      <c r="I36" s="47"/>
      <c r="J36" s="47"/>
      <c r="K36" s="5"/>
      <c r="L36" s="19"/>
      <c r="Q36" s="17" t="s">
        <v>16</v>
      </c>
      <c r="R36" s="18"/>
      <c r="S36" s="5"/>
      <c r="T36" s="10"/>
      <c r="U36" s="5"/>
      <c r="V36" s="10"/>
      <c r="W36" s="47"/>
      <c r="X36" s="47"/>
      <c r="Y36" s="47"/>
      <c r="Z36" s="5"/>
      <c r="AA36" s="19"/>
      <c r="AF36" s="17" t="s">
        <v>16</v>
      </c>
      <c r="AG36" s="18"/>
      <c r="AH36" s="5"/>
      <c r="AI36" s="10"/>
      <c r="AJ36" s="5"/>
      <c r="AK36" s="10"/>
      <c r="AL36" s="47"/>
      <c r="AM36" s="47"/>
      <c r="AN36" s="47"/>
      <c r="AO36" s="5"/>
      <c r="AP36" s="19"/>
      <c r="AU36" s="17" t="s">
        <v>16</v>
      </c>
      <c r="AV36" s="18"/>
      <c r="AW36" s="5"/>
      <c r="AX36" s="10"/>
      <c r="AY36" s="5"/>
      <c r="AZ36" s="10"/>
      <c r="BA36" s="47"/>
      <c r="BB36" s="47"/>
      <c r="BC36" s="47"/>
      <c r="BD36" s="5"/>
      <c r="BE36" s="19"/>
      <c r="BJ36" s="17" t="s">
        <v>16</v>
      </c>
      <c r="BK36" s="18"/>
      <c r="BL36" s="5"/>
      <c r="BM36" s="10"/>
      <c r="BN36" s="5"/>
      <c r="BO36" s="10"/>
      <c r="BP36" s="47"/>
      <c r="BQ36" s="47"/>
      <c r="BR36" s="47"/>
      <c r="BS36" s="5"/>
      <c r="BT36" s="19"/>
    </row>
    <row r="37" spans="2:72" x14ac:dyDescent="0.25">
      <c r="B37" s="20">
        <v>0</v>
      </c>
      <c r="C37" s="21" t="s">
        <v>274</v>
      </c>
      <c r="D37" s="22">
        <v>2004.1818554897359</v>
      </c>
      <c r="E37" s="23">
        <v>7364.8685184569467</v>
      </c>
      <c r="F37" s="23">
        <v>9369.0503739466531</v>
      </c>
      <c r="G37" s="24"/>
      <c r="H37" s="50"/>
      <c r="I37" s="50"/>
      <c r="J37" s="50"/>
      <c r="K37" s="25"/>
      <c r="L37" s="26"/>
      <c r="Q37" s="20">
        <v>0</v>
      </c>
      <c r="R37" s="21" t="s">
        <v>274</v>
      </c>
      <c r="S37" s="22">
        <v>1714.4850246008009</v>
      </c>
      <c r="T37" s="23">
        <v>7271.9691950399483</v>
      </c>
      <c r="U37" s="23">
        <v>8986.4542196407438</v>
      </c>
      <c r="V37" s="24"/>
      <c r="W37" s="50"/>
      <c r="X37" s="50"/>
      <c r="Y37" s="50"/>
      <c r="Z37" s="25"/>
      <c r="AA37" s="26"/>
      <c r="AF37" s="20">
        <v>0</v>
      </c>
      <c r="AG37" s="21" t="s">
        <v>274</v>
      </c>
      <c r="AH37" s="22">
        <v>2891.5476013723769</v>
      </c>
      <c r="AI37" s="23">
        <v>7467.2847515771127</v>
      </c>
      <c r="AJ37" s="23">
        <v>10358.832352949499</v>
      </c>
      <c r="AK37" s="24"/>
      <c r="AL37" s="50"/>
      <c r="AM37" s="50"/>
      <c r="AN37" s="50"/>
      <c r="AO37" s="25"/>
      <c r="AP37" s="26"/>
      <c r="AU37" s="20">
        <v>0</v>
      </c>
      <c r="AV37" s="21" t="s">
        <v>274</v>
      </c>
      <c r="AW37" s="22">
        <v>1751.952666726492</v>
      </c>
      <c r="AX37" s="23">
        <v>9676.9501748213825</v>
      </c>
      <c r="AY37" s="23">
        <v>11428.902841547873</v>
      </c>
      <c r="AZ37" s="24"/>
      <c r="BA37" s="50"/>
      <c r="BB37" s="50"/>
      <c r="BC37" s="50"/>
      <c r="BD37" s="25"/>
      <c r="BE37" s="26"/>
      <c r="BJ37" s="20">
        <v>0</v>
      </c>
      <c r="BK37" s="21" t="s">
        <v>274</v>
      </c>
      <c r="BL37" s="22">
        <v>2598.188920263563</v>
      </c>
      <c r="BM37" s="23">
        <v>8327.6632831423085</v>
      </c>
      <c r="BN37" s="23">
        <v>10925.852203405871</v>
      </c>
      <c r="BO37" s="24"/>
      <c r="BP37" s="50"/>
      <c r="BQ37" s="50"/>
      <c r="BR37" s="50"/>
      <c r="BS37" s="25"/>
      <c r="BT37" s="26"/>
    </row>
    <row r="38" spans="2:72" x14ac:dyDescent="0.25">
      <c r="B38" s="40">
        <v>1</v>
      </c>
      <c r="C38" s="41" t="s">
        <v>230</v>
      </c>
      <c r="D38" s="42">
        <v>2251.2410024585297</v>
      </c>
      <c r="E38" s="43">
        <v>7138.1199437758341</v>
      </c>
      <c r="F38" s="43">
        <v>9389.3609462343793</v>
      </c>
      <c r="G38" s="44">
        <v>-397.9369637959735</v>
      </c>
      <c r="H38" s="51">
        <v>0.38162093171665601</v>
      </c>
      <c r="I38" s="51">
        <v>0.4233141884705382</v>
      </c>
      <c r="J38" s="51">
        <v>0.19506487981280579</v>
      </c>
      <c r="K38" s="45">
        <v>29.269796779354706</v>
      </c>
      <c r="L38" s="46">
        <v>18.467710602809294</v>
      </c>
      <c r="Q38" s="40">
        <v>1</v>
      </c>
      <c r="R38" s="41" t="s">
        <v>230</v>
      </c>
      <c r="S38" s="42">
        <v>2148.1653685406613</v>
      </c>
      <c r="T38" s="43">
        <v>7176.3966274767517</v>
      </c>
      <c r="U38" s="43">
        <v>9324.5619960174026</v>
      </c>
      <c r="V38" s="44">
        <v>-526.15625024158908</v>
      </c>
      <c r="W38" s="51">
        <v>0.49884459849797802</v>
      </c>
      <c r="X38" s="51">
        <v>0.25765453495089541</v>
      </c>
      <c r="Y38" s="51">
        <v>0.24350086655112652</v>
      </c>
      <c r="Z38" s="45">
        <v>29.949783817059021</v>
      </c>
      <c r="AA38" s="46">
        <v>18.978362372531866</v>
      </c>
      <c r="AF38" s="40">
        <v>1</v>
      </c>
      <c r="AG38" s="41" t="s">
        <v>230</v>
      </c>
      <c r="AH38" s="42">
        <v>2551.3155491056655</v>
      </c>
      <c r="AI38" s="43">
        <v>6882.1461004956427</v>
      </c>
      <c r="AJ38" s="43">
        <v>9433.4616496012986</v>
      </c>
      <c r="AK38" s="44">
        <v>-20.65646777128774</v>
      </c>
      <c r="AL38" s="51">
        <v>2.0264317180616741E-2</v>
      </c>
      <c r="AM38" s="51">
        <v>0.9268722466960353</v>
      </c>
      <c r="AN38" s="51">
        <v>5.2863436123348019E-2</v>
      </c>
      <c r="AO38" s="45">
        <v>6.8017813619022034</v>
      </c>
      <c r="AP38" s="46">
        <v>3.3339165026788917</v>
      </c>
      <c r="AU38" s="40">
        <v>1</v>
      </c>
      <c r="AV38" s="41" t="s">
        <v>230</v>
      </c>
      <c r="AW38" s="42">
        <v>2455.6639501000136</v>
      </c>
      <c r="AX38" s="43">
        <v>9014.4812351609071</v>
      </c>
      <c r="AY38" s="43">
        <v>11470.145185260919</v>
      </c>
      <c r="AZ38" s="44">
        <v>-329.53381471892544</v>
      </c>
      <c r="BA38" s="51">
        <v>0.5641025641025641</v>
      </c>
      <c r="BB38" s="51">
        <v>0.25641025641025639</v>
      </c>
      <c r="BC38" s="51">
        <v>0.17948717948717949</v>
      </c>
      <c r="BD38" s="45">
        <v>29.143672644673455</v>
      </c>
      <c r="BE38" s="46">
        <v>19.144244509926182</v>
      </c>
      <c r="BJ38" s="40">
        <v>1</v>
      </c>
      <c r="BK38" s="41" t="s">
        <v>230</v>
      </c>
      <c r="BL38" s="42">
        <v>2263.4811664235676</v>
      </c>
      <c r="BM38" s="43">
        <v>7586.5911907916307</v>
      </c>
      <c r="BN38" s="43">
        <v>9850.0723572151983</v>
      </c>
      <c r="BO38" s="44">
        <v>0</v>
      </c>
      <c r="BP38" s="51">
        <v>0</v>
      </c>
      <c r="BQ38" s="51">
        <v>1</v>
      </c>
      <c r="BR38" s="51">
        <v>0</v>
      </c>
      <c r="BS38" s="45" t="s">
        <v>289</v>
      </c>
      <c r="BT38" s="46" t="s">
        <v>289</v>
      </c>
    </row>
    <row r="39" spans="2:72" x14ac:dyDescent="0.25">
      <c r="B39" s="40">
        <v>2</v>
      </c>
      <c r="C39" s="41" t="s">
        <v>231</v>
      </c>
      <c r="D39" s="42">
        <v>2262.8886313706716</v>
      </c>
      <c r="E39" s="43">
        <v>7092.126163259758</v>
      </c>
      <c r="F39" s="43">
        <v>9355.0147946304769</v>
      </c>
      <c r="G39" s="44">
        <v>-419.97016622922519</v>
      </c>
      <c r="H39" s="51">
        <v>0.35673261008296109</v>
      </c>
      <c r="I39" s="51">
        <v>0.40672197404807486</v>
      </c>
      <c r="J39" s="51">
        <v>0.23654541586896405</v>
      </c>
      <c r="K39" s="45">
        <v>23.983303642785682</v>
      </c>
      <c r="L39" s="46">
        <v>15.414463201423814</v>
      </c>
      <c r="Q39" s="40">
        <v>2</v>
      </c>
      <c r="R39" s="41" t="s">
        <v>231</v>
      </c>
      <c r="S39" s="42">
        <v>2157.0866563605923</v>
      </c>
      <c r="T39" s="43">
        <v>7164.3562358523577</v>
      </c>
      <c r="U39" s="43">
        <v>9321.4428922129646</v>
      </c>
      <c r="V39" s="44">
        <v>-566.41677673164804</v>
      </c>
      <c r="W39" s="51">
        <v>0.46678220681686888</v>
      </c>
      <c r="X39" s="51">
        <v>0.2368573079145003</v>
      </c>
      <c r="Y39" s="51">
        <v>0.29636048526863085</v>
      </c>
      <c r="Z39" s="45">
        <v>24.535760611002974</v>
      </c>
      <c r="AA39" s="46">
        <v>15.910730022991254</v>
      </c>
      <c r="AF39" s="40">
        <v>2</v>
      </c>
      <c r="AG39" s="41" t="s">
        <v>231</v>
      </c>
      <c r="AH39" s="42">
        <v>2571.3926281767044</v>
      </c>
      <c r="AI39" s="43">
        <v>6741.5347247369245</v>
      </c>
      <c r="AJ39" s="43">
        <v>9312.9273529136135</v>
      </c>
      <c r="AK39" s="44">
        <v>6.5522598922130726</v>
      </c>
      <c r="AL39" s="51">
        <v>1.8502202643171806E-2</v>
      </c>
      <c r="AM39" s="51">
        <v>0.92422907488986783</v>
      </c>
      <c r="AN39" s="51">
        <v>5.7268722466960353E-2</v>
      </c>
      <c r="AO39" s="45">
        <v>7.453512583349025</v>
      </c>
      <c r="AP39" s="46">
        <v>3.0928304032169596</v>
      </c>
      <c r="AU39" s="40">
        <v>2</v>
      </c>
      <c r="AV39" s="41" t="s">
        <v>231</v>
      </c>
      <c r="AW39" s="42">
        <v>2465.6900391959821</v>
      </c>
      <c r="AX39" s="43">
        <v>8867.2708533687601</v>
      </c>
      <c r="AY39" s="43">
        <v>11332.960892564743</v>
      </c>
      <c r="AZ39" s="44">
        <v>-266.43186379850317</v>
      </c>
      <c r="BA39" s="51">
        <v>0.51282051282051277</v>
      </c>
      <c r="BB39" s="51">
        <v>0.21794871794871795</v>
      </c>
      <c r="BC39" s="51">
        <v>0.26923076923076922</v>
      </c>
      <c r="BD39" s="45">
        <v>23.47405980831498</v>
      </c>
      <c r="BE39" s="46">
        <v>15.920396975469625</v>
      </c>
      <c r="BJ39" s="40">
        <v>2</v>
      </c>
      <c r="BK39" s="41" t="s">
        <v>231</v>
      </c>
      <c r="BL39" s="42">
        <v>2275.038296747708</v>
      </c>
      <c r="BM39" s="43">
        <v>7453.6448393885285</v>
      </c>
      <c r="BN39" s="43">
        <v>9728.6831361362383</v>
      </c>
      <c r="BO39" s="44">
        <v>0</v>
      </c>
      <c r="BP39" s="51">
        <v>0</v>
      </c>
      <c r="BQ39" s="51">
        <v>1</v>
      </c>
      <c r="BR39" s="51">
        <v>0</v>
      </c>
      <c r="BS39" s="45" t="s">
        <v>289</v>
      </c>
      <c r="BT39" s="46" t="s">
        <v>289</v>
      </c>
    </row>
    <row r="40" spans="2:72" x14ac:dyDescent="0.25">
      <c r="B40" s="20">
        <v>3</v>
      </c>
      <c r="C40" s="21" t="s">
        <v>232</v>
      </c>
      <c r="D40" s="27">
        <v>2357.1022666591307</v>
      </c>
      <c r="E40" s="28">
        <v>7003.2215980201263</v>
      </c>
      <c r="F40" s="28">
        <v>9360.3238646792888</v>
      </c>
      <c r="G40" s="29">
        <v>-417.2563990797405</v>
      </c>
      <c r="H40" s="51">
        <v>0.36566687938736436</v>
      </c>
      <c r="I40" s="51">
        <v>0.30504148053605618</v>
      </c>
      <c r="J40" s="51">
        <v>0.32929164007657946</v>
      </c>
      <c r="K40" s="30">
        <v>19.003346381833321</v>
      </c>
      <c r="L40" s="31">
        <v>12.609834356582509</v>
      </c>
      <c r="Q40" s="20">
        <v>3</v>
      </c>
      <c r="R40" s="21" t="s">
        <v>232</v>
      </c>
      <c r="S40" s="27">
        <v>2242.1756320932168</v>
      </c>
      <c r="T40" s="28">
        <v>7049.5341168551895</v>
      </c>
      <c r="U40" s="28">
        <v>9291.7097489484295</v>
      </c>
      <c r="V40" s="29">
        <v>-539.51995106508764</v>
      </c>
      <c r="W40" s="51">
        <v>0.463316002310803</v>
      </c>
      <c r="X40" s="51">
        <v>0.14009243212016176</v>
      </c>
      <c r="Y40" s="51">
        <v>0.39659156556903524</v>
      </c>
      <c r="Z40" s="30">
        <v>19.863336843882575</v>
      </c>
      <c r="AA40" s="31">
        <v>13.249471651110589</v>
      </c>
      <c r="AF40" s="20">
        <v>3</v>
      </c>
      <c r="AG40" s="21" t="s">
        <v>232</v>
      </c>
      <c r="AH40" s="27">
        <v>2692.8600469645899</v>
      </c>
      <c r="AI40" s="28">
        <v>6739.6152296924747</v>
      </c>
      <c r="AJ40" s="28">
        <v>9432.4752766570691</v>
      </c>
      <c r="AK40" s="29">
        <v>-64.909238024413042</v>
      </c>
      <c r="AL40" s="51">
        <v>6.6079295154185022E-2</v>
      </c>
      <c r="AM40" s="51">
        <v>0.8044052863436123</v>
      </c>
      <c r="AN40" s="51">
        <v>0.12951541850220263</v>
      </c>
      <c r="AO40" s="30">
        <v>6.4872506726106192</v>
      </c>
      <c r="AP40" s="31">
        <v>4.1649484250659974</v>
      </c>
      <c r="AU40" s="20">
        <v>3</v>
      </c>
      <c r="AV40" s="21" t="s">
        <v>232</v>
      </c>
      <c r="AW40" s="27">
        <v>2551.5986980028147</v>
      </c>
      <c r="AX40" s="28">
        <v>8697.4934653116379</v>
      </c>
      <c r="AY40" s="28">
        <v>11249.092163314454</v>
      </c>
      <c r="AZ40" s="29">
        <v>-256.82405549763951</v>
      </c>
      <c r="BA40" s="51">
        <v>0.51282051282051277</v>
      </c>
      <c r="BB40" s="51">
        <v>0.12820512820512819</v>
      </c>
      <c r="BC40" s="51">
        <v>0.35897435897435898</v>
      </c>
      <c r="BD40" s="30">
        <v>17.755053057176731</v>
      </c>
      <c r="BE40" s="31">
        <v>13.656910701937981</v>
      </c>
      <c r="BJ40" s="20">
        <v>3</v>
      </c>
      <c r="BK40" s="21" t="s">
        <v>232</v>
      </c>
      <c r="BL40" s="27">
        <v>2419.4179041886264</v>
      </c>
      <c r="BM40" s="28">
        <v>7261.1478363335818</v>
      </c>
      <c r="BN40" s="28">
        <v>9680.5657405222082</v>
      </c>
      <c r="BO40" s="29">
        <v>0</v>
      </c>
      <c r="BP40" s="51">
        <v>0</v>
      </c>
      <c r="BQ40" s="51">
        <v>1</v>
      </c>
      <c r="BR40" s="51">
        <v>0</v>
      </c>
      <c r="BS40" s="30" t="s">
        <v>289</v>
      </c>
      <c r="BT40" s="31" t="s">
        <v>289</v>
      </c>
    </row>
    <row r="41" spans="2:72" x14ac:dyDescent="0.25">
      <c r="B41" s="32">
        <v>4</v>
      </c>
      <c r="C41" s="33" t="s">
        <v>233</v>
      </c>
      <c r="D41" s="34">
        <v>2495.2048214591214</v>
      </c>
      <c r="E41" s="35">
        <v>6881.8783637952774</v>
      </c>
      <c r="F41" s="35">
        <v>9377.0831852544252</v>
      </c>
      <c r="G41" s="36">
        <v>-399.72527577449972</v>
      </c>
      <c r="H41" s="52">
        <v>0.3971495426504999</v>
      </c>
      <c r="I41" s="52">
        <v>0.2488832163369496</v>
      </c>
      <c r="J41" s="52">
        <v>0.3539672410125505</v>
      </c>
      <c r="K41" s="37">
        <v>21.132818925305539</v>
      </c>
      <c r="L41" s="38">
        <v>13.288971930671172</v>
      </c>
      <c r="Q41" s="32">
        <v>4</v>
      </c>
      <c r="R41" s="33" t="s">
        <v>233</v>
      </c>
      <c r="S41" s="34">
        <v>2366.6934802703222</v>
      </c>
      <c r="T41" s="35">
        <v>6926.4875480729015</v>
      </c>
      <c r="U41" s="35">
        <v>9293.1810283432278</v>
      </c>
      <c r="V41" s="36">
        <v>-535.66140434616955</v>
      </c>
      <c r="W41" s="52">
        <v>0.49566724436741766</v>
      </c>
      <c r="X41" s="52">
        <v>0.10745233968804159</v>
      </c>
      <c r="Y41" s="52">
        <v>0.39688041594454071</v>
      </c>
      <c r="Z41" s="37">
        <v>22.64418728699324</v>
      </c>
      <c r="AA41" s="38">
        <v>14.390199648405634</v>
      </c>
      <c r="AF41" s="32">
        <v>4</v>
      </c>
      <c r="AG41" s="33" t="s">
        <v>233</v>
      </c>
      <c r="AH41" s="34">
        <v>2872.5765700412053</v>
      </c>
      <c r="AI41" s="35">
        <v>6619.1722680778266</v>
      </c>
      <c r="AJ41" s="35">
        <v>9491.7488381190269</v>
      </c>
      <c r="AK41" s="36">
        <v>1.7250330940579353</v>
      </c>
      <c r="AL41" s="52">
        <v>9.3392070484581494E-2</v>
      </c>
      <c r="AM41" s="52">
        <v>0.67753303964757705</v>
      </c>
      <c r="AN41" s="52">
        <v>0.22907488986784141</v>
      </c>
      <c r="AO41" s="37">
        <v>8.8529142706593209</v>
      </c>
      <c r="AP41" s="38">
        <v>6.0513377308327367</v>
      </c>
      <c r="AU41" s="32">
        <v>4</v>
      </c>
      <c r="AV41" s="33" t="s">
        <v>233</v>
      </c>
      <c r="AW41" s="34">
        <v>2670.9629577476785</v>
      </c>
      <c r="AX41" s="35">
        <v>8646.9822769209241</v>
      </c>
      <c r="AY41" s="35">
        <v>11317.945234668599</v>
      </c>
      <c r="AZ41" s="36">
        <v>-366.17017019814432</v>
      </c>
      <c r="BA41" s="52">
        <v>0.57692307692307687</v>
      </c>
      <c r="BB41" s="52">
        <v>0.10256410256410256</v>
      </c>
      <c r="BC41" s="52">
        <v>0.32051282051282054</v>
      </c>
      <c r="BD41" s="37">
        <v>17.520970271760294</v>
      </c>
      <c r="BE41" s="38">
        <v>13.943434292365204</v>
      </c>
      <c r="BJ41" s="32">
        <v>4</v>
      </c>
      <c r="BK41" s="33" t="s">
        <v>233</v>
      </c>
      <c r="BL41" s="34">
        <v>2605.9815108621751</v>
      </c>
      <c r="BM41" s="35">
        <v>7114.813650194149</v>
      </c>
      <c r="BN41" s="35">
        <v>9720.7951610563232</v>
      </c>
      <c r="BO41" s="36">
        <v>75.177736316038946</v>
      </c>
      <c r="BP41" s="52">
        <v>0</v>
      </c>
      <c r="BQ41" s="52">
        <v>0.80769230769230771</v>
      </c>
      <c r="BR41" s="52">
        <v>0.19230769230769232</v>
      </c>
      <c r="BS41" s="37">
        <v>6.6313875224473353</v>
      </c>
      <c r="BT41" s="38">
        <v>6.8949315986900341</v>
      </c>
    </row>
    <row r="47" spans="2:72" x14ac:dyDescent="0.25">
      <c r="B47" s="1" t="s">
        <v>20</v>
      </c>
      <c r="C47" s="2"/>
      <c r="D47" s="2"/>
      <c r="E47" s="2"/>
      <c r="F47" s="2"/>
      <c r="G47" s="39" t="s">
        <v>38</v>
      </c>
      <c r="H47" s="2"/>
      <c r="I47" s="2"/>
      <c r="J47" s="2"/>
      <c r="K47" s="2"/>
      <c r="L47" s="3"/>
      <c r="Q47" s="1" t="s">
        <v>22</v>
      </c>
      <c r="R47" s="2"/>
      <c r="S47" s="2"/>
      <c r="T47" s="2"/>
      <c r="U47" s="2"/>
      <c r="V47" s="39" t="s">
        <v>38</v>
      </c>
      <c r="W47" s="2"/>
      <c r="X47" s="2"/>
      <c r="Y47" s="2"/>
      <c r="Z47" s="2"/>
      <c r="AA47" s="3"/>
      <c r="AF47" s="1" t="s">
        <v>23</v>
      </c>
      <c r="AG47" s="2"/>
      <c r="AH47" s="2"/>
      <c r="AI47" s="2"/>
      <c r="AJ47" s="2"/>
      <c r="AK47" s="39" t="s">
        <v>38</v>
      </c>
      <c r="AL47" s="2"/>
      <c r="AM47" s="2"/>
      <c r="AN47" s="2"/>
      <c r="AO47" s="2"/>
      <c r="AP47" s="3"/>
    </row>
    <row r="48" spans="2:72" x14ac:dyDescent="0.25">
      <c r="B48" s="4"/>
      <c r="C48" s="5"/>
      <c r="D48" s="284" t="str">
        <f>D33</f>
        <v>Average LCC Results</v>
      </c>
      <c r="E48" s="284"/>
      <c r="F48" s="284"/>
      <c r="G48" s="284"/>
      <c r="H48" s="284"/>
      <c r="I48" s="284"/>
      <c r="J48" s="285"/>
      <c r="K48" s="6" t="str">
        <f>K33</f>
        <v>Payback Results</v>
      </c>
      <c r="L48" s="7"/>
      <c r="Q48" s="4"/>
      <c r="R48" s="5"/>
      <c r="S48" s="284" t="str">
        <f>S33</f>
        <v>Average LCC Results</v>
      </c>
      <c r="T48" s="284"/>
      <c r="U48" s="284"/>
      <c r="V48" s="284"/>
      <c r="W48" s="284"/>
      <c r="X48" s="284"/>
      <c r="Y48" s="285"/>
      <c r="Z48" s="6" t="str">
        <f>Z33</f>
        <v>Payback Results</v>
      </c>
      <c r="AA48" s="7"/>
      <c r="AF48" s="4"/>
      <c r="AG48" s="5"/>
      <c r="AH48" s="284" t="str">
        <f>AH33</f>
        <v>Average LCC Results</v>
      </c>
      <c r="AI48" s="284"/>
      <c r="AJ48" s="284"/>
      <c r="AK48" s="284"/>
      <c r="AL48" s="284"/>
      <c r="AM48" s="284"/>
      <c r="AN48" s="285"/>
      <c r="AO48" s="6" t="str">
        <f>AO33</f>
        <v>Payback Results</v>
      </c>
      <c r="AP48" s="7"/>
    </row>
    <row r="49" spans="2:42" x14ac:dyDescent="0.25">
      <c r="B49" s="8"/>
      <c r="C49" s="9"/>
      <c r="D49" s="5" t="str">
        <f>D34</f>
        <v>Installed</v>
      </c>
      <c r="E49" s="10" t="str">
        <f t="shared" ref="E49:I50" si="0">E34</f>
        <v xml:space="preserve">Lifetime </v>
      </c>
      <c r="F49" s="5"/>
      <c r="G49" s="10" t="str">
        <f t="shared" si="0"/>
        <v>LCC</v>
      </c>
      <c r="H49" s="47" t="str">
        <f t="shared" si="0"/>
        <v>Net</v>
      </c>
      <c r="I49" s="48" t="str">
        <f t="shared" si="0"/>
        <v>No</v>
      </c>
      <c r="J49" s="47" t="str">
        <f>J34</f>
        <v>Net</v>
      </c>
      <c r="K49" s="11"/>
      <c r="L49" s="9"/>
      <c r="Q49" s="8"/>
      <c r="R49" s="9"/>
      <c r="S49" s="5" t="str">
        <f>S34</f>
        <v>Installed</v>
      </c>
      <c r="T49" s="10" t="str">
        <f>T34</f>
        <v xml:space="preserve">Lifetime </v>
      </c>
      <c r="U49" s="5"/>
      <c r="V49" s="10" t="str">
        <f t="shared" ref="V49:X50" si="1">V34</f>
        <v>LCC</v>
      </c>
      <c r="W49" s="47" t="str">
        <f t="shared" si="1"/>
        <v>Net</v>
      </c>
      <c r="X49" s="48" t="str">
        <f t="shared" si="1"/>
        <v>No</v>
      </c>
      <c r="Y49" s="47" t="str">
        <f>Y34</f>
        <v>Net</v>
      </c>
      <c r="Z49" s="11"/>
      <c r="AA49" s="9"/>
      <c r="AF49" s="8"/>
      <c r="AG49" s="9"/>
      <c r="AH49" s="5" t="str">
        <f>AH34</f>
        <v>Installed</v>
      </c>
      <c r="AI49" s="10" t="str">
        <f>AI34</f>
        <v xml:space="preserve">Lifetime </v>
      </c>
      <c r="AJ49" s="5"/>
      <c r="AK49" s="10" t="str">
        <f t="shared" ref="AK49:AM50" si="2">AK34</f>
        <v>LCC</v>
      </c>
      <c r="AL49" s="47" t="str">
        <f t="shared" si="2"/>
        <v>Net</v>
      </c>
      <c r="AM49" s="48" t="str">
        <f t="shared" si="2"/>
        <v>No</v>
      </c>
      <c r="AN49" s="47" t="str">
        <f>AN34</f>
        <v>Net</v>
      </c>
      <c r="AO49" s="11"/>
      <c r="AP49" s="9"/>
    </row>
    <row r="50" spans="2:42" ht="15" customHeight="1" x14ac:dyDescent="0.25">
      <c r="B50" s="12" t="str">
        <f>B35</f>
        <v>Level</v>
      </c>
      <c r="C50" s="13" t="str">
        <f>C35</f>
        <v>Description</v>
      </c>
      <c r="D50" s="14" t="str">
        <f>D35</f>
        <v>Price</v>
      </c>
      <c r="E50" s="15" t="str">
        <f>E35</f>
        <v>Oper. Cost*</v>
      </c>
      <c r="F50" s="14" t="str">
        <f>F35</f>
        <v>LCC</v>
      </c>
      <c r="G50" s="15" t="str">
        <f>G35</f>
        <v>Savings</v>
      </c>
      <c r="H50" s="49" t="str">
        <f t="shared" si="0"/>
        <v>Cost</v>
      </c>
      <c r="I50" s="49" t="str">
        <f t="shared" si="0"/>
        <v>Impact</v>
      </c>
      <c r="J50" s="49" t="str">
        <f>J35</f>
        <v>Benefit</v>
      </c>
      <c r="K50" s="14" t="str">
        <f>K35</f>
        <v>Average</v>
      </c>
      <c r="L50" s="16" t="str">
        <f>L35</f>
        <v>Median</v>
      </c>
      <c r="Q50" s="12" t="str">
        <f>Q35</f>
        <v>Level</v>
      </c>
      <c r="R50" s="13" t="str">
        <f>R35</f>
        <v>Description</v>
      </c>
      <c r="S50" s="14" t="str">
        <f>S35</f>
        <v>Price</v>
      </c>
      <c r="T50" s="15" t="str">
        <f>T35</f>
        <v>Oper. Cost*</v>
      </c>
      <c r="U50" s="14" t="str">
        <f>U35</f>
        <v>LCC</v>
      </c>
      <c r="V50" s="15" t="str">
        <f>V35</f>
        <v>Savings</v>
      </c>
      <c r="W50" s="49" t="str">
        <f t="shared" si="1"/>
        <v>Cost</v>
      </c>
      <c r="X50" s="49" t="str">
        <f t="shared" si="1"/>
        <v>Impact</v>
      </c>
      <c r="Y50" s="49" t="str">
        <f>Y35</f>
        <v>Benefit</v>
      </c>
      <c r="Z50" s="14" t="str">
        <f>Z35</f>
        <v>Average</v>
      </c>
      <c r="AA50" s="16" t="str">
        <f>AA35</f>
        <v>Median</v>
      </c>
      <c r="AF50" s="12" t="str">
        <f>AF35</f>
        <v>Level</v>
      </c>
      <c r="AG50" s="13" t="str">
        <f>AG35</f>
        <v>Description</v>
      </c>
      <c r="AH50" s="14" t="str">
        <f>AH35</f>
        <v>Price</v>
      </c>
      <c r="AI50" s="15" t="str">
        <f>AI35</f>
        <v>Oper. Cost*</v>
      </c>
      <c r="AJ50" s="14" t="str">
        <f>AJ35</f>
        <v>LCC</v>
      </c>
      <c r="AK50" s="15" t="str">
        <f>AK35</f>
        <v>Savings</v>
      </c>
      <c r="AL50" s="49" t="str">
        <f t="shared" si="2"/>
        <v>Cost</v>
      </c>
      <c r="AM50" s="49" t="str">
        <f t="shared" si="2"/>
        <v>Impact</v>
      </c>
      <c r="AN50" s="49" t="str">
        <f>AN35</f>
        <v>Benefit</v>
      </c>
      <c r="AO50" s="14" t="str">
        <f>AO35</f>
        <v>Average</v>
      </c>
      <c r="AP50" s="16" t="str">
        <f>AP35</f>
        <v>Median</v>
      </c>
    </row>
    <row r="51" spans="2:42" x14ac:dyDescent="0.25">
      <c r="B51" s="17" t="str">
        <f t="shared" ref="B51:C56" si="3">B36</f>
        <v>NWGF</v>
      </c>
      <c r="C51" s="18"/>
      <c r="D51" s="5"/>
      <c r="E51" s="10"/>
      <c r="F51" s="5"/>
      <c r="G51" s="10"/>
      <c r="H51" s="47"/>
      <c r="I51" s="47"/>
      <c r="J51" s="47"/>
      <c r="K51" s="5"/>
      <c r="L51" s="19"/>
      <c r="Q51" s="17" t="str">
        <f t="shared" ref="Q51:R56" si="4">Q36</f>
        <v>NWGF</v>
      </c>
      <c r="R51" s="18"/>
      <c r="S51" s="5"/>
      <c r="T51" s="10"/>
      <c r="U51" s="5"/>
      <c r="V51" s="10"/>
      <c r="W51" s="47"/>
      <c r="X51" s="47"/>
      <c r="Y51" s="47"/>
      <c r="Z51" s="5"/>
      <c r="AA51" s="19"/>
      <c r="AF51" s="17" t="str">
        <f t="shared" ref="AF51:AG56" si="5">AF36</f>
        <v>NWGF</v>
      </c>
      <c r="AG51" s="18"/>
      <c r="AH51" s="5"/>
      <c r="AI51" s="10"/>
      <c r="AJ51" s="5"/>
      <c r="AK51" s="10"/>
      <c r="AL51" s="47"/>
      <c r="AM51" s="47"/>
      <c r="AN51" s="47"/>
      <c r="AO51" s="5"/>
      <c r="AP51" s="19"/>
    </row>
    <row r="52" spans="2:42" x14ac:dyDescent="0.25">
      <c r="B52" s="20">
        <f t="shared" si="3"/>
        <v>0</v>
      </c>
      <c r="C52" s="53" t="str">
        <f>C37</f>
        <v>NWGF 80%</v>
      </c>
      <c r="D52" s="22">
        <v>2093.5651923491587</v>
      </c>
      <c r="E52" s="23">
        <v>11628.428143601537</v>
      </c>
      <c r="F52" s="23">
        <v>13721.993335950679</v>
      </c>
      <c r="G52" s="24"/>
      <c r="H52" s="50"/>
      <c r="I52" s="50"/>
      <c r="J52" s="50"/>
      <c r="K52" s="25"/>
      <c r="L52" s="26"/>
      <c r="Q52" s="20">
        <f t="shared" si="4"/>
        <v>0</v>
      </c>
      <c r="R52" s="21" t="str">
        <f>R37</f>
        <v>NWGF 80%</v>
      </c>
      <c r="S52" s="22">
        <v>2200.7599004646399</v>
      </c>
      <c r="T52" s="23">
        <v>14714.296732918359</v>
      </c>
      <c r="U52" s="23">
        <v>16915.056633382992</v>
      </c>
      <c r="V52" s="24"/>
      <c r="W52" s="50"/>
      <c r="X52" s="50"/>
      <c r="Y52" s="50"/>
      <c r="Z52" s="25"/>
      <c r="AA52" s="26"/>
      <c r="AF52" s="20">
        <f t="shared" si="5"/>
        <v>0</v>
      </c>
      <c r="AG52" s="21" t="str">
        <f>AG37</f>
        <v>NWGF 80%</v>
      </c>
      <c r="AH52" s="22">
        <v>1964.8018062013484</v>
      </c>
      <c r="AI52" s="23">
        <v>7921.6510484161108</v>
      </c>
      <c r="AJ52" s="23">
        <v>9886.4528546174588</v>
      </c>
      <c r="AK52" s="24"/>
      <c r="AL52" s="50"/>
      <c r="AM52" s="50"/>
      <c r="AN52" s="50"/>
      <c r="AO52" s="25"/>
      <c r="AP52" s="26"/>
    </row>
    <row r="53" spans="2:42" x14ac:dyDescent="0.25">
      <c r="B53" s="40">
        <f t="shared" si="3"/>
        <v>1</v>
      </c>
      <c r="C53" s="54" t="str">
        <f t="shared" si="3"/>
        <v>NWGF 90%</v>
      </c>
      <c r="D53" s="27">
        <v>2551.9298594751808</v>
      </c>
      <c r="E53" s="28">
        <v>11048.419287090339</v>
      </c>
      <c r="F53" s="28">
        <v>13600.349146565493</v>
      </c>
      <c r="G53" s="29">
        <v>-472.01308902875058</v>
      </c>
      <c r="H53" s="51">
        <v>0.25841924398625432</v>
      </c>
      <c r="I53" s="51">
        <v>0.61580756013745708</v>
      </c>
      <c r="J53" s="51">
        <v>0.12577319587628866</v>
      </c>
      <c r="K53" s="45">
        <v>25.716548347283958</v>
      </c>
      <c r="L53" s="46">
        <v>19.1525995516465</v>
      </c>
      <c r="Q53" s="40">
        <f t="shared" si="4"/>
        <v>1</v>
      </c>
      <c r="R53" s="41" t="str">
        <f t="shared" si="4"/>
        <v>NWGF 90%</v>
      </c>
      <c r="S53" s="42">
        <v>2815.8970934882673</v>
      </c>
      <c r="T53" s="43">
        <v>13847.603101035011</v>
      </c>
      <c r="U53" s="43">
        <v>16663.500194523243</v>
      </c>
      <c r="V53" s="44">
        <v>-493.53294133495336</v>
      </c>
      <c r="W53" s="51">
        <v>0.15491183879093198</v>
      </c>
      <c r="X53" s="51">
        <v>0.77959697732997479</v>
      </c>
      <c r="Y53" s="51">
        <v>6.5491183879093195E-2</v>
      </c>
      <c r="Z53" s="45">
        <v>26.996657479403734</v>
      </c>
      <c r="AA53" s="46">
        <v>22.974667685796732</v>
      </c>
      <c r="AF53" s="40">
        <f t="shared" si="5"/>
        <v>1</v>
      </c>
      <c r="AG53" s="41" t="str">
        <f t="shared" si="5"/>
        <v>NWGF 90%</v>
      </c>
      <c r="AH53" s="42">
        <v>2234.8497024307117</v>
      </c>
      <c r="AI53" s="43">
        <v>7686.0108933353149</v>
      </c>
      <c r="AJ53" s="43">
        <v>9920.8605957660329</v>
      </c>
      <c r="AK53" s="44">
        <v>-446.16322105428026</v>
      </c>
      <c r="AL53" s="51">
        <v>0.38275340393343421</v>
      </c>
      <c r="AM53" s="51">
        <v>0.41906202723146746</v>
      </c>
      <c r="AN53" s="51">
        <v>0.19818456883509833</v>
      </c>
      <c r="AO53" s="45">
        <v>25.118866731590419</v>
      </c>
      <c r="AP53" s="46">
        <v>18.454876900272733</v>
      </c>
    </row>
    <row r="54" spans="2:42" x14ac:dyDescent="0.25">
      <c r="B54" s="40">
        <f t="shared" si="3"/>
        <v>2</v>
      </c>
      <c r="C54" s="54" t="str">
        <f t="shared" si="3"/>
        <v>NWGF 92%</v>
      </c>
      <c r="D54" s="27">
        <v>2563.2521516367042</v>
      </c>
      <c r="E54" s="28">
        <v>10843.879468925248</v>
      </c>
      <c r="F54" s="28">
        <v>13407.131620561944</v>
      </c>
      <c r="G54" s="29">
        <v>-413.39525362211901</v>
      </c>
      <c r="H54" s="51">
        <v>0.2316151202749141</v>
      </c>
      <c r="I54" s="51">
        <v>0.5821305841924399</v>
      </c>
      <c r="J54" s="51">
        <v>0.18625429553264605</v>
      </c>
      <c r="K54" s="45">
        <v>18.720054555011174</v>
      </c>
      <c r="L54" s="46">
        <v>14.912205119936871</v>
      </c>
      <c r="Q54" s="40">
        <f t="shared" si="4"/>
        <v>2</v>
      </c>
      <c r="R54" s="41" t="str">
        <f t="shared" si="4"/>
        <v>NWGF 92%</v>
      </c>
      <c r="S54" s="42">
        <v>2828.1694276556555</v>
      </c>
      <c r="T54" s="43">
        <v>13605.808764568237</v>
      </c>
      <c r="U54" s="43">
        <v>16433.978192223902</v>
      </c>
      <c r="V54" s="44">
        <v>-448.62293245341795</v>
      </c>
      <c r="W54" s="51">
        <v>0.14105793450881612</v>
      </c>
      <c r="X54" s="51">
        <v>0.72795969773299751</v>
      </c>
      <c r="Y54" s="51">
        <v>0.13098236775818639</v>
      </c>
      <c r="Z54" s="45">
        <v>17.593800483524902</v>
      </c>
      <c r="AA54" s="46">
        <v>14.662539731476228</v>
      </c>
      <c r="AF54" s="40">
        <f t="shared" si="5"/>
        <v>2</v>
      </c>
      <c r="AG54" s="41" t="str">
        <f t="shared" si="5"/>
        <v>NWGF 92%</v>
      </c>
      <c r="AH54" s="42">
        <v>2245.0307943612979</v>
      </c>
      <c r="AI54" s="43">
        <v>7526.2215858079362</v>
      </c>
      <c r="AJ54" s="43">
        <v>9771.2523801692314</v>
      </c>
      <c r="AK54" s="44">
        <v>-371.07940340721507</v>
      </c>
      <c r="AL54" s="51">
        <v>0.34039334341906202</v>
      </c>
      <c r="AM54" s="51">
        <v>0.40695915279878969</v>
      </c>
      <c r="AN54" s="51">
        <v>0.25264750378214829</v>
      </c>
      <c r="AO54" s="45">
        <v>19.378304400846069</v>
      </c>
      <c r="AP54" s="46">
        <v>15.250677910719949</v>
      </c>
    </row>
    <row r="55" spans="2:42" x14ac:dyDescent="0.25">
      <c r="B55" s="20">
        <f t="shared" si="3"/>
        <v>3</v>
      </c>
      <c r="C55" s="53" t="str">
        <f t="shared" si="3"/>
        <v>NWGF 95%</v>
      </c>
      <c r="D55" s="27">
        <v>2672.1035233126918</v>
      </c>
      <c r="E55" s="28">
        <v>10672.348992704112</v>
      </c>
      <c r="F55" s="28">
        <v>13344.452516016807</v>
      </c>
      <c r="G55" s="29">
        <v>-447.33774324026996</v>
      </c>
      <c r="H55" s="51">
        <v>0.26391752577319588</v>
      </c>
      <c r="I55" s="51">
        <v>0.44192439862542954</v>
      </c>
      <c r="J55" s="51">
        <v>0.29415807560137458</v>
      </c>
      <c r="K55" s="45">
        <v>15.134319487409451</v>
      </c>
      <c r="L55" s="46">
        <v>11.627872711042016</v>
      </c>
      <c r="Q55" s="20">
        <f t="shared" si="4"/>
        <v>3</v>
      </c>
      <c r="R55" s="21" t="str">
        <f t="shared" si="4"/>
        <v>NWGF 95%</v>
      </c>
      <c r="S55" s="42">
        <v>2946.2524548344918</v>
      </c>
      <c r="T55" s="43">
        <v>13339.510786299317</v>
      </c>
      <c r="U55" s="43">
        <v>16285.763241133836</v>
      </c>
      <c r="V55" s="44">
        <v>-472.64046812131755</v>
      </c>
      <c r="W55" s="51">
        <v>0.17380352644836272</v>
      </c>
      <c r="X55" s="51">
        <v>0.57052896725440805</v>
      </c>
      <c r="Y55" s="51">
        <v>0.25566750629722923</v>
      </c>
      <c r="Z55" s="45">
        <v>13.480252688290182</v>
      </c>
      <c r="AA55" s="46">
        <v>10.320515997965776</v>
      </c>
      <c r="AF55" s="20">
        <f t="shared" si="5"/>
        <v>3</v>
      </c>
      <c r="AG55" s="21" t="str">
        <f t="shared" si="5"/>
        <v>NWGF 95%</v>
      </c>
      <c r="AH55" s="42">
        <v>2342.7930064771208</v>
      </c>
      <c r="AI55" s="43">
        <v>7468.5268079619209</v>
      </c>
      <c r="AJ55" s="43">
        <v>9811.3198144390408</v>
      </c>
      <c r="AK55" s="44">
        <v>-416.94384981281013</v>
      </c>
      <c r="AL55" s="51">
        <v>0.37216338880484112</v>
      </c>
      <c r="AM55" s="51">
        <v>0.2874432677760968</v>
      </c>
      <c r="AN55" s="51">
        <v>0.34039334341906202</v>
      </c>
      <c r="AO55" s="45">
        <v>16.45486873030303</v>
      </c>
      <c r="AP55" s="46">
        <v>12.866358657176599</v>
      </c>
    </row>
    <row r="56" spans="2:42" x14ac:dyDescent="0.25">
      <c r="B56" s="32">
        <f t="shared" si="3"/>
        <v>4</v>
      </c>
      <c r="C56" s="55" t="str">
        <f t="shared" si="3"/>
        <v>NWGF 98%</v>
      </c>
      <c r="D56" s="34">
        <v>2824.9981411147892</v>
      </c>
      <c r="E56" s="35">
        <v>10464.402077846877</v>
      </c>
      <c r="F56" s="35">
        <v>13289.400218961651</v>
      </c>
      <c r="G56" s="36">
        <v>-419.53510816408908</v>
      </c>
      <c r="H56" s="52">
        <v>0.35670103092783506</v>
      </c>
      <c r="I56" s="52">
        <v>0.21443298969072164</v>
      </c>
      <c r="J56" s="52">
        <v>0.42886597938144327</v>
      </c>
      <c r="K56" s="56">
        <v>15.564869046510861</v>
      </c>
      <c r="L56" s="57">
        <v>12.164342981206353</v>
      </c>
      <c r="Q56" s="32">
        <f t="shared" si="4"/>
        <v>4</v>
      </c>
      <c r="R56" s="33" t="str">
        <f t="shared" si="4"/>
        <v>NWGF 98%</v>
      </c>
      <c r="S56" s="58">
        <v>3120.2870304349658</v>
      </c>
      <c r="T56" s="59">
        <v>13088.835685625645</v>
      </c>
      <c r="U56" s="59">
        <v>16209.122716060621</v>
      </c>
      <c r="V56" s="60">
        <v>-476.33035142303106</v>
      </c>
      <c r="W56" s="52">
        <v>0.31612090680100757</v>
      </c>
      <c r="X56" s="52">
        <v>0.19521410579345089</v>
      </c>
      <c r="Y56" s="52">
        <v>0.48866498740554154</v>
      </c>
      <c r="Z56" s="56">
        <v>14.346863234855679</v>
      </c>
      <c r="AA56" s="57">
        <v>11.769502304311327</v>
      </c>
      <c r="AF56" s="32">
        <f t="shared" si="5"/>
        <v>4</v>
      </c>
      <c r="AG56" s="33" t="str">
        <f t="shared" si="5"/>
        <v>NWGF 98%</v>
      </c>
      <c r="AH56" s="58">
        <v>2470.2940894956901</v>
      </c>
      <c r="AI56" s="59">
        <v>7311.9054294711741</v>
      </c>
      <c r="AJ56" s="59">
        <v>9782.1995189668596</v>
      </c>
      <c r="AK56" s="60">
        <v>-351.31207768360565</v>
      </c>
      <c r="AL56" s="52">
        <v>0.40544629349470501</v>
      </c>
      <c r="AM56" s="52">
        <v>0.23751891074130105</v>
      </c>
      <c r="AN56" s="52">
        <v>0.35703479576399394</v>
      </c>
      <c r="AO56" s="56">
        <v>17.414197242217767</v>
      </c>
      <c r="AP56" s="57">
        <v>12.85831469133905</v>
      </c>
    </row>
    <row r="62" spans="2:42" x14ac:dyDescent="0.25">
      <c r="B62" s="1" t="s">
        <v>21</v>
      </c>
      <c r="C62" s="2"/>
      <c r="D62" s="2"/>
      <c r="E62" s="2"/>
      <c r="F62" s="2"/>
      <c r="G62" s="39" t="s">
        <v>38</v>
      </c>
      <c r="H62" s="2"/>
      <c r="I62" s="2"/>
      <c r="J62" s="2"/>
      <c r="K62" s="2"/>
      <c r="L62" s="3"/>
      <c r="Q62" s="1" t="s">
        <v>24</v>
      </c>
      <c r="R62" s="2"/>
      <c r="S62" s="2"/>
      <c r="T62" s="2"/>
      <c r="U62" s="2"/>
      <c r="V62" s="39" t="s">
        <v>38</v>
      </c>
      <c r="W62" s="2"/>
      <c r="X62" s="2"/>
      <c r="Y62" s="2"/>
      <c r="Z62" s="2"/>
      <c r="AA62" s="3"/>
      <c r="AF62" s="1" t="s">
        <v>25</v>
      </c>
      <c r="AG62" s="2"/>
      <c r="AH62" s="2"/>
      <c r="AI62" s="2"/>
      <c r="AJ62" s="2"/>
      <c r="AK62" s="39" t="s">
        <v>38</v>
      </c>
      <c r="AL62" s="2"/>
      <c r="AM62" s="2"/>
      <c r="AN62" s="2"/>
      <c r="AO62" s="2"/>
      <c r="AP62" s="3"/>
    </row>
    <row r="63" spans="2:42" x14ac:dyDescent="0.25">
      <c r="B63" s="4"/>
      <c r="C63" s="5"/>
      <c r="D63" s="284" t="str">
        <f>D48</f>
        <v>Average LCC Results</v>
      </c>
      <c r="E63" s="284"/>
      <c r="F63" s="284"/>
      <c r="G63" s="284"/>
      <c r="H63" s="284"/>
      <c r="I63" s="284"/>
      <c r="J63" s="285"/>
      <c r="K63" s="6" t="str">
        <f>K48</f>
        <v>Payback Results</v>
      </c>
      <c r="L63" s="7"/>
      <c r="Q63" s="4"/>
      <c r="R63" s="5"/>
      <c r="S63" s="284" t="str">
        <f>S48</f>
        <v>Average LCC Results</v>
      </c>
      <c r="T63" s="284"/>
      <c r="U63" s="284"/>
      <c r="V63" s="284"/>
      <c r="W63" s="284"/>
      <c r="X63" s="284"/>
      <c r="Y63" s="285"/>
      <c r="Z63" s="6" t="str">
        <f>Z48</f>
        <v>Payback Results</v>
      </c>
      <c r="AA63" s="7"/>
      <c r="AF63" s="4"/>
      <c r="AG63" s="5"/>
      <c r="AH63" s="284" t="str">
        <f>AH48</f>
        <v>Average LCC Results</v>
      </c>
      <c r="AI63" s="284"/>
      <c r="AJ63" s="284"/>
      <c r="AK63" s="284"/>
      <c r="AL63" s="284"/>
      <c r="AM63" s="284"/>
      <c r="AN63" s="285"/>
      <c r="AO63" s="6" t="str">
        <f>AO48</f>
        <v>Payback Results</v>
      </c>
      <c r="AP63" s="7"/>
    </row>
    <row r="64" spans="2:42" x14ac:dyDescent="0.25">
      <c r="B64" s="8"/>
      <c r="C64" s="9"/>
      <c r="D64" s="5" t="str">
        <f>D49</f>
        <v>Installed</v>
      </c>
      <c r="E64" s="10" t="str">
        <f>E49</f>
        <v xml:space="preserve">Lifetime </v>
      </c>
      <c r="F64" s="5"/>
      <c r="G64" s="10" t="str">
        <f t="shared" ref="G64:I65" si="6">G49</f>
        <v>LCC</v>
      </c>
      <c r="H64" s="47" t="str">
        <f t="shared" si="6"/>
        <v>Net</v>
      </c>
      <c r="I64" s="48" t="str">
        <f t="shared" si="6"/>
        <v>No</v>
      </c>
      <c r="J64" s="47" t="str">
        <f>J49</f>
        <v>Net</v>
      </c>
      <c r="K64" s="11"/>
      <c r="L64" s="9"/>
      <c r="Q64" s="8"/>
      <c r="R64" s="9"/>
      <c r="S64" s="5" t="str">
        <f>S49</f>
        <v>Installed</v>
      </c>
      <c r="T64" s="10" t="str">
        <f>T49</f>
        <v xml:space="preserve">Lifetime </v>
      </c>
      <c r="U64" s="5"/>
      <c r="V64" s="10" t="str">
        <f t="shared" ref="V64:X65" si="7">V49</f>
        <v>LCC</v>
      </c>
      <c r="W64" s="47" t="str">
        <f t="shared" si="7"/>
        <v>Net</v>
      </c>
      <c r="X64" s="48" t="str">
        <f t="shared" si="7"/>
        <v>No</v>
      </c>
      <c r="Y64" s="47" t="str">
        <f>Y49</f>
        <v>Net</v>
      </c>
      <c r="Z64" s="11"/>
      <c r="AA64" s="9"/>
      <c r="AF64" s="8"/>
      <c r="AG64" s="9"/>
      <c r="AH64" s="5" t="str">
        <f>AH49</f>
        <v>Installed</v>
      </c>
      <c r="AI64" s="10" t="str">
        <f>AI49</f>
        <v xml:space="preserve">Lifetime </v>
      </c>
      <c r="AJ64" s="5"/>
      <c r="AK64" s="10" t="str">
        <f t="shared" ref="AK64:AM65" si="8">AK49</f>
        <v>LCC</v>
      </c>
      <c r="AL64" s="47" t="str">
        <f t="shared" si="8"/>
        <v>Net</v>
      </c>
      <c r="AM64" s="48" t="str">
        <f t="shared" si="8"/>
        <v>No</v>
      </c>
      <c r="AN64" s="47" t="str">
        <f>AN49</f>
        <v>Net</v>
      </c>
      <c r="AO64" s="11"/>
      <c r="AP64" s="9"/>
    </row>
    <row r="65" spans="2:42" x14ac:dyDescent="0.25">
      <c r="B65" s="12" t="str">
        <f>B50</f>
        <v>Level</v>
      </c>
      <c r="C65" s="13" t="str">
        <f>C50</f>
        <v>Description</v>
      </c>
      <c r="D65" s="14" t="str">
        <f>D50</f>
        <v>Price</v>
      </c>
      <c r="E65" s="15" t="str">
        <f>E50</f>
        <v>Oper. Cost*</v>
      </c>
      <c r="F65" s="14" t="str">
        <f>F50</f>
        <v>LCC</v>
      </c>
      <c r="G65" s="15" t="str">
        <f>G50</f>
        <v>Savings</v>
      </c>
      <c r="H65" s="49" t="str">
        <f t="shared" si="6"/>
        <v>Cost</v>
      </c>
      <c r="I65" s="49" t="str">
        <f t="shared" si="6"/>
        <v>Impact</v>
      </c>
      <c r="J65" s="49" t="str">
        <f>J50</f>
        <v>Benefit</v>
      </c>
      <c r="K65" s="14" t="str">
        <f>K50</f>
        <v>Average</v>
      </c>
      <c r="L65" s="16" t="str">
        <f>L50</f>
        <v>Median</v>
      </c>
      <c r="Q65" s="12" t="str">
        <f>Q50</f>
        <v>Level</v>
      </c>
      <c r="R65" s="13" t="str">
        <f>R50</f>
        <v>Description</v>
      </c>
      <c r="S65" s="14" t="str">
        <f>S50</f>
        <v>Price</v>
      </c>
      <c r="T65" s="15" t="str">
        <f>T50</f>
        <v>Oper. Cost*</v>
      </c>
      <c r="U65" s="14" t="str">
        <f>U50</f>
        <v>LCC</v>
      </c>
      <c r="V65" s="15" t="str">
        <f>V50</f>
        <v>Savings</v>
      </c>
      <c r="W65" s="49" t="str">
        <f t="shared" si="7"/>
        <v>Cost</v>
      </c>
      <c r="X65" s="49" t="str">
        <f t="shared" si="7"/>
        <v>Impact</v>
      </c>
      <c r="Y65" s="49" t="str">
        <f>Y50</f>
        <v>Benefit</v>
      </c>
      <c r="Z65" s="14" t="str">
        <f>Z50</f>
        <v>Average</v>
      </c>
      <c r="AA65" s="16" t="str">
        <f>AA50</f>
        <v>Median</v>
      </c>
      <c r="AF65" s="12" t="str">
        <f>AF50</f>
        <v>Level</v>
      </c>
      <c r="AG65" s="13" t="str">
        <f>AG50</f>
        <v>Description</v>
      </c>
      <c r="AH65" s="14" t="str">
        <f>AH50</f>
        <v>Price</v>
      </c>
      <c r="AI65" s="15" t="str">
        <f>AI50</f>
        <v>Oper. Cost*</v>
      </c>
      <c r="AJ65" s="14" t="str">
        <f>AJ50</f>
        <v>LCC</v>
      </c>
      <c r="AK65" s="15" t="str">
        <f>AK50</f>
        <v>Savings</v>
      </c>
      <c r="AL65" s="49" t="str">
        <f t="shared" si="8"/>
        <v>Cost</v>
      </c>
      <c r="AM65" s="49" t="str">
        <f t="shared" si="8"/>
        <v>Impact</v>
      </c>
      <c r="AN65" s="49" t="str">
        <f>AN50</f>
        <v>Benefit</v>
      </c>
      <c r="AO65" s="14" t="str">
        <f>AO50</f>
        <v>Average</v>
      </c>
      <c r="AP65" s="16" t="str">
        <f>AP50</f>
        <v>Median</v>
      </c>
    </row>
    <row r="66" spans="2:42" x14ac:dyDescent="0.25">
      <c r="B66" s="17" t="str">
        <f t="shared" ref="B66:C71" si="9">B51</f>
        <v>NWGF</v>
      </c>
      <c r="C66" s="18"/>
      <c r="D66" s="5"/>
      <c r="E66" s="10"/>
      <c r="F66" s="5"/>
      <c r="G66" s="10"/>
      <c r="H66" s="47"/>
      <c r="I66" s="47"/>
      <c r="J66" s="47"/>
      <c r="K66" s="5"/>
      <c r="L66" s="19"/>
      <c r="Q66" s="17" t="str">
        <f t="shared" ref="Q66:R71" si="10">Q51</f>
        <v>NWGF</v>
      </c>
      <c r="R66" s="18"/>
      <c r="S66" s="5"/>
      <c r="T66" s="10"/>
      <c r="U66" s="5"/>
      <c r="V66" s="10"/>
      <c r="W66" s="47"/>
      <c r="X66" s="47"/>
      <c r="Y66" s="47"/>
      <c r="Z66" s="5"/>
      <c r="AA66" s="19"/>
      <c r="AF66" s="17" t="str">
        <f t="shared" ref="AF66:AG71" si="11">AF51</f>
        <v>NWGF</v>
      </c>
      <c r="AG66" s="18"/>
      <c r="AH66" s="5"/>
      <c r="AI66" s="10"/>
      <c r="AJ66" s="5"/>
      <c r="AK66" s="10"/>
      <c r="AL66" s="47"/>
      <c r="AM66" s="47"/>
      <c r="AN66" s="47"/>
      <c r="AO66" s="5"/>
      <c r="AP66" s="19"/>
    </row>
    <row r="67" spans="2:42" x14ac:dyDescent="0.25">
      <c r="B67" s="20">
        <f t="shared" si="9"/>
        <v>0</v>
      </c>
      <c r="C67" s="21" t="str">
        <f>C52</f>
        <v>NWGF 80%</v>
      </c>
      <c r="D67" s="22">
        <v>1974.6541186170311</v>
      </c>
      <c r="E67" s="23">
        <v>10770.83244384418</v>
      </c>
      <c r="F67" s="23">
        <v>12745.486562461198</v>
      </c>
      <c r="G67" s="24"/>
      <c r="H67" s="50"/>
      <c r="I67" s="50"/>
      <c r="J67" s="50"/>
      <c r="K67" s="25"/>
      <c r="L67" s="26"/>
      <c r="Q67" s="20">
        <f t="shared" si="10"/>
        <v>0</v>
      </c>
      <c r="R67" s="21" t="str">
        <f>R52</f>
        <v>NWGF 80%</v>
      </c>
      <c r="S67" s="22">
        <v>2170.4499718816523</v>
      </c>
      <c r="T67" s="23">
        <v>14252.652393302049</v>
      </c>
      <c r="U67" s="23">
        <v>16423.102365183731</v>
      </c>
      <c r="V67" s="24"/>
      <c r="W67" s="50"/>
      <c r="X67" s="50"/>
      <c r="Y67" s="50"/>
      <c r="Z67" s="25"/>
      <c r="AA67" s="26"/>
      <c r="AF67" s="20">
        <f t="shared" si="11"/>
        <v>0</v>
      </c>
      <c r="AG67" s="21" t="str">
        <f>AG52</f>
        <v>NWGF 80%</v>
      </c>
      <c r="AH67" s="22">
        <v>1743.7825376285523</v>
      </c>
      <c r="AI67" s="23">
        <v>6665.2640007668288</v>
      </c>
      <c r="AJ67" s="23">
        <v>8409.0465383953724</v>
      </c>
      <c r="AK67" s="24"/>
      <c r="AL67" s="50"/>
      <c r="AM67" s="50"/>
      <c r="AN67" s="50"/>
      <c r="AO67" s="25"/>
      <c r="AP67" s="26"/>
    </row>
    <row r="68" spans="2:42" x14ac:dyDescent="0.25">
      <c r="B68" s="40">
        <f t="shared" si="9"/>
        <v>1</v>
      </c>
      <c r="C68" s="41" t="str">
        <f t="shared" si="9"/>
        <v>NWGF 90%</v>
      </c>
      <c r="D68" s="42">
        <v>2433.0959786453768</v>
      </c>
      <c r="E68" s="43">
        <v>10743.367436576706</v>
      </c>
      <c r="F68" s="43">
        <v>13176.463415222075</v>
      </c>
      <c r="G68" s="44">
        <v>-897.04262481528804</v>
      </c>
      <c r="H68" s="51">
        <v>0.34355828220858897</v>
      </c>
      <c r="I68" s="51">
        <v>0.53374233128834359</v>
      </c>
      <c r="J68" s="51">
        <v>0.12269938650306748</v>
      </c>
      <c r="K68" s="45">
        <v>26.541094674888406</v>
      </c>
      <c r="L68" s="46">
        <v>21.107182542280075</v>
      </c>
      <c r="Q68" s="40">
        <f t="shared" si="10"/>
        <v>1</v>
      </c>
      <c r="R68" s="41" t="str">
        <f t="shared" si="10"/>
        <v>NWGF 90%</v>
      </c>
      <c r="S68" s="42">
        <v>2759.9536684658688</v>
      </c>
      <c r="T68" s="43">
        <v>14161.643385899477</v>
      </c>
      <c r="U68" s="43">
        <v>16921.597054365353</v>
      </c>
      <c r="V68" s="44">
        <v>-1138.9271282034374</v>
      </c>
      <c r="W68" s="51">
        <v>0.22448979591836735</v>
      </c>
      <c r="X68" s="51">
        <v>0.73469387755102045</v>
      </c>
      <c r="Y68" s="51">
        <v>4.0816326530612242E-2</v>
      </c>
      <c r="Z68" s="45">
        <v>28.617280336122473</v>
      </c>
      <c r="AA68" s="46">
        <v>25.533326355412672</v>
      </c>
      <c r="AF68" s="40">
        <f t="shared" si="11"/>
        <v>1</v>
      </c>
      <c r="AG68" s="41" t="str">
        <f t="shared" si="11"/>
        <v>NWGF 90%</v>
      </c>
      <c r="AH68" s="42">
        <v>2036.6173815540292</v>
      </c>
      <c r="AI68" s="43">
        <v>6777.8620864907825</v>
      </c>
      <c r="AJ68" s="43">
        <v>8814.4794680448158</v>
      </c>
      <c r="AK68" s="44">
        <v>-665.25805585207729</v>
      </c>
      <c r="AL68" s="51">
        <v>0.48663101604278075</v>
      </c>
      <c r="AM68" s="51">
        <v>0.30481283422459893</v>
      </c>
      <c r="AN68" s="51">
        <v>0.20855614973262032</v>
      </c>
      <c r="AO68" s="45">
        <v>25.898027355062677</v>
      </c>
      <c r="AP68" s="46">
        <v>16.827351623429543</v>
      </c>
    </row>
    <row r="69" spans="2:42" x14ac:dyDescent="0.25">
      <c r="B69" s="20">
        <f t="shared" si="9"/>
        <v>2</v>
      </c>
      <c r="C69" s="21" t="str">
        <f t="shared" si="9"/>
        <v>NWGF 92%</v>
      </c>
      <c r="D69" s="42">
        <v>2441.8368524451703</v>
      </c>
      <c r="E69" s="43">
        <v>10623.862360116611</v>
      </c>
      <c r="F69" s="43">
        <v>13065.699212561785</v>
      </c>
      <c r="G69" s="44">
        <v>-892.11215999057811</v>
      </c>
      <c r="H69" s="51">
        <v>0.32515337423312884</v>
      </c>
      <c r="I69" s="51">
        <v>0.50920245398773001</v>
      </c>
      <c r="J69" s="51">
        <v>0.16564417177914109</v>
      </c>
      <c r="K69" s="45">
        <v>20.999217832705146</v>
      </c>
      <c r="L69" s="46">
        <v>16.839433286384661</v>
      </c>
      <c r="Q69" s="20">
        <f t="shared" si="10"/>
        <v>2</v>
      </c>
      <c r="R69" s="21" t="str">
        <f t="shared" si="10"/>
        <v>NWGF 92%</v>
      </c>
      <c r="S69" s="42">
        <v>2773.4436578718773</v>
      </c>
      <c r="T69" s="43">
        <v>13965.315914338571</v>
      </c>
      <c r="U69" s="43">
        <v>16738.759572210467</v>
      </c>
      <c r="V69" s="44">
        <v>-1120.4560919865507</v>
      </c>
      <c r="W69" s="51">
        <v>0.21315192743764172</v>
      </c>
      <c r="X69" s="51">
        <v>0.69387755102040816</v>
      </c>
      <c r="Y69" s="51">
        <v>9.297052154195011E-2</v>
      </c>
      <c r="Z69" s="45">
        <v>20.027318057240887</v>
      </c>
      <c r="AA69" s="46">
        <v>18.610351197612893</v>
      </c>
      <c r="AF69" s="20">
        <f t="shared" si="11"/>
        <v>2</v>
      </c>
      <c r="AG69" s="21" t="str">
        <f t="shared" si="11"/>
        <v>NWGF 92%</v>
      </c>
      <c r="AH69" s="42">
        <v>2050.8245497896141</v>
      </c>
      <c r="AI69" s="43">
        <v>6683.8061638281424</v>
      </c>
      <c r="AJ69" s="43">
        <v>8734.6307136177511</v>
      </c>
      <c r="AK69" s="44">
        <v>-622.86169472260121</v>
      </c>
      <c r="AL69" s="51">
        <v>0.45721925133689839</v>
      </c>
      <c r="AM69" s="51">
        <v>0.29144385026737968</v>
      </c>
      <c r="AN69" s="51">
        <v>0.25133689839572193</v>
      </c>
      <c r="AO69" s="45">
        <v>21.490392988047333</v>
      </c>
      <c r="AP69" s="46">
        <v>14.194593885954003</v>
      </c>
    </row>
    <row r="70" spans="2:42" x14ac:dyDescent="0.25">
      <c r="B70" s="20">
        <f t="shared" si="9"/>
        <v>3</v>
      </c>
      <c r="C70" s="21" t="str">
        <f t="shared" si="9"/>
        <v>NWGF 95%</v>
      </c>
      <c r="D70" s="42">
        <v>2538.0731697223246</v>
      </c>
      <c r="E70" s="43">
        <v>10450.286012418628</v>
      </c>
      <c r="F70" s="43">
        <v>12988.359182140946</v>
      </c>
      <c r="G70" s="44">
        <v>-876.80399664693982</v>
      </c>
      <c r="H70" s="51">
        <v>0.33987730061349691</v>
      </c>
      <c r="I70" s="51">
        <v>0.37668711656441717</v>
      </c>
      <c r="J70" s="51">
        <v>0.28343558282208586</v>
      </c>
      <c r="K70" s="45">
        <v>16.847844385247047</v>
      </c>
      <c r="L70" s="46">
        <v>12.539158613630171</v>
      </c>
      <c r="Q70" s="20">
        <f t="shared" si="10"/>
        <v>3</v>
      </c>
      <c r="R70" s="21" t="str">
        <f t="shared" si="10"/>
        <v>NWGF 95%</v>
      </c>
      <c r="S70" s="42">
        <v>2891.4515605391553</v>
      </c>
      <c r="T70" s="43">
        <v>13747.033675286635</v>
      </c>
      <c r="U70" s="43">
        <v>16638.485235825803</v>
      </c>
      <c r="V70" s="44">
        <v>-1156.0680561269692</v>
      </c>
      <c r="W70" s="51">
        <v>0.23129251700680273</v>
      </c>
      <c r="X70" s="51">
        <v>0.5374149659863946</v>
      </c>
      <c r="Y70" s="51">
        <v>0.23129251700680273</v>
      </c>
      <c r="Z70" s="45">
        <v>14.951140396530302</v>
      </c>
      <c r="AA70" s="46">
        <v>12.402094048565946</v>
      </c>
      <c r="AF70" s="20">
        <f t="shared" si="11"/>
        <v>3</v>
      </c>
      <c r="AG70" s="21" t="str">
        <f t="shared" si="11"/>
        <v>NWGF 95%</v>
      </c>
      <c r="AH70" s="42">
        <v>2121.3890244008826</v>
      </c>
      <c r="AI70" s="43">
        <v>6562.9445168977927</v>
      </c>
      <c r="AJ70" s="43">
        <v>8684.3335412986708</v>
      </c>
      <c r="AK70" s="44">
        <v>-547.51134897129077</v>
      </c>
      <c r="AL70" s="51">
        <v>0.46791443850267378</v>
      </c>
      <c r="AM70" s="51">
        <v>0.18716577540106952</v>
      </c>
      <c r="AN70" s="51">
        <v>0.34491978609625668</v>
      </c>
      <c r="AO70" s="45">
        <v>18.200124080906203</v>
      </c>
      <c r="AP70" s="46">
        <v>12.659802492880662</v>
      </c>
    </row>
    <row r="71" spans="2:42" x14ac:dyDescent="0.25">
      <c r="B71" s="32">
        <f t="shared" si="9"/>
        <v>4</v>
      </c>
      <c r="C71" s="33" t="str">
        <f t="shared" si="9"/>
        <v>NWGF 98%</v>
      </c>
      <c r="D71" s="58">
        <v>2673.2382495718166</v>
      </c>
      <c r="E71" s="59">
        <v>10033.209658310509</v>
      </c>
      <c r="F71" s="59">
        <v>12706.447907882357</v>
      </c>
      <c r="G71" s="60">
        <v>-674.04743346428586</v>
      </c>
      <c r="H71" s="52">
        <v>0.44907975460122701</v>
      </c>
      <c r="I71" s="52">
        <v>0.13496932515337423</v>
      </c>
      <c r="J71" s="52">
        <v>0.41595092024539876</v>
      </c>
      <c r="K71" s="56">
        <v>17.867975876838734</v>
      </c>
      <c r="L71" s="57">
        <v>13.378128792931044</v>
      </c>
      <c r="Q71" s="32">
        <f t="shared" si="10"/>
        <v>4</v>
      </c>
      <c r="R71" s="33" t="str">
        <f t="shared" si="10"/>
        <v>NWGF 98%</v>
      </c>
      <c r="S71" s="58">
        <v>3058.0651620678977</v>
      </c>
      <c r="T71" s="59">
        <v>13107.23157121823</v>
      </c>
      <c r="U71" s="59">
        <v>16165.296733286137</v>
      </c>
      <c r="V71" s="60">
        <v>-867.51688005752931</v>
      </c>
      <c r="W71" s="52">
        <v>0.40362811791383219</v>
      </c>
      <c r="X71" s="52">
        <v>0.12471655328798185</v>
      </c>
      <c r="Y71" s="52">
        <v>0.47165532879818595</v>
      </c>
      <c r="Z71" s="56">
        <v>16.290967299045938</v>
      </c>
      <c r="AA71" s="57">
        <v>13.216262156283419</v>
      </c>
      <c r="AF71" s="32">
        <f t="shared" si="11"/>
        <v>4</v>
      </c>
      <c r="AG71" s="33" t="str">
        <f t="shared" si="11"/>
        <v>NWGF 98%</v>
      </c>
      <c r="AH71" s="58">
        <v>2219.4717564948896</v>
      </c>
      <c r="AI71" s="59">
        <v>6408.4939802562476</v>
      </c>
      <c r="AJ71" s="59">
        <v>8627.965736751139</v>
      </c>
      <c r="AK71" s="60">
        <v>-445.91902183963191</v>
      </c>
      <c r="AL71" s="52">
        <v>0.50267379679144386</v>
      </c>
      <c r="AM71" s="52">
        <v>0.14705882352941177</v>
      </c>
      <c r="AN71" s="52">
        <v>0.3502673796791444</v>
      </c>
      <c r="AO71" s="56">
        <v>20.328401296820985</v>
      </c>
      <c r="AP71" s="57">
        <v>13.677942602581247</v>
      </c>
    </row>
  </sheetData>
  <mergeCells count="21">
    <mergeCell ref="D18:J18"/>
    <mergeCell ref="S18:Y18"/>
    <mergeCell ref="AH18:AN18"/>
    <mergeCell ref="AW18:BC18"/>
    <mergeCell ref="BL18:BR18"/>
    <mergeCell ref="D3:J3"/>
    <mergeCell ref="S3:Y3"/>
    <mergeCell ref="AH3:AN3"/>
    <mergeCell ref="AW3:BC3"/>
    <mergeCell ref="BL3:BR3"/>
    <mergeCell ref="AW33:BC33"/>
    <mergeCell ref="BL33:BR33"/>
    <mergeCell ref="D48:J48"/>
    <mergeCell ref="S48:Y48"/>
    <mergeCell ref="AH48:AN48"/>
    <mergeCell ref="D63:J63"/>
    <mergeCell ref="S63:Y63"/>
    <mergeCell ref="AH63:AN63"/>
    <mergeCell ref="D33:J33"/>
    <mergeCell ref="S33:Y33"/>
    <mergeCell ref="AH33:AN3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BT71"/>
  <sheetViews>
    <sheetView topLeftCell="A10" workbookViewId="0">
      <selection activeCell="B32" sqref="B32"/>
    </sheetView>
  </sheetViews>
  <sheetFormatPr defaultRowHeight="15" x14ac:dyDescent="0.25"/>
  <cols>
    <col min="3" max="3" width="12.42578125" customWidth="1"/>
    <col min="13" max="16" width="3.140625" customWidth="1"/>
    <col min="18" max="18" width="10.140625" customWidth="1"/>
    <col min="28" max="31" width="3.140625" customWidth="1"/>
    <col min="33" max="33" width="9.85546875" customWidth="1"/>
    <col min="43" max="46" width="3.140625" customWidth="1"/>
    <col min="48" max="48" width="9.85546875" customWidth="1"/>
    <col min="58" max="61" width="3.140625" customWidth="1"/>
    <col min="63" max="63" width="9.7109375" customWidth="1"/>
  </cols>
  <sheetData>
    <row r="2" spans="2:72" x14ac:dyDescent="0.25">
      <c r="B2" s="1" t="s">
        <v>17</v>
      </c>
      <c r="C2" s="2"/>
      <c r="D2" s="2"/>
      <c r="E2" s="2"/>
      <c r="F2" s="2"/>
      <c r="G2" s="39" t="s">
        <v>39</v>
      </c>
      <c r="H2" s="2"/>
      <c r="I2" s="2"/>
      <c r="J2" s="2"/>
      <c r="K2" s="2"/>
      <c r="L2" s="3"/>
      <c r="Q2" s="1" t="s">
        <v>275</v>
      </c>
      <c r="R2" s="2"/>
      <c r="S2" s="2"/>
      <c r="T2" s="2"/>
      <c r="U2" s="2"/>
      <c r="V2" s="39" t="s">
        <v>39</v>
      </c>
      <c r="W2" s="2"/>
      <c r="X2" s="2"/>
      <c r="Y2" s="2"/>
      <c r="Z2" s="2"/>
      <c r="AA2" s="3"/>
      <c r="AF2" s="1" t="s">
        <v>276</v>
      </c>
      <c r="AG2" s="2"/>
      <c r="AH2" s="2"/>
      <c r="AI2" s="2"/>
      <c r="AJ2" s="2"/>
      <c r="AK2" s="39" t="s">
        <v>39</v>
      </c>
      <c r="AL2" s="2"/>
      <c r="AM2" s="2"/>
      <c r="AN2" s="2"/>
      <c r="AO2" s="2"/>
      <c r="AP2" s="3"/>
      <c r="AU2" s="1" t="s">
        <v>277</v>
      </c>
      <c r="AV2" s="2"/>
      <c r="AW2" s="2"/>
      <c r="AX2" s="2"/>
      <c r="AY2" s="2"/>
      <c r="AZ2" s="39" t="s">
        <v>39</v>
      </c>
      <c r="BA2" s="2"/>
      <c r="BB2" s="2"/>
      <c r="BC2" s="2"/>
      <c r="BD2" s="2"/>
      <c r="BE2" s="3"/>
      <c r="BJ2" s="1" t="s">
        <v>278</v>
      </c>
      <c r="BK2" s="2"/>
      <c r="BL2" s="2"/>
      <c r="BM2" s="2"/>
      <c r="BN2" s="2"/>
      <c r="BO2" s="39" t="s">
        <v>39</v>
      </c>
      <c r="BP2" s="2"/>
      <c r="BQ2" s="2"/>
      <c r="BR2" s="2"/>
      <c r="BS2" s="2"/>
      <c r="BT2" s="3"/>
    </row>
    <row r="3" spans="2:72" x14ac:dyDescent="0.25">
      <c r="B3" s="4"/>
      <c r="C3" s="5"/>
      <c r="D3" s="284" t="s">
        <v>0</v>
      </c>
      <c r="E3" s="284"/>
      <c r="F3" s="284"/>
      <c r="G3" s="284"/>
      <c r="H3" s="284"/>
      <c r="I3" s="284"/>
      <c r="J3" s="285"/>
      <c r="K3" s="6" t="s">
        <v>1</v>
      </c>
      <c r="L3" s="7"/>
      <c r="Q3" s="4"/>
      <c r="R3" s="5"/>
      <c r="S3" s="284" t="s">
        <v>0</v>
      </c>
      <c r="T3" s="284"/>
      <c r="U3" s="284"/>
      <c r="V3" s="284"/>
      <c r="W3" s="284"/>
      <c r="X3" s="284"/>
      <c r="Y3" s="285"/>
      <c r="Z3" s="6" t="s">
        <v>1</v>
      </c>
      <c r="AA3" s="7"/>
      <c r="AF3" s="4"/>
      <c r="AG3" s="5"/>
      <c r="AH3" s="284" t="s">
        <v>0</v>
      </c>
      <c r="AI3" s="284"/>
      <c r="AJ3" s="284"/>
      <c r="AK3" s="284"/>
      <c r="AL3" s="284"/>
      <c r="AM3" s="284"/>
      <c r="AN3" s="285"/>
      <c r="AO3" s="6" t="s">
        <v>1</v>
      </c>
      <c r="AP3" s="7"/>
      <c r="AU3" s="4"/>
      <c r="AV3" s="5"/>
      <c r="AW3" s="284" t="s">
        <v>0</v>
      </c>
      <c r="AX3" s="284"/>
      <c r="AY3" s="284"/>
      <c r="AZ3" s="284"/>
      <c r="BA3" s="284"/>
      <c r="BB3" s="284"/>
      <c r="BC3" s="285"/>
      <c r="BD3" s="6" t="s">
        <v>1</v>
      </c>
      <c r="BE3" s="7"/>
      <c r="BJ3" s="4"/>
      <c r="BK3" s="5"/>
      <c r="BL3" s="284" t="s">
        <v>0</v>
      </c>
      <c r="BM3" s="284"/>
      <c r="BN3" s="284"/>
      <c r="BO3" s="284"/>
      <c r="BP3" s="284"/>
      <c r="BQ3" s="284"/>
      <c r="BR3" s="285"/>
      <c r="BS3" s="6" t="s">
        <v>1</v>
      </c>
      <c r="BT3" s="7"/>
    </row>
    <row r="4" spans="2:72" x14ac:dyDescent="0.25">
      <c r="B4" s="8"/>
      <c r="C4" s="9"/>
      <c r="D4" s="5" t="s">
        <v>2</v>
      </c>
      <c r="E4" s="10" t="s">
        <v>3</v>
      </c>
      <c r="F4" s="5"/>
      <c r="G4" s="10" t="s">
        <v>4</v>
      </c>
      <c r="H4" s="47" t="s">
        <v>5</v>
      </c>
      <c r="I4" s="48" t="s">
        <v>6</v>
      </c>
      <c r="J4" s="47" t="s">
        <v>5</v>
      </c>
      <c r="K4" s="11"/>
      <c r="L4" s="9"/>
      <c r="Q4" s="8"/>
      <c r="R4" s="9"/>
      <c r="S4" s="5" t="s">
        <v>2</v>
      </c>
      <c r="T4" s="10" t="s">
        <v>3</v>
      </c>
      <c r="U4" s="5"/>
      <c r="V4" s="10" t="s">
        <v>4</v>
      </c>
      <c r="W4" s="47" t="s">
        <v>5</v>
      </c>
      <c r="X4" s="48" t="s">
        <v>6</v>
      </c>
      <c r="Y4" s="47" t="s">
        <v>5</v>
      </c>
      <c r="Z4" s="11"/>
      <c r="AA4" s="9"/>
      <c r="AF4" s="8"/>
      <c r="AG4" s="9"/>
      <c r="AH4" s="5" t="s">
        <v>2</v>
      </c>
      <c r="AI4" s="10" t="s">
        <v>3</v>
      </c>
      <c r="AJ4" s="5"/>
      <c r="AK4" s="10" t="s">
        <v>4</v>
      </c>
      <c r="AL4" s="47" t="s">
        <v>5</v>
      </c>
      <c r="AM4" s="48" t="s">
        <v>6</v>
      </c>
      <c r="AN4" s="47" t="s">
        <v>5</v>
      </c>
      <c r="AO4" s="11"/>
      <c r="AP4" s="9"/>
      <c r="AU4" s="8"/>
      <c r="AV4" s="9"/>
      <c r="AW4" s="5" t="s">
        <v>2</v>
      </c>
      <c r="AX4" s="10" t="s">
        <v>3</v>
      </c>
      <c r="AY4" s="5"/>
      <c r="AZ4" s="10" t="s">
        <v>4</v>
      </c>
      <c r="BA4" s="47" t="s">
        <v>5</v>
      </c>
      <c r="BB4" s="48" t="s">
        <v>6</v>
      </c>
      <c r="BC4" s="47" t="s">
        <v>5</v>
      </c>
      <c r="BD4" s="11"/>
      <c r="BE4" s="9"/>
      <c r="BJ4" s="8"/>
      <c r="BK4" s="9"/>
      <c r="BL4" s="5" t="s">
        <v>2</v>
      </c>
      <c r="BM4" s="10" t="s">
        <v>3</v>
      </c>
      <c r="BN4" s="5"/>
      <c r="BO4" s="10" t="s">
        <v>4</v>
      </c>
      <c r="BP4" s="47" t="s">
        <v>5</v>
      </c>
      <c r="BQ4" s="48" t="s">
        <v>6</v>
      </c>
      <c r="BR4" s="47" t="s">
        <v>5</v>
      </c>
      <c r="BS4" s="11"/>
      <c r="BT4" s="9"/>
    </row>
    <row r="5" spans="2:72" x14ac:dyDescent="0.25">
      <c r="B5" s="12" t="s">
        <v>7</v>
      </c>
      <c r="C5" s="13" t="s">
        <v>19</v>
      </c>
      <c r="D5" s="14" t="s">
        <v>8</v>
      </c>
      <c r="E5" s="15" t="s">
        <v>9</v>
      </c>
      <c r="F5" s="14" t="s">
        <v>4</v>
      </c>
      <c r="G5" s="15" t="s">
        <v>10</v>
      </c>
      <c r="H5" s="49" t="s">
        <v>11</v>
      </c>
      <c r="I5" s="49" t="s">
        <v>12</v>
      </c>
      <c r="J5" s="49" t="s">
        <v>13</v>
      </c>
      <c r="K5" s="14" t="s">
        <v>15</v>
      </c>
      <c r="L5" s="16" t="s">
        <v>14</v>
      </c>
      <c r="Q5" s="12" t="s">
        <v>7</v>
      </c>
      <c r="R5" s="13" t="s">
        <v>19</v>
      </c>
      <c r="S5" s="14" t="s">
        <v>8</v>
      </c>
      <c r="T5" s="15" t="s">
        <v>9</v>
      </c>
      <c r="U5" s="14" t="s">
        <v>4</v>
      </c>
      <c r="V5" s="15" t="s">
        <v>10</v>
      </c>
      <c r="W5" s="49" t="s">
        <v>11</v>
      </c>
      <c r="X5" s="49" t="s">
        <v>12</v>
      </c>
      <c r="Y5" s="49" t="s">
        <v>13</v>
      </c>
      <c r="Z5" s="14" t="s">
        <v>15</v>
      </c>
      <c r="AA5" s="16" t="s">
        <v>14</v>
      </c>
      <c r="AF5" s="12" t="s">
        <v>7</v>
      </c>
      <c r="AG5" s="13" t="s">
        <v>19</v>
      </c>
      <c r="AH5" s="14" t="s">
        <v>8</v>
      </c>
      <c r="AI5" s="15" t="s">
        <v>9</v>
      </c>
      <c r="AJ5" s="14" t="s">
        <v>4</v>
      </c>
      <c r="AK5" s="15" t="s">
        <v>10</v>
      </c>
      <c r="AL5" s="49" t="s">
        <v>11</v>
      </c>
      <c r="AM5" s="49" t="s">
        <v>12</v>
      </c>
      <c r="AN5" s="49" t="s">
        <v>13</v>
      </c>
      <c r="AO5" s="14" t="s">
        <v>15</v>
      </c>
      <c r="AP5" s="16" t="s">
        <v>14</v>
      </c>
      <c r="AU5" s="12" t="s">
        <v>7</v>
      </c>
      <c r="AV5" s="13" t="s">
        <v>19</v>
      </c>
      <c r="AW5" s="14" t="s">
        <v>8</v>
      </c>
      <c r="AX5" s="15" t="s">
        <v>9</v>
      </c>
      <c r="AY5" s="14" t="s">
        <v>4</v>
      </c>
      <c r="AZ5" s="15" t="s">
        <v>10</v>
      </c>
      <c r="BA5" s="49" t="s">
        <v>11</v>
      </c>
      <c r="BB5" s="49" t="s">
        <v>12</v>
      </c>
      <c r="BC5" s="49" t="s">
        <v>13</v>
      </c>
      <c r="BD5" s="14" t="s">
        <v>15</v>
      </c>
      <c r="BE5" s="16" t="s">
        <v>14</v>
      </c>
      <c r="BJ5" s="12" t="s">
        <v>7</v>
      </c>
      <c r="BK5" s="13" t="s">
        <v>19</v>
      </c>
      <c r="BL5" s="14" t="s">
        <v>8</v>
      </c>
      <c r="BM5" s="15" t="s">
        <v>9</v>
      </c>
      <c r="BN5" s="14" t="s">
        <v>4</v>
      </c>
      <c r="BO5" s="15" t="s">
        <v>10</v>
      </c>
      <c r="BP5" s="49" t="s">
        <v>11</v>
      </c>
      <c r="BQ5" s="49" t="s">
        <v>12</v>
      </c>
      <c r="BR5" s="49" t="s">
        <v>13</v>
      </c>
      <c r="BS5" s="14" t="s">
        <v>15</v>
      </c>
      <c r="BT5" s="16" t="s">
        <v>14</v>
      </c>
    </row>
    <row r="6" spans="2:72" x14ac:dyDescent="0.25">
      <c r="B6" s="17" t="s">
        <v>16</v>
      </c>
      <c r="C6" s="18"/>
      <c r="D6" s="5"/>
      <c r="E6" s="10"/>
      <c r="F6" s="5"/>
      <c r="G6" s="10"/>
      <c r="H6" s="47"/>
      <c r="I6" s="47"/>
      <c r="J6" s="47"/>
      <c r="K6" s="5"/>
      <c r="L6" s="19"/>
      <c r="Q6" s="17" t="s">
        <v>16</v>
      </c>
      <c r="R6" s="18"/>
      <c r="S6" s="5"/>
      <c r="T6" s="10"/>
      <c r="U6" s="5"/>
      <c r="V6" s="10"/>
      <c r="W6" s="47"/>
      <c r="X6" s="47"/>
      <c r="Y6" s="47"/>
      <c r="Z6" s="5"/>
      <c r="AA6" s="19"/>
      <c r="AF6" s="17" t="s">
        <v>16</v>
      </c>
      <c r="AG6" s="18"/>
      <c r="AH6" s="5"/>
      <c r="AI6" s="10"/>
      <c r="AJ6" s="5"/>
      <c r="AK6" s="10"/>
      <c r="AL6" s="47"/>
      <c r="AM6" s="47"/>
      <c r="AN6" s="47"/>
      <c r="AO6" s="5"/>
      <c r="AP6" s="19"/>
      <c r="AU6" s="17" t="s">
        <v>16</v>
      </c>
      <c r="AV6" s="18"/>
      <c r="AW6" s="5"/>
      <c r="AX6" s="10"/>
      <c r="AY6" s="5"/>
      <c r="AZ6" s="10"/>
      <c r="BA6" s="47"/>
      <c r="BB6" s="47"/>
      <c r="BC6" s="47"/>
      <c r="BD6" s="5"/>
      <c r="BE6" s="19"/>
      <c r="BJ6" s="17" t="s">
        <v>16</v>
      </c>
      <c r="BK6" s="18"/>
      <c r="BL6" s="5"/>
      <c r="BM6" s="10"/>
      <c r="BN6" s="5"/>
      <c r="BO6" s="10"/>
      <c r="BP6" s="47"/>
      <c r="BQ6" s="47"/>
      <c r="BR6" s="47"/>
      <c r="BS6" s="5"/>
      <c r="BT6" s="19"/>
    </row>
    <row r="7" spans="2:72" x14ac:dyDescent="0.25">
      <c r="B7" s="20">
        <v>0</v>
      </c>
      <c r="C7" s="21" t="s">
        <v>274</v>
      </c>
      <c r="D7" s="22">
        <v>2218.0841620821402</v>
      </c>
      <c r="E7" s="23">
        <v>10436.473733427671</v>
      </c>
      <c r="F7" s="23">
        <v>12654.557895509812</v>
      </c>
      <c r="G7" s="24"/>
      <c r="H7" s="50"/>
      <c r="I7" s="50"/>
      <c r="J7" s="50"/>
      <c r="K7" s="25"/>
      <c r="L7" s="26"/>
      <c r="Q7" s="20">
        <v>0</v>
      </c>
      <c r="R7" s="21" t="s">
        <v>274</v>
      </c>
      <c r="S7" s="22">
        <v>1847.9454792867448</v>
      </c>
      <c r="T7" s="23">
        <v>10360.649222896434</v>
      </c>
      <c r="U7" s="23">
        <v>12208.594702183142</v>
      </c>
      <c r="V7" s="24"/>
      <c r="W7" s="50"/>
      <c r="X7" s="50"/>
      <c r="Y7" s="50"/>
      <c r="Z7" s="25"/>
      <c r="AA7" s="26"/>
      <c r="AF7" s="20">
        <v>0</v>
      </c>
      <c r="AG7" s="21" t="s">
        <v>274</v>
      </c>
      <c r="AH7" s="22">
        <v>3300.7076132352709</v>
      </c>
      <c r="AI7" s="23">
        <v>10141.942901339307</v>
      </c>
      <c r="AJ7" s="23">
        <v>13442.65051457461</v>
      </c>
      <c r="AK7" s="24"/>
      <c r="AL7" s="50"/>
      <c r="AM7" s="50"/>
      <c r="AN7" s="50"/>
      <c r="AO7" s="25"/>
      <c r="AP7" s="26"/>
      <c r="AU7" s="20">
        <v>0</v>
      </c>
      <c r="AV7" s="21" t="s">
        <v>274</v>
      </c>
      <c r="AW7" s="22">
        <v>1959.6956694783737</v>
      </c>
      <c r="AX7" s="23">
        <v>15816.278881037735</v>
      </c>
      <c r="AY7" s="23">
        <v>17775.974550516105</v>
      </c>
      <c r="AZ7" s="24"/>
      <c r="BA7" s="50"/>
      <c r="BB7" s="50"/>
      <c r="BC7" s="50"/>
      <c r="BD7" s="25"/>
      <c r="BE7" s="26"/>
      <c r="BJ7" s="20">
        <v>0</v>
      </c>
      <c r="BK7" s="21" t="s">
        <v>274</v>
      </c>
      <c r="BL7" s="22">
        <v>2969.730120494969</v>
      </c>
      <c r="BM7" s="23">
        <v>12424.872828732587</v>
      </c>
      <c r="BN7" s="23">
        <v>15394.602949227556</v>
      </c>
      <c r="BO7" s="24"/>
      <c r="BP7" s="50"/>
      <c r="BQ7" s="50"/>
      <c r="BR7" s="50"/>
      <c r="BS7" s="25"/>
      <c r="BT7" s="26"/>
    </row>
    <row r="8" spans="2:72" x14ac:dyDescent="0.25">
      <c r="B8" s="40">
        <v>1</v>
      </c>
      <c r="C8" s="41" t="s">
        <v>230</v>
      </c>
      <c r="D8" s="42">
        <v>2624.371407709808</v>
      </c>
      <c r="E8" s="43">
        <v>10055.860552587081</v>
      </c>
      <c r="F8" s="43">
        <v>12680.231960296791</v>
      </c>
      <c r="G8" s="44">
        <v>-567.10087231481089</v>
      </c>
      <c r="H8" s="51">
        <v>0.29199999999999998</v>
      </c>
      <c r="I8" s="51">
        <v>0.58520000000000005</v>
      </c>
      <c r="J8" s="51">
        <v>0.12280000000000001</v>
      </c>
      <c r="K8" s="45">
        <v>29.564083524995365</v>
      </c>
      <c r="L8" s="46">
        <v>20.477758529966206</v>
      </c>
      <c r="Q8" s="40">
        <v>1</v>
      </c>
      <c r="R8" s="41" t="s">
        <v>230</v>
      </c>
      <c r="S8" s="42">
        <v>2477.3199294473575</v>
      </c>
      <c r="T8" s="43">
        <v>10035.066081125682</v>
      </c>
      <c r="U8" s="43">
        <v>12512.386010573015</v>
      </c>
      <c r="V8" s="44">
        <v>-636.27130308351047</v>
      </c>
      <c r="W8" s="51">
        <v>0.37301477696450769</v>
      </c>
      <c r="X8" s="51">
        <v>0.48239193481563319</v>
      </c>
      <c r="Y8" s="51">
        <v>0.14459328821985915</v>
      </c>
      <c r="Z8" s="45">
        <v>31.180431845596374</v>
      </c>
      <c r="AA8" s="46">
        <v>22.072073204871636</v>
      </c>
      <c r="AF8" s="40">
        <v>1</v>
      </c>
      <c r="AG8" s="41" t="s">
        <v>230</v>
      </c>
      <c r="AH8" s="42">
        <v>3032.827984315803</v>
      </c>
      <c r="AI8" s="43">
        <v>9700.3611892354147</v>
      </c>
      <c r="AJ8" s="43">
        <v>12733.189173551204</v>
      </c>
      <c r="AK8" s="44">
        <v>-405.09411804423263</v>
      </c>
      <c r="AL8" s="51">
        <v>5.6138933764135701E-2</v>
      </c>
      <c r="AM8" s="51">
        <v>0.880048465266559</v>
      </c>
      <c r="AN8" s="51">
        <v>6.3812600969305328E-2</v>
      </c>
      <c r="AO8" s="45">
        <v>9.6211378603044189</v>
      </c>
      <c r="AP8" s="46">
        <v>5.5426234186784322</v>
      </c>
      <c r="AU8" s="40">
        <v>1</v>
      </c>
      <c r="AV8" s="41" t="s">
        <v>230</v>
      </c>
      <c r="AW8" s="42">
        <v>2869.4335880915264</v>
      </c>
      <c r="AX8" s="43">
        <v>14524.584032927105</v>
      </c>
      <c r="AY8" s="43">
        <v>17394.017621018626</v>
      </c>
      <c r="AZ8" s="44">
        <v>-287.93924759656903</v>
      </c>
      <c r="BA8" s="51">
        <v>0.37914691943127959</v>
      </c>
      <c r="BB8" s="51">
        <v>0.51184834123222744</v>
      </c>
      <c r="BC8" s="51">
        <v>0.10900473933649289</v>
      </c>
      <c r="BD8" s="45">
        <v>36.327915869582789</v>
      </c>
      <c r="BE8" s="46">
        <v>22.521824622918043</v>
      </c>
      <c r="BJ8" s="40">
        <v>1</v>
      </c>
      <c r="BK8" s="41" t="s">
        <v>230</v>
      </c>
      <c r="BL8" s="42">
        <v>2648.720718281611</v>
      </c>
      <c r="BM8" s="43">
        <v>11276.534679788969</v>
      </c>
      <c r="BN8" s="43">
        <v>13925.255398070582</v>
      </c>
      <c r="BO8" s="44">
        <v>0</v>
      </c>
      <c r="BP8" s="51">
        <v>0</v>
      </c>
      <c r="BQ8" s="51">
        <v>1</v>
      </c>
      <c r="BR8" s="51">
        <v>0</v>
      </c>
      <c r="BS8" s="45" t="e">
        <v>#VALUE!</v>
      </c>
      <c r="BT8" s="46" t="e">
        <v>#VALUE!</v>
      </c>
    </row>
    <row r="9" spans="2:72" x14ac:dyDescent="0.25">
      <c r="B9" s="40">
        <v>2</v>
      </c>
      <c r="C9" s="41" t="s">
        <v>231</v>
      </c>
      <c r="D9" s="42">
        <v>2637.7088128019286</v>
      </c>
      <c r="E9" s="43">
        <v>9864.8720129418962</v>
      </c>
      <c r="F9" s="43">
        <v>12502.580825743784</v>
      </c>
      <c r="G9" s="44">
        <v>-493.33041466618704</v>
      </c>
      <c r="H9" s="51">
        <v>0.26960000000000001</v>
      </c>
      <c r="I9" s="51">
        <v>0.55130000000000001</v>
      </c>
      <c r="J9" s="51">
        <v>0.17910000000000001</v>
      </c>
      <c r="K9" s="45">
        <v>22.840016130406521</v>
      </c>
      <c r="L9" s="46">
        <v>16.204258592700306</v>
      </c>
      <c r="Q9" s="40">
        <v>2</v>
      </c>
      <c r="R9" s="41" t="s">
        <v>231</v>
      </c>
      <c r="S9" s="42">
        <v>2490.0336435314566</v>
      </c>
      <c r="T9" s="43">
        <v>9875.589738659939</v>
      </c>
      <c r="U9" s="43">
        <v>12365.62338219137</v>
      </c>
      <c r="V9" s="44">
        <v>-582.65933443641654</v>
      </c>
      <c r="W9" s="51">
        <v>0.34470377019748655</v>
      </c>
      <c r="X9" s="51">
        <v>0.44924734152741336</v>
      </c>
      <c r="Y9" s="51">
        <v>0.20604888827510012</v>
      </c>
      <c r="Z9" s="45">
        <v>24.115152704812374</v>
      </c>
      <c r="AA9" s="46">
        <v>17.939630942165525</v>
      </c>
      <c r="AF9" s="40">
        <v>2</v>
      </c>
      <c r="AG9" s="41" t="s">
        <v>231</v>
      </c>
      <c r="AH9" s="42">
        <v>3048.1360904500602</v>
      </c>
      <c r="AI9" s="43">
        <v>9423.6147549690832</v>
      </c>
      <c r="AJ9" s="43">
        <v>12471.750845419143</v>
      </c>
      <c r="AK9" s="44">
        <v>-267.26730780176342</v>
      </c>
      <c r="AL9" s="51">
        <v>5.0080775444264945E-2</v>
      </c>
      <c r="AM9" s="51">
        <v>0.84248788368336025</v>
      </c>
      <c r="AN9" s="51">
        <v>0.1074313408723748</v>
      </c>
      <c r="AO9" s="45">
        <v>6.5703569422887895</v>
      </c>
      <c r="AP9" s="46">
        <v>3.6077586074933032</v>
      </c>
      <c r="AU9" s="40">
        <v>2</v>
      </c>
      <c r="AV9" s="41" t="s">
        <v>231</v>
      </c>
      <c r="AW9" s="42">
        <v>2881.404750763817</v>
      </c>
      <c r="AX9" s="43">
        <v>14263.542879238152</v>
      </c>
      <c r="AY9" s="43">
        <v>17144.947630001963</v>
      </c>
      <c r="AZ9" s="44">
        <v>-248.88176251470031</v>
      </c>
      <c r="BA9" s="51">
        <v>0.36018957345971564</v>
      </c>
      <c r="BB9" s="51">
        <v>0.48341232227488151</v>
      </c>
      <c r="BC9" s="51">
        <v>0.15639810426540285</v>
      </c>
      <c r="BD9" s="45">
        <v>26.74670518517938</v>
      </c>
      <c r="BE9" s="46">
        <v>17.468597303368053</v>
      </c>
      <c r="BJ9" s="40">
        <v>2</v>
      </c>
      <c r="BK9" s="41" t="s">
        <v>231</v>
      </c>
      <c r="BL9" s="42">
        <v>2661.0160117034557</v>
      </c>
      <c r="BM9" s="43">
        <v>11070.793763325621</v>
      </c>
      <c r="BN9" s="43">
        <v>13731.809775029082</v>
      </c>
      <c r="BO9" s="44">
        <v>0</v>
      </c>
      <c r="BP9" s="51">
        <v>0</v>
      </c>
      <c r="BQ9" s="51">
        <v>1</v>
      </c>
      <c r="BR9" s="51">
        <v>0</v>
      </c>
      <c r="BS9" s="45" t="e">
        <v>#VALUE!</v>
      </c>
      <c r="BT9" s="46" t="e">
        <v>#VALUE!</v>
      </c>
    </row>
    <row r="10" spans="2:72" x14ac:dyDescent="0.25">
      <c r="B10" s="20">
        <v>3</v>
      </c>
      <c r="C10" s="21" t="s">
        <v>232</v>
      </c>
      <c r="D10" s="27">
        <v>2749.0338097201047</v>
      </c>
      <c r="E10" s="28">
        <v>9739.6883343955506</v>
      </c>
      <c r="F10" s="28">
        <v>12488.722144115634</v>
      </c>
      <c r="G10" s="29">
        <v>-546.96004348611575</v>
      </c>
      <c r="H10" s="51">
        <v>0.28599999999999998</v>
      </c>
      <c r="I10" s="51">
        <v>0.43090000000000001</v>
      </c>
      <c r="J10" s="51">
        <v>0.28310000000000002</v>
      </c>
      <c r="K10" s="30">
        <v>17.672144857435374</v>
      </c>
      <c r="L10" s="31">
        <v>12.312281740177754</v>
      </c>
      <c r="Q10" s="20">
        <v>3</v>
      </c>
      <c r="R10" s="21" t="s">
        <v>232</v>
      </c>
      <c r="S10" s="27">
        <v>2591.0832473681944</v>
      </c>
      <c r="T10" s="28">
        <v>9709.9465316869937</v>
      </c>
      <c r="U10" s="28">
        <v>12301.029779055198</v>
      </c>
      <c r="V10" s="29">
        <v>-593.83036987461173</v>
      </c>
      <c r="W10" s="51">
        <v>0.3502278690788565</v>
      </c>
      <c r="X10" s="51">
        <v>0.32716475624913688</v>
      </c>
      <c r="Y10" s="51">
        <v>0.32260737467200662</v>
      </c>
      <c r="Z10" s="30">
        <v>18.45955541778202</v>
      </c>
      <c r="AA10" s="31">
        <v>13.247536615645613</v>
      </c>
      <c r="AF10" s="20">
        <v>3</v>
      </c>
      <c r="AG10" s="21" t="s">
        <v>232</v>
      </c>
      <c r="AH10" s="27">
        <v>3187.6812227819428</v>
      </c>
      <c r="AI10" s="28">
        <v>9441.3928608695478</v>
      </c>
      <c r="AJ10" s="28">
        <v>12629.074083651465</v>
      </c>
      <c r="AK10" s="29">
        <v>-455.45740879101777</v>
      </c>
      <c r="AL10" s="51">
        <v>9.8949919224555732E-2</v>
      </c>
      <c r="AM10" s="51">
        <v>0.725767366720517</v>
      </c>
      <c r="AN10" s="51">
        <v>0.17528271405492729</v>
      </c>
      <c r="AO10" s="30">
        <v>9.2638749219132794</v>
      </c>
      <c r="AP10" s="31">
        <v>6.1106917655831747</v>
      </c>
      <c r="AU10" s="20">
        <v>3</v>
      </c>
      <c r="AV10" s="21" t="s">
        <v>232</v>
      </c>
      <c r="AW10" s="27">
        <v>3002.0334924865851</v>
      </c>
      <c r="AX10" s="28">
        <v>13908.376738069637</v>
      </c>
      <c r="AY10" s="28">
        <v>16910.410230556219</v>
      </c>
      <c r="AZ10" s="29">
        <v>-204.87779082661663</v>
      </c>
      <c r="BA10" s="51">
        <v>0.37440758293838861</v>
      </c>
      <c r="BB10" s="51">
        <v>0.35071090047393366</v>
      </c>
      <c r="BC10" s="51">
        <v>0.27488151658767773</v>
      </c>
      <c r="BD10" s="30">
        <v>18.498355544574462</v>
      </c>
      <c r="BE10" s="31">
        <v>12.659021204561292</v>
      </c>
      <c r="BJ10" s="20">
        <v>3</v>
      </c>
      <c r="BK10" s="21" t="s">
        <v>232</v>
      </c>
      <c r="BL10" s="27">
        <v>2808.0073400734909</v>
      </c>
      <c r="BM10" s="28">
        <v>10772.281843939729</v>
      </c>
      <c r="BN10" s="28">
        <v>13580.28918401322</v>
      </c>
      <c r="BO10" s="29">
        <v>17.597658776343525</v>
      </c>
      <c r="BP10" s="51">
        <v>0</v>
      </c>
      <c r="BQ10" s="51">
        <v>0.95833333333333337</v>
      </c>
      <c r="BR10" s="51">
        <v>4.1666666666666664E-2</v>
      </c>
      <c r="BS10" s="30" t="e">
        <v>#VALUE!</v>
      </c>
      <c r="BT10" s="31" t="e">
        <v>#VALUE!</v>
      </c>
    </row>
    <row r="11" spans="2:72" x14ac:dyDescent="0.25">
      <c r="B11" s="32">
        <v>4</v>
      </c>
      <c r="C11" s="33" t="s">
        <v>233</v>
      </c>
      <c r="D11" s="34">
        <v>2900.3920492031375</v>
      </c>
      <c r="E11" s="35">
        <v>9600.008382574435</v>
      </c>
      <c r="F11" s="35">
        <v>12500.400431777578</v>
      </c>
      <c r="G11" s="36">
        <v>-568.39083203226585</v>
      </c>
      <c r="H11" s="52">
        <v>0.36899999999999999</v>
      </c>
      <c r="I11" s="52">
        <v>0.25319999999999998</v>
      </c>
      <c r="J11" s="52">
        <v>0.37780000000000002</v>
      </c>
      <c r="K11" s="37">
        <v>18.162722894085473</v>
      </c>
      <c r="L11" s="38">
        <v>12.979748053728098</v>
      </c>
      <c r="Q11" s="32">
        <v>4</v>
      </c>
      <c r="R11" s="33" t="s">
        <v>233</v>
      </c>
      <c r="S11" s="34">
        <v>2735.7405492720995</v>
      </c>
      <c r="T11" s="35">
        <v>9546.3798045908406</v>
      </c>
      <c r="U11" s="35">
        <v>12282.120353862978</v>
      </c>
      <c r="V11" s="36">
        <v>-603.08586846420837</v>
      </c>
      <c r="W11" s="52">
        <v>0.44538047231045436</v>
      </c>
      <c r="X11" s="52">
        <v>0.12525894213506422</v>
      </c>
      <c r="Y11" s="52">
        <v>0.42936058555448142</v>
      </c>
      <c r="Z11" s="37">
        <v>19.496468508398433</v>
      </c>
      <c r="AA11" s="38">
        <v>13.870159284338934</v>
      </c>
      <c r="AF11" s="32">
        <v>4</v>
      </c>
      <c r="AG11" s="33" t="s">
        <v>233</v>
      </c>
      <c r="AH11" s="34">
        <v>3358.4243065861137</v>
      </c>
      <c r="AI11" s="35">
        <v>9395.0475840234722</v>
      </c>
      <c r="AJ11" s="35">
        <v>12753.471890609579</v>
      </c>
      <c r="AK11" s="36">
        <v>-516.39130256934288</v>
      </c>
      <c r="AL11" s="52">
        <v>0.14862681744749595</v>
      </c>
      <c r="AM11" s="52">
        <v>0.61550888529886916</v>
      </c>
      <c r="AN11" s="52">
        <v>0.23586429725363489</v>
      </c>
      <c r="AO11" s="37">
        <v>10.314209961740801</v>
      </c>
      <c r="AP11" s="38">
        <v>8.2143060209879302</v>
      </c>
      <c r="AU11" s="32">
        <v>4</v>
      </c>
      <c r="AV11" s="33" t="s">
        <v>233</v>
      </c>
      <c r="AW11" s="34">
        <v>3143.6319996536031</v>
      </c>
      <c r="AX11" s="35">
        <v>13537.682729529244</v>
      </c>
      <c r="AY11" s="35">
        <v>16681.314729182839</v>
      </c>
      <c r="AZ11" s="36">
        <v>-209.41348382253909</v>
      </c>
      <c r="BA11" s="52">
        <v>0.45971563981042651</v>
      </c>
      <c r="BB11" s="52">
        <v>0.18483412322274881</v>
      </c>
      <c r="BC11" s="52">
        <v>0.35545023696682465</v>
      </c>
      <c r="BD11" s="37">
        <v>16.760291233056083</v>
      </c>
      <c r="BE11" s="38">
        <v>11.542935590325477</v>
      </c>
      <c r="BJ11" s="32">
        <v>4</v>
      </c>
      <c r="BK11" s="33" t="s">
        <v>233</v>
      </c>
      <c r="BL11" s="34">
        <v>2995.25332941125</v>
      </c>
      <c r="BM11" s="35">
        <v>10502.205371244409</v>
      </c>
      <c r="BN11" s="35">
        <v>13497.458700655661</v>
      </c>
      <c r="BO11" s="36">
        <v>80.660603818363967</v>
      </c>
      <c r="BP11" s="52">
        <v>0</v>
      </c>
      <c r="BQ11" s="52">
        <v>0.86111111111111116</v>
      </c>
      <c r="BR11" s="52">
        <v>0.1388888888888889</v>
      </c>
      <c r="BS11" s="37">
        <v>6.6861637179038302</v>
      </c>
      <c r="BT11" s="38">
        <v>6.7813324121025822</v>
      </c>
    </row>
    <row r="17" spans="2:72" x14ac:dyDescent="0.25">
      <c r="B17" s="1" t="s">
        <v>18</v>
      </c>
      <c r="C17" s="2"/>
      <c r="D17" s="2"/>
      <c r="E17" s="2"/>
      <c r="F17" s="2"/>
      <c r="G17" s="39" t="s">
        <v>39</v>
      </c>
      <c r="H17" s="2"/>
      <c r="I17" s="2"/>
      <c r="J17" s="2"/>
      <c r="K17" s="2"/>
      <c r="L17" s="3"/>
      <c r="Q17" s="1" t="s">
        <v>279</v>
      </c>
      <c r="R17" s="2"/>
      <c r="S17" s="2"/>
      <c r="T17" s="2"/>
      <c r="U17" s="2"/>
      <c r="V17" s="39" t="s">
        <v>39</v>
      </c>
      <c r="W17" s="2"/>
      <c r="X17" s="2"/>
      <c r="Y17" s="2"/>
      <c r="Z17" s="2"/>
      <c r="AA17" s="3"/>
      <c r="AF17" s="1" t="s">
        <v>280</v>
      </c>
      <c r="AG17" s="2"/>
      <c r="AH17" s="2"/>
      <c r="AI17" s="2"/>
      <c r="AJ17" s="2"/>
      <c r="AK17" s="39" t="s">
        <v>39</v>
      </c>
      <c r="AL17" s="2"/>
      <c r="AM17" s="2"/>
      <c r="AN17" s="2"/>
      <c r="AO17" s="2"/>
      <c r="AP17" s="3"/>
      <c r="AU17" s="1" t="s">
        <v>281</v>
      </c>
      <c r="AV17" s="2"/>
      <c r="AW17" s="2"/>
      <c r="AX17" s="2"/>
      <c r="AY17" s="2"/>
      <c r="AZ17" s="39" t="s">
        <v>39</v>
      </c>
      <c r="BA17" s="2"/>
      <c r="BB17" s="2"/>
      <c r="BC17" s="2"/>
      <c r="BD17" s="2"/>
      <c r="BE17" s="3"/>
      <c r="BJ17" s="1" t="s">
        <v>282</v>
      </c>
      <c r="BK17" s="2"/>
      <c r="BL17" s="2"/>
      <c r="BM17" s="2"/>
      <c r="BN17" s="2"/>
      <c r="BO17" s="39" t="s">
        <v>39</v>
      </c>
      <c r="BP17" s="2"/>
      <c r="BQ17" s="2"/>
      <c r="BR17" s="2"/>
      <c r="BS17" s="2"/>
      <c r="BT17" s="3"/>
    </row>
    <row r="18" spans="2:72" x14ac:dyDescent="0.25">
      <c r="B18" s="4"/>
      <c r="C18" s="5"/>
      <c r="D18" s="284" t="s">
        <v>0</v>
      </c>
      <c r="E18" s="284"/>
      <c r="F18" s="284"/>
      <c r="G18" s="284"/>
      <c r="H18" s="284"/>
      <c r="I18" s="284"/>
      <c r="J18" s="285"/>
      <c r="K18" s="6" t="s">
        <v>1</v>
      </c>
      <c r="L18" s="7"/>
      <c r="Q18" s="4"/>
      <c r="R18" s="5"/>
      <c r="S18" s="284" t="s">
        <v>0</v>
      </c>
      <c r="T18" s="284"/>
      <c r="U18" s="284"/>
      <c r="V18" s="284"/>
      <c r="W18" s="284"/>
      <c r="X18" s="284"/>
      <c r="Y18" s="285"/>
      <c r="Z18" s="6" t="s">
        <v>1</v>
      </c>
      <c r="AA18" s="7"/>
      <c r="AF18" s="4"/>
      <c r="AG18" s="5"/>
      <c r="AH18" s="284" t="s">
        <v>0</v>
      </c>
      <c r="AI18" s="284"/>
      <c r="AJ18" s="284"/>
      <c r="AK18" s="284"/>
      <c r="AL18" s="284"/>
      <c r="AM18" s="284"/>
      <c r="AN18" s="285"/>
      <c r="AO18" s="6" t="s">
        <v>1</v>
      </c>
      <c r="AP18" s="7"/>
      <c r="AU18" s="4"/>
      <c r="AV18" s="5"/>
      <c r="AW18" s="284" t="s">
        <v>0</v>
      </c>
      <c r="AX18" s="284"/>
      <c r="AY18" s="284"/>
      <c r="AZ18" s="284"/>
      <c r="BA18" s="284"/>
      <c r="BB18" s="284"/>
      <c r="BC18" s="285"/>
      <c r="BD18" s="6" t="s">
        <v>1</v>
      </c>
      <c r="BE18" s="7"/>
      <c r="BJ18" s="4"/>
      <c r="BK18" s="5"/>
      <c r="BL18" s="284" t="s">
        <v>0</v>
      </c>
      <c r="BM18" s="284"/>
      <c r="BN18" s="284"/>
      <c r="BO18" s="284"/>
      <c r="BP18" s="284"/>
      <c r="BQ18" s="284"/>
      <c r="BR18" s="285"/>
      <c r="BS18" s="6" t="s">
        <v>1</v>
      </c>
      <c r="BT18" s="7"/>
    </row>
    <row r="19" spans="2:72" x14ac:dyDescent="0.25">
      <c r="B19" s="8"/>
      <c r="C19" s="9"/>
      <c r="D19" s="5" t="s">
        <v>2</v>
      </c>
      <c r="E19" s="10" t="s">
        <v>3</v>
      </c>
      <c r="F19" s="5"/>
      <c r="G19" s="10" t="s">
        <v>4</v>
      </c>
      <c r="H19" s="47" t="s">
        <v>5</v>
      </c>
      <c r="I19" s="48" t="s">
        <v>6</v>
      </c>
      <c r="J19" s="47" t="s">
        <v>5</v>
      </c>
      <c r="K19" s="11"/>
      <c r="L19" s="9"/>
      <c r="Q19" s="8"/>
      <c r="R19" s="9"/>
      <c r="S19" s="5" t="s">
        <v>2</v>
      </c>
      <c r="T19" s="10" t="s">
        <v>3</v>
      </c>
      <c r="U19" s="5"/>
      <c r="V19" s="10" t="s">
        <v>4</v>
      </c>
      <c r="W19" s="47" t="s">
        <v>5</v>
      </c>
      <c r="X19" s="48" t="s">
        <v>6</v>
      </c>
      <c r="Y19" s="47" t="s">
        <v>5</v>
      </c>
      <c r="Z19" s="11"/>
      <c r="AA19" s="9"/>
      <c r="AF19" s="8"/>
      <c r="AG19" s="9"/>
      <c r="AH19" s="5" t="s">
        <v>2</v>
      </c>
      <c r="AI19" s="10" t="s">
        <v>3</v>
      </c>
      <c r="AJ19" s="5"/>
      <c r="AK19" s="10" t="s">
        <v>4</v>
      </c>
      <c r="AL19" s="47" t="s">
        <v>5</v>
      </c>
      <c r="AM19" s="48" t="s">
        <v>6</v>
      </c>
      <c r="AN19" s="47" t="s">
        <v>5</v>
      </c>
      <c r="AO19" s="11"/>
      <c r="AP19" s="9"/>
      <c r="AU19" s="8"/>
      <c r="AV19" s="9"/>
      <c r="AW19" s="5" t="s">
        <v>2</v>
      </c>
      <c r="AX19" s="10" t="s">
        <v>3</v>
      </c>
      <c r="AY19" s="5"/>
      <c r="AZ19" s="10" t="s">
        <v>4</v>
      </c>
      <c r="BA19" s="47" t="s">
        <v>5</v>
      </c>
      <c r="BB19" s="48" t="s">
        <v>6</v>
      </c>
      <c r="BC19" s="47" t="s">
        <v>5</v>
      </c>
      <c r="BD19" s="11"/>
      <c r="BE19" s="9"/>
      <c r="BJ19" s="8"/>
      <c r="BK19" s="9"/>
      <c r="BL19" s="5" t="s">
        <v>2</v>
      </c>
      <c r="BM19" s="10" t="s">
        <v>3</v>
      </c>
      <c r="BN19" s="5"/>
      <c r="BO19" s="10" t="s">
        <v>4</v>
      </c>
      <c r="BP19" s="47" t="s">
        <v>5</v>
      </c>
      <c r="BQ19" s="48" t="s">
        <v>6</v>
      </c>
      <c r="BR19" s="47" t="s">
        <v>5</v>
      </c>
      <c r="BS19" s="11"/>
      <c r="BT19" s="9"/>
    </row>
    <row r="20" spans="2:72" x14ac:dyDescent="0.25">
      <c r="B20" s="12" t="s">
        <v>7</v>
      </c>
      <c r="C20" s="13" t="s">
        <v>19</v>
      </c>
      <c r="D20" s="14" t="s">
        <v>8</v>
      </c>
      <c r="E20" s="15" t="s">
        <v>9</v>
      </c>
      <c r="F20" s="14" t="s">
        <v>4</v>
      </c>
      <c r="G20" s="15" t="s">
        <v>10</v>
      </c>
      <c r="H20" s="49" t="s">
        <v>11</v>
      </c>
      <c r="I20" s="49" t="s">
        <v>12</v>
      </c>
      <c r="J20" s="49" t="s">
        <v>13</v>
      </c>
      <c r="K20" s="14" t="s">
        <v>15</v>
      </c>
      <c r="L20" s="16" t="s">
        <v>14</v>
      </c>
      <c r="Q20" s="12" t="s">
        <v>7</v>
      </c>
      <c r="R20" s="13" t="s">
        <v>19</v>
      </c>
      <c r="S20" s="14" t="s">
        <v>8</v>
      </c>
      <c r="T20" s="15" t="s">
        <v>9</v>
      </c>
      <c r="U20" s="14" t="s">
        <v>4</v>
      </c>
      <c r="V20" s="15" t="s">
        <v>10</v>
      </c>
      <c r="W20" s="49" t="s">
        <v>11</v>
      </c>
      <c r="X20" s="49" t="s">
        <v>12</v>
      </c>
      <c r="Y20" s="49" t="s">
        <v>13</v>
      </c>
      <c r="Z20" s="14" t="s">
        <v>15</v>
      </c>
      <c r="AA20" s="16" t="s">
        <v>14</v>
      </c>
      <c r="AF20" s="12" t="s">
        <v>7</v>
      </c>
      <c r="AG20" s="13" t="s">
        <v>19</v>
      </c>
      <c r="AH20" s="14" t="s">
        <v>8</v>
      </c>
      <c r="AI20" s="15" t="s">
        <v>9</v>
      </c>
      <c r="AJ20" s="14" t="s">
        <v>4</v>
      </c>
      <c r="AK20" s="15" t="s">
        <v>10</v>
      </c>
      <c r="AL20" s="49" t="s">
        <v>11</v>
      </c>
      <c r="AM20" s="49" t="s">
        <v>12</v>
      </c>
      <c r="AN20" s="49" t="s">
        <v>13</v>
      </c>
      <c r="AO20" s="14" t="s">
        <v>15</v>
      </c>
      <c r="AP20" s="16" t="s">
        <v>14</v>
      </c>
      <c r="AU20" s="12" t="s">
        <v>7</v>
      </c>
      <c r="AV20" s="13" t="s">
        <v>19</v>
      </c>
      <c r="AW20" s="14" t="s">
        <v>8</v>
      </c>
      <c r="AX20" s="15" t="s">
        <v>9</v>
      </c>
      <c r="AY20" s="14" t="s">
        <v>4</v>
      </c>
      <c r="AZ20" s="15" t="s">
        <v>10</v>
      </c>
      <c r="BA20" s="49" t="s">
        <v>11</v>
      </c>
      <c r="BB20" s="49" t="s">
        <v>12</v>
      </c>
      <c r="BC20" s="49" t="s">
        <v>13</v>
      </c>
      <c r="BD20" s="14" t="s">
        <v>15</v>
      </c>
      <c r="BE20" s="16" t="s">
        <v>14</v>
      </c>
      <c r="BJ20" s="12" t="s">
        <v>7</v>
      </c>
      <c r="BK20" s="13" t="s">
        <v>19</v>
      </c>
      <c r="BL20" s="14" t="s">
        <v>8</v>
      </c>
      <c r="BM20" s="15" t="s">
        <v>9</v>
      </c>
      <c r="BN20" s="14" t="s">
        <v>4</v>
      </c>
      <c r="BO20" s="15" t="s">
        <v>10</v>
      </c>
      <c r="BP20" s="49" t="s">
        <v>11</v>
      </c>
      <c r="BQ20" s="49" t="s">
        <v>12</v>
      </c>
      <c r="BR20" s="49" t="s">
        <v>13</v>
      </c>
      <c r="BS20" s="14" t="s">
        <v>15</v>
      </c>
      <c r="BT20" s="16" t="s">
        <v>14</v>
      </c>
    </row>
    <row r="21" spans="2:72" x14ac:dyDescent="0.25">
      <c r="B21" s="17" t="s">
        <v>16</v>
      </c>
      <c r="C21" s="18"/>
      <c r="D21" s="5"/>
      <c r="E21" s="10"/>
      <c r="F21" s="5"/>
      <c r="G21" s="10"/>
      <c r="H21" s="47"/>
      <c r="I21" s="47"/>
      <c r="J21" s="47"/>
      <c r="K21" s="5"/>
      <c r="L21" s="19"/>
      <c r="Q21" s="17" t="s">
        <v>16</v>
      </c>
      <c r="R21" s="18"/>
      <c r="S21" s="5"/>
      <c r="T21" s="10"/>
      <c r="U21" s="5"/>
      <c r="V21" s="10"/>
      <c r="W21" s="47"/>
      <c r="X21" s="47"/>
      <c r="Y21" s="47"/>
      <c r="Z21" s="5"/>
      <c r="AA21" s="19"/>
      <c r="AF21" s="17" t="s">
        <v>16</v>
      </c>
      <c r="AG21" s="18"/>
      <c r="AH21" s="5"/>
      <c r="AI21" s="10"/>
      <c r="AJ21" s="5"/>
      <c r="AK21" s="10"/>
      <c r="AL21" s="47"/>
      <c r="AM21" s="47"/>
      <c r="AN21" s="47"/>
      <c r="AO21" s="5"/>
      <c r="AP21" s="19"/>
      <c r="AU21" s="17" t="s">
        <v>16</v>
      </c>
      <c r="AV21" s="18"/>
      <c r="AW21" s="5"/>
      <c r="AX21" s="10"/>
      <c r="AY21" s="5"/>
      <c r="AZ21" s="10"/>
      <c r="BA21" s="47"/>
      <c r="BB21" s="47"/>
      <c r="BC21" s="47"/>
      <c r="BD21" s="5"/>
      <c r="BE21" s="19"/>
      <c r="BJ21" s="17" t="s">
        <v>16</v>
      </c>
      <c r="BK21" s="18"/>
      <c r="BL21" s="5"/>
      <c r="BM21" s="10"/>
      <c r="BN21" s="5"/>
      <c r="BO21" s="10"/>
      <c r="BP21" s="47"/>
      <c r="BQ21" s="47"/>
      <c r="BR21" s="47"/>
      <c r="BS21" s="5"/>
      <c r="BT21" s="19"/>
    </row>
    <row r="22" spans="2:72" x14ac:dyDescent="0.25">
      <c r="B22" s="20">
        <v>0</v>
      </c>
      <c r="C22" s="21" t="s">
        <v>274</v>
      </c>
      <c r="D22" s="22">
        <v>2407.8472764982303</v>
      </c>
      <c r="E22" s="23">
        <v>13161.524207974955</v>
      </c>
      <c r="F22" s="23">
        <v>15569.371484473189</v>
      </c>
      <c r="G22" s="24"/>
      <c r="H22" s="50"/>
      <c r="I22" s="50"/>
      <c r="J22" s="50"/>
      <c r="K22" s="25"/>
      <c r="L22" s="26"/>
      <c r="Q22" s="20">
        <v>0</v>
      </c>
      <c r="R22" s="21" t="s">
        <v>274</v>
      </c>
      <c r="S22" s="22">
        <v>1970.210653703982</v>
      </c>
      <c r="T22" s="23">
        <v>13190.067540146671</v>
      </c>
      <c r="U22" s="23">
        <v>15160.278193850583</v>
      </c>
      <c r="V22" s="24"/>
      <c r="W22" s="50"/>
      <c r="X22" s="50"/>
      <c r="Y22" s="50"/>
      <c r="Z22" s="25"/>
      <c r="AA22" s="26"/>
      <c r="AF22" s="20">
        <v>0</v>
      </c>
      <c r="AG22" s="21" t="s">
        <v>274</v>
      </c>
      <c r="AH22" s="22">
        <v>3647.0138126867132</v>
      </c>
      <c r="AI22" s="23">
        <v>12406.522904754045</v>
      </c>
      <c r="AJ22" s="23">
        <v>16053.536717440806</v>
      </c>
      <c r="AK22" s="24"/>
      <c r="AL22" s="50"/>
      <c r="AM22" s="50"/>
      <c r="AN22" s="50"/>
      <c r="AO22" s="25"/>
      <c r="AP22" s="26"/>
      <c r="AU22" s="20">
        <v>0</v>
      </c>
      <c r="AV22" s="21" t="s">
        <v>274</v>
      </c>
      <c r="AW22" s="22">
        <v>2081.5299116937631</v>
      </c>
      <c r="AX22" s="23">
        <v>19416.787445585669</v>
      </c>
      <c r="AY22" s="23">
        <v>21498.317357279429</v>
      </c>
      <c r="AZ22" s="24"/>
      <c r="BA22" s="50"/>
      <c r="BB22" s="50"/>
      <c r="BC22" s="50"/>
      <c r="BD22" s="25"/>
      <c r="BE22" s="26"/>
      <c r="BJ22" s="20">
        <v>0</v>
      </c>
      <c r="BK22" s="21" t="s">
        <v>274</v>
      </c>
      <c r="BL22" s="22">
        <v>3179.731668451851</v>
      </c>
      <c r="BM22" s="23">
        <v>14740.686919718397</v>
      </c>
      <c r="BN22" s="23">
        <v>17920.418588170247</v>
      </c>
      <c r="BO22" s="24"/>
      <c r="BP22" s="50"/>
      <c r="BQ22" s="50"/>
      <c r="BR22" s="50"/>
      <c r="BS22" s="25"/>
      <c r="BT22" s="26"/>
    </row>
    <row r="23" spans="2:72" x14ac:dyDescent="0.25">
      <c r="B23" s="40">
        <v>1</v>
      </c>
      <c r="C23" s="41" t="s">
        <v>230</v>
      </c>
      <c r="D23" s="42">
        <v>2955.4624083867311</v>
      </c>
      <c r="E23" s="43">
        <v>12584.685549344455</v>
      </c>
      <c r="F23" s="43">
        <v>15540.147957731206</v>
      </c>
      <c r="G23" s="44">
        <v>-656.56324471601215</v>
      </c>
      <c r="H23" s="51">
        <v>0.20871862615587847</v>
      </c>
      <c r="I23" s="51">
        <v>0.72485374598980945</v>
      </c>
      <c r="J23" s="51">
        <v>6.6427627854312138E-2</v>
      </c>
      <c r="K23" s="45">
        <v>29.782807711502919</v>
      </c>
      <c r="L23" s="46">
        <v>23.462735324576929</v>
      </c>
      <c r="Q23" s="40">
        <v>1</v>
      </c>
      <c r="R23" s="41" t="s">
        <v>230</v>
      </c>
      <c r="S23" s="42">
        <v>2778.8507406924846</v>
      </c>
      <c r="T23" s="43">
        <v>12584.858932578389</v>
      </c>
      <c r="U23" s="43">
        <v>15363.709673270838</v>
      </c>
      <c r="V23" s="44">
        <v>-667.13522456961027</v>
      </c>
      <c r="W23" s="51">
        <v>0.25377083884625562</v>
      </c>
      <c r="X23" s="51">
        <v>0.68589573961365435</v>
      </c>
      <c r="Y23" s="51">
        <v>6.0333421540089971E-2</v>
      </c>
      <c r="Z23" s="45">
        <v>32.349355670504572</v>
      </c>
      <c r="AA23" s="46">
        <v>24.995892467726055</v>
      </c>
      <c r="AF23" s="40">
        <v>1</v>
      </c>
      <c r="AG23" s="41" t="s">
        <v>230</v>
      </c>
      <c r="AH23" s="42">
        <v>3440.6802927633307</v>
      </c>
      <c r="AI23" s="43">
        <v>12044.630871866779</v>
      </c>
      <c r="AJ23" s="43">
        <v>15485.311164630093</v>
      </c>
      <c r="AK23" s="44">
        <v>-688.27224191408493</v>
      </c>
      <c r="AL23" s="51">
        <v>8.2774049217002238E-2</v>
      </c>
      <c r="AM23" s="51">
        <v>0.83146905294556306</v>
      </c>
      <c r="AN23" s="51">
        <v>8.5756897837434745E-2</v>
      </c>
      <c r="AO23" s="45">
        <v>9.5261337441784857</v>
      </c>
      <c r="AP23" s="46">
        <v>6.9621705832178451</v>
      </c>
      <c r="AU23" s="40">
        <v>1</v>
      </c>
      <c r="AV23" s="41" t="s">
        <v>230</v>
      </c>
      <c r="AW23" s="42">
        <v>3112.0954810489548</v>
      </c>
      <c r="AX23" s="43">
        <v>17756.072891767435</v>
      </c>
      <c r="AY23" s="43">
        <v>20868.168372816377</v>
      </c>
      <c r="AZ23" s="44">
        <v>-263.5454413142848</v>
      </c>
      <c r="BA23" s="51">
        <v>0.27067669172932329</v>
      </c>
      <c r="BB23" s="51">
        <v>0.66165413533834583</v>
      </c>
      <c r="BC23" s="51">
        <v>6.7669172932330823E-2</v>
      </c>
      <c r="BD23" s="45">
        <v>40.541231445093523</v>
      </c>
      <c r="BE23" s="46">
        <v>24.502661080161388</v>
      </c>
      <c r="BJ23" s="40">
        <v>1</v>
      </c>
      <c r="BK23" s="41" t="s">
        <v>230</v>
      </c>
      <c r="BL23" s="42">
        <v>2866.4648128100703</v>
      </c>
      <c r="BM23" s="43">
        <v>13362.154912700507</v>
      </c>
      <c r="BN23" s="43">
        <v>16228.619725510582</v>
      </c>
      <c r="BO23" s="44">
        <v>0</v>
      </c>
      <c r="BP23" s="51">
        <v>0</v>
      </c>
      <c r="BQ23" s="51">
        <v>1</v>
      </c>
      <c r="BR23" s="51">
        <v>0</v>
      </c>
      <c r="BS23" s="45" t="s">
        <v>289</v>
      </c>
      <c r="BT23" s="46" t="s">
        <v>289</v>
      </c>
    </row>
    <row r="24" spans="2:72" x14ac:dyDescent="0.25">
      <c r="B24" s="40">
        <v>2</v>
      </c>
      <c r="C24" s="41" t="s">
        <v>231</v>
      </c>
      <c r="D24" s="42">
        <v>2969.4179638807782</v>
      </c>
      <c r="E24" s="43">
        <v>12334.626957575276</v>
      </c>
      <c r="F24" s="43">
        <v>15304.044921455999</v>
      </c>
      <c r="G24" s="44">
        <v>-574.95979298132625</v>
      </c>
      <c r="H24" s="51">
        <v>0.19437629741460652</v>
      </c>
      <c r="I24" s="51">
        <v>0.68258161917342897</v>
      </c>
      <c r="J24" s="51">
        <v>0.12304208341196453</v>
      </c>
      <c r="K24" s="45">
        <v>20.919375413957432</v>
      </c>
      <c r="L24" s="46">
        <v>17.27542808001995</v>
      </c>
      <c r="Q24" s="40">
        <v>2</v>
      </c>
      <c r="R24" s="41" t="s">
        <v>231</v>
      </c>
      <c r="S24" s="42">
        <v>2792.6211554043366</v>
      </c>
      <c r="T24" s="43">
        <v>12387.506968642556</v>
      </c>
      <c r="U24" s="43">
        <v>15180.12812404684</v>
      </c>
      <c r="V24" s="44">
        <v>-633.09727001961085</v>
      </c>
      <c r="W24" s="51">
        <v>0.23736438211166974</v>
      </c>
      <c r="X24" s="51">
        <v>0.64779042074622917</v>
      </c>
      <c r="Y24" s="51">
        <v>0.11484519714210109</v>
      </c>
      <c r="Z24" s="45">
        <v>23.745532888786553</v>
      </c>
      <c r="AA24" s="46">
        <v>19.823703385294998</v>
      </c>
      <c r="AF24" s="40">
        <v>2</v>
      </c>
      <c r="AG24" s="41" t="s">
        <v>231</v>
      </c>
      <c r="AH24" s="42">
        <v>3455.283898471374</v>
      </c>
      <c r="AI24" s="43">
        <v>11653.644002684197</v>
      </c>
      <c r="AJ24" s="43">
        <v>15108.927901155579</v>
      </c>
      <c r="AK24" s="44">
        <v>-464.2095399624306</v>
      </c>
      <c r="AL24" s="51">
        <v>7.2334079045488442E-2</v>
      </c>
      <c r="AM24" s="51">
        <v>0.77404921700223717</v>
      </c>
      <c r="AN24" s="51">
        <v>0.15361670395227442</v>
      </c>
      <c r="AO24" s="45">
        <v>6.0249970402795228</v>
      </c>
      <c r="AP24" s="46">
        <v>3.9544065716528505</v>
      </c>
      <c r="AU24" s="40">
        <v>2</v>
      </c>
      <c r="AV24" s="41" t="s">
        <v>231</v>
      </c>
      <c r="AW24" s="42">
        <v>3125.2073635629986</v>
      </c>
      <c r="AX24" s="43">
        <v>17428.273841778097</v>
      </c>
      <c r="AY24" s="43">
        <v>20553.481205341082</v>
      </c>
      <c r="AZ24" s="44">
        <v>-238.58922191216934</v>
      </c>
      <c r="BA24" s="51">
        <v>0.27067669172932329</v>
      </c>
      <c r="BB24" s="51">
        <v>0.63909774436090228</v>
      </c>
      <c r="BC24" s="51">
        <v>9.0225563909774431E-2</v>
      </c>
      <c r="BD24" s="45">
        <v>28.666000970107373</v>
      </c>
      <c r="BE24" s="46">
        <v>18.376564412962622</v>
      </c>
      <c r="BJ24" s="40">
        <v>2</v>
      </c>
      <c r="BK24" s="41" t="s">
        <v>231</v>
      </c>
      <c r="BL24" s="42">
        <v>2879.1773288523564</v>
      </c>
      <c r="BM24" s="43">
        <v>13115.269242072673</v>
      </c>
      <c r="BN24" s="43">
        <v>15994.446570925034</v>
      </c>
      <c r="BO24" s="44">
        <v>0</v>
      </c>
      <c r="BP24" s="51">
        <v>0</v>
      </c>
      <c r="BQ24" s="51">
        <v>1</v>
      </c>
      <c r="BR24" s="51">
        <v>0</v>
      </c>
      <c r="BS24" s="45" t="s">
        <v>289</v>
      </c>
      <c r="BT24" s="46" t="s">
        <v>289</v>
      </c>
    </row>
    <row r="25" spans="2:72" x14ac:dyDescent="0.25">
      <c r="B25" s="20">
        <v>3</v>
      </c>
      <c r="C25" s="21" t="s">
        <v>232</v>
      </c>
      <c r="D25" s="27">
        <v>3091.8253188249223</v>
      </c>
      <c r="E25" s="28">
        <v>12151.283348471265</v>
      </c>
      <c r="F25" s="28">
        <v>15243.108667296188</v>
      </c>
      <c r="G25" s="29">
        <v>-633.03298614035361</v>
      </c>
      <c r="H25" s="51">
        <v>0.22041894697112663</v>
      </c>
      <c r="I25" s="51">
        <v>0.53293074164936782</v>
      </c>
      <c r="J25" s="51">
        <v>0.24665031137950558</v>
      </c>
      <c r="K25" s="30">
        <v>15.487153129201364</v>
      </c>
      <c r="L25" s="31">
        <v>11.632982964629104</v>
      </c>
      <c r="Q25" s="20">
        <v>3</v>
      </c>
      <c r="R25" s="21" t="s">
        <v>232</v>
      </c>
      <c r="S25" s="27">
        <v>2907.0426085734293</v>
      </c>
      <c r="T25" s="28">
        <v>12136.254287589773</v>
      </c>
      <c r="U25" s="28">
        <v>15043.296896163198</v>
      </c>
      <c r="V25" s="29">
        <v>-623.69760020525598</v>
      </c>
      <c r="W25" s="51">
        <v>0.25430007938608096</v>
      </c>
      <c r="X25" s="51">
        <v>0.49034136014818736</v>
      </c>
      <c r="Y25" s="51">
        <v>0.25535856046573169</v>
      </c>
      <c r="Z25" s="30">
        <v>17.016414101963022</v>
      </c>
      <c r="AA25" s="31">
        <v>13.210006690943565</v>
      </c>
      <c r="AF25" s="20">
        <v>3</v>
      </c>
      <c r="AG25" s="21" t="s">
        <v>232</v>
      </c>
      <c r="AH25" s="27">
        <v>3597.4588480293742</v>
      </c>
      <c r="AI25" s="28">
        <v>11695.501909239543</v>
      </c>
      <c r="AJ25" s="28">
        <v>15292.960757268869</v>
      </c>
      <c r="AK25" s="29">
        <v>-727.48594800772889</v>
      </c>
      <c r="AL25" s="51">
        <v>0.12527964205816555</v>
      </c>
      <c r="AM25" s="51">
        <v>0.64429530201342278</v>
      </c>
      <c r="AN25" s="51">
        <v>0.23042505592841164</v>
      </c>
      <c r="AO25" s="30">
        <v>7.9874866423475845</v>
      </c>
      <c r="AP25" s="31">
        <v>7.3920543124554277</v>
      </c>
      <c r="AU25" s="20">
        <v>3</v>
      </c>
      <c r="AV25" s="21" t="s">
        <v>232</v>
      </c>
      <c r="AW25" s="27">
        <v>3266.1982591763149</v>
      </c>
      <c r="AX25" s="28">
        <v>16964.383469461543</v>
      </c>
      <c r="AY25" s="28">
        <v>20230.581728637855</v>
      </c>
      <c r="AZ25" s="29">
        <v>-174.41306417744531</v>
      </c>
      <c r="BA25" s="51">
        <v>0.2932330827067669</v>
      </c>
      <c r="BB25" s="51">
        <v>0.48120300751879697</v>
      </c>
      <c r="BC25" s="51">
        <v>0.22556390977443608</v>
      </c>
      <c r="BD25" s="30">
        <v>18.934277304100949</v>
      </c>
      <c r="BE25" s="31">
        <v>12.073792777528347</v>
      </c>
      <c r="BJ25" s="20">
        <v>3</v>
      </c>
      <c r="BK25" s="21" t="s">
        <v>232</v>
      </c>
      <c r="BL25" s="27">
        <v>3027.6448473127616</v>
      </c>
      <c r="BM25" s="28">
        <v>12756.835848238856</v>
      </c>
      <c r="BN25" s="28">
        <v>15784.480695551618</v>
      </c>
      <c r="BO25" s="29">
        <v>27.544161562972477</v>
      </c>
      <c r="BP25" s="51">
        <v>0</v>
      </c>
      <c r="BQ25" s="51">
        <v>0.93478260869565222</v>
      </c>
      <c r="BR25" s="51">
        <v>6.5217391304347824E-2</v>
      </c>
      <c r="BS25" s="30">
        <v>5.9805622420839297</v>
      </c>
      <c r="BT25" s="31">
        <v>5.9805622420839297</v>
      </c>
    </row>
    <row r="26" spans="2:72" x14ac:dyDescent="0.25">
      <c r="B26" s="32">
        <v>4</v>
      </c>
      <c r="C26" s="33" t="s">
        <v>233</v>
      </c>
      <c r="D26" s="34">
        <v>3253.7620036829867</v>
      </c>
      <c r="E26" s="35">
        <v>11988.215432003697</v>
      </c>
      <c r="F26" s="35">
        <v>15241.977435686742</v>
      </c>
      <c r="G26" s="36">
        <v>-684.45587511708209</v>
      </c>
      <c r="H26" s="52">
        <v>0.34364974523495001</v>
      </c>
      <c r="I26" s="52">
        <v>0.24514059256463483</v>
      </c>
      <c r="J26" s="52">
        <v>0.41120966220041516</v>
      </c>
      <c r="K26" s="37">
        <v>15.58882890700035</v>
      </c>
      <c r="L26" s="38">
        <v>12.776134382126717</v>
      </c>
      <c r="Q26" s="32">
        <v>4</v>
      </c>
      <c r="R26" s="33" t="s">
        <v>233</v>
      </c>
      <c r="S26" s="34">
        <v>3066.5167147792445</v>
      </c>
      <c r="T26" s="35">
        <v>11955.602818153502</v>
      </c>
      <c r="U26" s="35">
        <v>15022.119532932809</v>
      </c>
      <c r="V26" s="36">
        <v>-662.5646779591109</v>
      </c>
      <c r="W26" s="52">
        <v>0.40460439269648057</v>
      </c>
      <c r="X26" s="52">
        <v>0.12728234982799683</v>
      </c>
      <c r="Y26" s="52">
        <v>0.46811325747552263</v>
      </c>
      <c r="Z26" s="37">
        <v>16.317657106629401</v>
      </c>
      <c r="AA26" s="38">
        <v>13.442910649319487</v>
      </c>
      <c r="AF26" s="32">
        <v>4</v>
      </c>
      <c r="AG26" s="33" t="s">
        <v>233</v>
      </c>
      <c r="AH26" s="34">
        <v>3766.1776515343072</v>
      </c>
      <c r="AI26" s="35">
        <v>11627.271032237339</v>
      </c>
      <c r="AJ26" s="35">
        <v>15393.448683771629</v>
      </c>
      <c r="AK26" s="36">
        <v>-828.73060011748044</v>
      </c>
      <c r="AL26" s="52">
        <v>0.17897091722595079</v>
      </c>
      <c r="AM26" s="52">
        <v>0.55630126771066368</v>
      </c>
      <c r="AN26" s="52">
        <v>0.26472781506338555</v>
      </c>
      <c r="AO26" s="37">
        <v>10.657253001737338</v>
      </c>
      <c r="AP26" s="38">
        <v>9.2501962856974416</v>
      </c>
      <c r="AU26" s="32">
        <v>4</v>
      </c>
      <c r="AV26" s="33" t="s">
        <v>233</v>
      </c>
      <c r="AW26" s="34">
        <v>3420.8364001698601</v>
      </c>
      <c r="AX26" s="35">
        <v>16405.913070156679</v>
      </c>
      <c r="AY26" s="35">
        <v>19826.749470326529</v>
      </c>
      <c r="AZ26" s="36">
        <v>-117.48099106090592</v>
      </c>
      <c r="BA26" s="52">
        <v>0.39097744360902253</v>
      </c>
      <c r="BB26" s="52">
        <v>0.23308270676691728</v>
      </c>
      <c r="BC26" s="52">
        <v>0.37593984962406013</v>
      </c>
      <c r="BD26" s="37">
        <v>16.314178714116775</v>
      </c>
      <c r="BE26" s="38">
        <v>10.135124321460072</v>
      </c>
      <c r="BJ26" s="32">
        <v>4</v>
      </c>
      <c r="BK26" s="33" t="s">
        <v>233</v>
      </c>
      <c r="BL26" s="34">
        <v>3215.2765311998578</v>
      </c>
      <c r="BM26" s="35">
        <v>12416.818083142382</v>
      </c>
      <c r="BN26" s="35">
        <v>15632.094614342242</v>
      </c>
      <c r="BO26" s="36">
        <v>83.759615884895496</v>
      </c>
      <c r="BP26" s="52">
        <v>0</v>
      </c>
      <c r="BQ26" s="52">
        <v>0.89130434782608692</v>
      </c>
      <c r="BR26" s="52">
        <v>0.10869565217391304</v>
      </c>
      <c r="BS26" s="37">
        <v>6.7171241762053286</v>
      </c>
      <c r="BT26" s="38">
        <v>6.7171241762053286</v>
      </c>
    </row>
    <row r="32" spans="2:72" x14ac:dyDescent="0.25">
      <c r="B32" s="1" t="s">
        <v>51</v>
      </c>
      <c r="C32" s="2"/>
      <c r="D32" s="2"/>
      <c r="E32" s="2"/>
      <c r="F32" s="2"/>
      <c r="G32" s="39" t="s">
        <v>39</v>
      </c>
      <c r="H32" s="2"/>
      <c r="I32" s="2"/>
      <c r="J32" s="2"/>
      <c r="K32" s="2"/>
      <c r="L32" s="3"/>
      <c r="Q32" s="1" t="s">
        <v>283</v>
      </c>
      <c r="R32" s="2"/>
      <c r="S32" s="2"/>
      <c r="T32" s="2"/>
      <c r="U32" s="2"/>
      <c r="V32" s="39" t="s">
        <v>39</v>
      </c>
      <c r="W32" s="2"/>
      <c r="X32" s="2"/>
      <c r="Y32" s="2"/>
      <c r="Z32" s="2"/>
      <c r="AA32" s="3"/>
      <c r="AF32" s="1" t="s">
        <v>284</v>
      </c>
      <c r="AG32" s="2"/>
      <c r="AH32" s="2"/>
      <c r="AI32" s="2"/>
      <c r="AJ32" s="2"/>
      <c r="AK32" s="39" t="s">
        <v>39</v>
      </c>
      <c r="AL32" s="2"/>
      <c r="AM32" s="2"/>
      <c r="AN32" s="2"/>
      <c r="AO32" s="2"/>
      <c r="AP32" s="3"/>
      <c r="AU32" s="1" t="s">
        <v>285</v>
      </c>
      <c r="AV32" s="2"/>
      <c r="AW32" s="2"/>
      <c r="AX32" s="2"/>
      <c r="AY32" s="2"/>
      <c r="AZ32" s="39" t="s">
        <v>39</v>
      </c>
      <c r="BA32" s="2"/>
      <c r="BB32" s="2"/>
      <c r="BC32" s="2"/>
      <c r="BD32" s="2"/>
      <c r="BE32" s="3"/>
      <c r="BJ32" s="1" t="s">
        <v>286</v>
      </c>
      <c r="BK32" s="2"/>
      <c r="BL32" s="2"/>
      <c r="BM32" s="2"/>
      <c r="BN32" s="2"/>
      <c r="BO32" s="39" t="s">
        <v>39</v>
      </c>
      <c r="BP32" s="2"/>
      <c r="BQ32" s="2"/>
      <c r="BR32" s="2"/>
      <c r="BS32" s="2"/>
      <c r="BT32" s="3"/>
    </row>
    <row r="33" spans="2:72" x14ac:dyDescent="0.25">
      <c r="B33" s="4"/>
      <c r="C33" s="5"/>
      <c r="D33" s="284" t="s">
        <v>0</v>
      </c>
      <c r="E33" s="284"/>
      <c r="F33" s="284"/>
      <c r="G33" s="284"/>
      <c r="H33" s="284"/>
      <c r="I33" s="284"/>
      <c r="J33" s="285"/>
      <c r="K33" s="6" t="s">
        <v>1</v>
      </c>
      <c r="L33" s="7"/>
      <c r="Q33" s="4"/>
      <c r="R33" s="5"/>
      <c r="S33" s="284" t="s">
        <v>0</v>
      </c>
      <c r="T33" s="284"/>
      <c r="U33" s="284"/>
      <c r="V33" s="284"/>
      <c r="W33" s="284"/>
      <c r="X33" s="284"/>
      <c r="Y33" s="285"/>
      <c r="Z33" s="6" t="s">
        <v>1</v>
      </c>
      <c r="AA33" s="7"/>
      <c r="AF33" s="4"/>
      <c r="AG33" s="5"/>
      <c r="AH33" s="284" t="s">
        <v>0</v>
      </c>
      <c r="AI33" s="284"/>
      <c r="AJ33" s="284"/>
      <c r="AK33" s="284"/>
      <c r="AL33" s="284"/>
      <c r="AM33" s="284"/>
      <c r="AN33" s="285"/>
      <c r="AO33" s="6" t="s">
        <v>1</v>
      </c>
      <c r="AP33" s="7"/>
      <c r="AU33" s="4"/>
      <c r="AV33" s="5"/>
      <c r="AW33" s="284" t="s">
        <v>0</v>
      </c>
      <c r="AX33" s="284"/>
      <c r="AY33" s="284"/>
      <c r="AZ33" s="284"/>
      <c r="BA33" s="284"/>
      <c r="BB33" s="284"/>
      <c r="BC33" s="285"/>
      <c r="BD33" s="6" t="s">
        <v>1</v>
      </c>
      <c r="BE33" s="7"/>
      <c r="BJ33" s="4"/>
      <c r="BK33" s="5"/>
      <c r="BL33" s="284" t="s">
        <v>0</v>
      </c>
      <c r="BM33" s="284"/>
      <c r="BN33" s="284"/>
      <c r="BO33" s="284"/>
      <c r="BP33" s="284"/>
      <c r="BQ33" s="284"/>
      <c r="BR33" s="285"/>
      <c r="BS33" s="6" t="s">
        <v>1</v>
      </c>
      <c r="BT33" s="7"/>
    </row>
    <row r="34" spans="2:72" x14ac:dyDescent="0.25">
      <c r="B34" s="8"/>
      <c r="C34" s="9"/>
      <c r="D34" s="5" t="s">
        <v>2</v>
      </c>
      <c r="E34" s="10" t="s">
        <v>3</v>
      </c>
      <c r="F34" s="5"/>
      <c r="G34" s="10" t="s">
        <v>4</v>
      </c>
      <c r="H34" s="47" t="s">
        <v>5</v>
      </c>
      <c r="I34" s="48" t="s">
        <v>6</v>
      </c>
      <c r="J34" s="47" t="s">
        <v>5</v>
      </c>
      <c r="K34" s="11"/>
      <c r="L34" s="9"/>
      <c r="Q34" s="8"/>
      <c r="R34" s="9"/>
      <c r="S34" s="5" t="s">
        <v>2</v>
      </c>
      <c r="T34" s="10" t="s">
        <v>3</v>
      </c>
      <c r="U34" s="5"/>
      <c r="V34" s="10" t="s">
        <v>4</v>
      </c>
      <c r="W34" s="47" t="s">
        <v>5</v>
      </c>
      <c r="X34" s="48" t="s">
        <v>6</v>
      </c>
      <c r="Y34" s="47" t="s">
        <v>5</v>
      </c>
      <c r="Z34" s="11"/>
      <c r="AA34" s="9"/>
      <c r="AF34" s="8"/>
      <c r="AG34" s="9"/>
      <c r="AH34" s="5" t="s">
        <v>2</v>
      </c>
      <c r="AI34" s="10" t="s">
        <v>3</v>
      </c>
      <c r="AJ34" s="5"/>
      <c r="AK34" s="10" t="s">
        <v>4</v>
      </c>
      <c r="AL34" s="47" t="s">
        <v>5</v>
      </c>
      <c r="AM34" s="48" t="s">
        <v>6</v>
      </c>
      <c r="AN34" s="47" t="s">
        <v>5</v>
      </c>
      <c r="AO34" s="11"/>
      <c r="AP34" s="9"/>
      <c r="AU34" s="8"/>
      <c r="AV34" s="9"/>
      <c r="AW34" s="5" t="s">
        <v>2</v>
      </c>
      <c r="AX34" s="10" t="s">
        <v>3</v>
      </c>
      <c r="AY34" s="5"/>
      <c r="AZ34" s="10" t="s">
        <v>4</v>
      </c>
      <c r="BA34" s="47" t="s">
        <v>5</v>
      </c>
      <c r="BB34" s="48" t="s">
        <v>6</v>
      </c>
      <c r="BC34" s="47" t="s">
        <v>5</v>
      </c>
      <c r="BD34" s="11"/>
      <c r="BE34" s="9"/>
      <c r="BJ34" s="8"/>
      <c r="BK34" s="9"/>
      <c r="BL34" s="5" t="s">
        <v>2</v>
      </c>
      <c r="BM34" s="10" t="s">
        <v>3</v>
      </c>
      <c r="BN34" s="5"/>
      <c r="BO34" s="10" t="s">
        <v>4</v>
      </c>
      <c r="BP34" s="47" t="s">
        <v>5</v>
      </c>
      <c r="BQ34" s="48" t="s">
        <v>6</v>
      </c>
      <c r="BR34" s="47" t="s">
        <v>5</v>
      </c>
      <c r="BS34" s="11"/>
      <c r="BT34" s="9"/>
    </row>
    <row r="35" spans="2:72" x14ac:dyDescent="0.25">
      <c r="B35" s="12" t="s">
        <v>7</v>
      </c>
      <c r="C35" s="13" t="s">
        <v>19</v>
      </c>
      <c r="D35" s="14" t="s">
        <v>8</v>
      </c>
      <c r="E35" s="15" t="s">
        <v>9</v>
      </c>
      <c r="F35" s="14" t="s">
        <v>4</v>
      </c>
      <c r="G35" s="15" t="s">
        <v>10</v>
      </c>
      <c r="H35" s="49" t="s">
        <v>11</v>
      </c>
      <c r="I35" s="49" t="s">
        <v>12</v>
      </c>
      <c r="J35" s="49" t="s">
        <v>13</v>
      </c>
      <c r="K35" s="14" t="s">
        <v>15</v>
      </c>
      <c r="L35" s="16" t="s">
        <v>14</v>
      </c>
      <c r="Q35" s="12" t="s">
        <v>7</v>
      </c>
      <c r="R35" s="13" t="s">
        <v>19</v>
      </c>
      <c r="S35" s="14" t="s">
        <v>8</v>
      </c>
      <c r="T35" s="15" t="s">
        <v>9</v>
      </c>
      <c r="U35" s="14" t="s">
        <v>4</v>
      </c>
      <c r="V35" s="15" t="s">
        <v>10</v>
      </c>
      <c r="W35" s="49" t="s">
        <v>11</v>
      </c>
      <c r="X35" s="49" t="s">
        <v>12</v>
      </c>
      <c r="Y35" s="49" t="s">
        <v>13</v>
      </c>
      <c r="Z35" s="14" t="s">
        <v>15</v>
      </c>
      <c r="AA35" s="16" t="s">
        <v>14</v>
      </c>
      <c r="AF35" s="12" t="s">
        <v>7</v>
      </c>
      <c r="AG35" s="13" t="s">
        <v>19</v>
      </c>
      <c r="AH35" s="14" t="s">
        <v>8</v>
      </c>
      <c r="AI35" s="15" t="s">
        <v>9</v>
      </c>
      <c r="AJ35" s="14" t="s">
        <v>4</v>
      </c>
      <c r="AK35" s="15" t="s">
        <v>10</v>
      </c>
      <c r="AL35" s="49" t="s">
        <v>11</v>
      </c>
      <c r="AM35" s="49" t="s">
        <v>12</v>
      </c>
      <c r="AN35" s="49" t="s">
        <v>13</v>
      </c>
      <c r="AO35" s="14" t="s">
        <v>15</v>
      </c>
      <c r="AP35" s="16" t="s">
        <v>14</v>
      </c>
      <c r="AU35" s="12" t="s">
        <v>7</v>
      </c>
      <c r="AV35" s="13" t="s">
        <v>19</v>
      </c>
      <c r="AW35" s="14" t="s">
        <v>8</v>
      </c>
      <c r="AX35" s="15" t="s">
        <v>9</v>
      </c>
      <c r="AY35" s="14" t="s">
        <v>4</v>
      </c>
      <c r="AZ35" s="15" t="s">
        <v>10</v>
      </c>
      <c r="BA35" s="49" t="s">
        <v>11</v>
      </c>
      <c r="BB35" s="49" t="s">
        <v>12</v>
      </c>
      <c r="BC35" s="49" t="s">
        <v>13</v>
      </c>
      <c r="BD35" s="14" t="s">
        <v>15</v>
      </c>
      <c r="BE35" s="16" t="s">
        <v>14</v>
      </c>
      <c r="BJ35" s="12" t="s">
        <v>7</v>
      </c>
      <c r="BK35" s="13" t="s">
        <v>19</v>
      </c>
      <c r="BL35" s="14" t="s">
        <v>8</v>
      </c>
      <c r="BM35" s="15" t="s">
        <v>9</v>
      </c>
      <c r="BN35" s="14" t="s">
        <v>4</v>
      </c>
      <c r="BO35" s="15" t="s">
        <v>10</v>
      </c>
      <c r="BP35" s="49" t="s">
        <v>11</v>
      </c>
      <c r="BQ35" s="49" t="s">
        <v>12</v>
      </c>
      <c r="BR35" s="49" t="s">
        <v>13</v>
      </c>
      <c r="BS35" s="14" t="s">
        <v>15</v>
      </c>
      <c r="BT35" s="16" t="s">
        <v>14</v>
      </c>
    </row>
    <row r="36" spans="2:72" x14ac:dyDescent="0.25">
      <c r="B36" s="17" t="s">
        <v>16</v>
      </c>
      <c r="C36" s="18"/>
      <c r="D36" s="5"/>
      <c r="E36" s="10"/>
      <c r="F36" s="5"/>
      <c r="G36" s="10"/>
      <c r="H36" s="47"/>
      <c r="I36" s="47"/>
      <c r="J36" s="47"/>
      <c r="K36" s="5"/>
      <c r="L36" s="19"/>
      <c r="Q36" s="17" t="s">
        <v>16</v>
      </c>
      <c r="R36" s="18"/>
      <c r="S36" s="5"/>
      <c r="T36" s="10"/>
      <c r="U36" s="5"/>
      <c r="V36" s="10"/>
      <c r="W36" s="47"/>
      <c r="X36" s="47"/>
      <c r="Y36" s="47"/>
      <c r="Z36" s="5"/>
      <c r="AA36" s="19"/>
      <c r="AF36" s="17" t="s">
        <v>16</v>
      </c>
      <c r="AG36" s="18"/>
      <c r="AH36" s="5"/>
      <c r="AI36" s="10"/>
      <c r="AJ36" s="5"/>
      <c r="AK36" s="10"/>
      <c r="AL36" s="47"/>
      <c r="AM36" s="47"/>
      <c r="AN36" s="47"/>
      <c r="AO36" s="5"/>
      <c r="AP36" s="19"/>
      <c r="AU36" s="17" t="s">
        <v>16</v>
      </c>
      <c r="AV36" s="18"/>
      <c r="AW36" s="5"/>
      <c r="AX36" s="10"/>
      <c r="AY36" s="5"/>
      <c r="AZ36" s="10"/>
      <c r="BA36" s="47"/>
      <c r="BB36" s="47"/>
      <c r="BC36" s="47"/>
      <c r="BD36" s="5"/>
      <c r="BE36" s="19"/>
      <c r="BJ36" s="17" t="s">
        <v>16</v>
      </c>
      <c r="BK36" s="18"/>
      <c r="BL36" s="5"/>
      <c r="BM36" s="10"/>
      <c r="BN36" s="5"/>
      <c r="BO36" s="10"/>
      <c r="BP36" s="47"/>
      <c r="BQ36" s="47"/>
      <c r="BR36" s="47"/>
      <c r="BS36" s="5"/>
      <c r="BT36" s="19"/>
    </row>
    <row r="37" spans="2:72" x14ac:dyDescent="0.25">
      <c r="B37" s="20">
        <v>0</v>
      </c>
      <c r="C37" s="21" t="s">
        <v>274</v>
      </c>
      <c r="D37" s="22">
        <v>2004.1818554897359</v>
      </c>
      <c r="E37" s="23">
        <v>7364.7778251898653</v>
      </c>
      <c r="F37" s="23">
        <v>9368.9596806795689</v>
      </c>
      <c r="G37" s="24"/>
      <c r="H37" s="50"/>
      <c r="I37" s="50"/>
      <c r="J37" s="50"/>
      <c r="K37" s="25"/>
      <c r="L37" s="26"/>
      <c r="Q37" s="20">
        <v>0</v>
      </c>
      <c r="R37" s="21" t="s">
        <v>274</v>
      </c>
      <c r="S37" s="22">
        <v>1714.4850246008009</v>
      </c>
      <c r="T37" s="23">
        <v>7272.153607388449</v>
      </c>
      <c r="U37" s="23">
        <v>8986.6386319892463</v>
      </c>
      <c r="V37" s="24"/>
      <c r="W37" s="50"/>
      <c r="X37" s="50"/>
      <c r="Y37" s="50"/>
      <c r="Z37" s="25"/>
      <c r="AA37" s="26"/>
      <c r="AF37" s="20">
        <v>0</v>
      </c>
      <c r="AG37" s="21" t="s">
        <v>274</v>
      </c>
      <c r="AH37" s="22">
        <v>2891.5476013723769</v>
      </c>
      <c r="AI37" s="23">
        <v>7466.3466153664749</v>
      </c>
      <c r="AJ37" s="23">
        <v>10357.894216738867</v>
      </c>
      <c r="AK37" s="24"/>
      <c r="AL37" s="50"/>
      <c r="AM37" s="50"/>
      <c r="AN37" s="50"/>
      <c r="AO37" s="25"/>
      <c r="AP37" s="26"/>
      <c r="AU37" s="20">
        <v>0</v>
      </c>
      <c r="AV37" s="21" t="s">
        <v>274</v>
      </c>
      <c r="AW37" s="22">
        <v>1751.952666726492</v>
      </c>
      <c r="AX37" s="23">
        <v>9676.9501748213825</v>
      </c>
      <c r="AY37" s="23">
        <v>11428.902841547873</v>
      </c>
      <c r="AZ37" s="24"/>
      <c r="BA37" s="50"/>
      <c r="BB37" s="50"/>
      <c r="BC37" s="50"/>
      <c r="BD37" s="25"/>
      <c r="BE37" s="26"/>
      <c r="BJ37" s="20">
        <v>0</v>
      </c>
      <c r="BK37" s="21" t="s">
        <v>274</v>
      </c>
      <c r="BL37" s="22">
        <v>2598.188920263563</v>
      </c>
      <c r="BM37" s="23">
        <v>8327.6632831423085</v>
      </c>
      <c r="BN37" s="23">
        <v>10925.852203405871</v>
      </c>
      <c r="BO37" s="24"/>
      <c r="BP37" s="50"/>
      <c r="BQ37" s="50"/>
      <c r="BR37" s="50"/>
      <c r="BS37" s="25"/>
      <c r="BT37" s="26"/>
    </row>
    <row r="38" spans="2:72" x14ac:dyDescent="0.25">
      <c r="B38" s="40">
        <v>1</v>
      </c>
      <c r="C38" s="41" t="s">
        <v>230</v>
      </c>
      <c r="D38" s="42">
        <v>2251.163321645728</v>
      </c>
      <c r="E38" s="43">
        <v>7205.3513720259452</v>
      </c>
      <c r="F38" s="43">
        <v>9456.5146936716919</v>
      </c>
      <c r="G38" s="44">
        <v>-466.258261943832</v>
      </c>
      <c r="H38" s="51">
        <v>0.3858753456711338</v>
      </c>
      <c r="I38" s="51">
        <v>0.42778132312273986</v>
      </c>
      <c r="J38" s="51">
        <v>0.18634333120612637</v>
      </c>
      <c r="K38" s="45">
        <v>29.448231099797713</v>
      </c>
      <c r="L38" s="46">
        <v>18.498442552360018</v>
      </c>
      <c r="Q38" s="40">
        <v>1</v>
      </c>
      <c r="R38" s="41" t="s">
        <v>230</v>
      </c>
      <c r="S38" s="42">
        <v>2148.179277888913</v>
      </c>
      <c r="T38" s="43">
        <v>7251.7999963077209</v>
      </c>
      <c r="U38" s="43">
        <v>9399.9792741966194</v>
      </c>
      <c r="V38" s="44">
        <v>-602.58130906387703</v>
      </c>
      <c r="W38" s="51">
        <v>0.50317735413056042</v>
      </c>
      <c r="X38" s="51">
        <v>0.26025418833044484</v>
      </c>
      <c r="Y38" s="51">
        <v>0.2365684575389948</v>
      </c>
      <c r="Z38" s="45">
        <v>29.904474845501614</v>
      </c>
      <c r="AA38" s="46">
        <v>18.880532767457751</v>
      </c>
      <c r="AF38" s="40">
        <v>1</v>
      </c>
      <c r="AG38" s="41" t="s">
        <v>230</v>
      </c>
      <c r="AH38" s="42">
        <v>2550.9513802381516</v>
      </c>
      <c r="AI38" s="43">
        <v>6930.6117227960685</v>
      </c>
      <c r="AJ38" s="43">
        <v>9481.5631030342083</v>
      </c>
      <c r="AK38" s="44">
        <v>-70.519788432363157</v>
      </c>
      <c r="AL38" s="51">
        <v>2.4669603524229075E-2</v>
      </c>
      <c r="AM38" s="51">
        <v>0.93744493392070483</v>
      </c>
      <c r="AN38" s="51">
        <v>3.7885462555066078E-2</v>
      </c>
      <c r="AO38" s="45">
        <v>9.7333850142470411</v>
      </c>
      <c r="AP38" s="46">
        <v>3.8654315705309852</v>
      </c>
      <c r="AU38" s="40">
        <v>1</v>
      </c>
      <c r="AV38" s="41" t="s">
        <v>230</v>
      </c>
      <c r="AW38" s="42">
        <v>2455.6639501000136</v>
      </c>
      <c r="AX38" s="43">
        <v>9014.4812351609071</v>
      </c>
      <c r="AY38" s="43">
        <v>11470.145185260919</v>
      </c>
      <c r="AZ38" s="44">
        <v>-329.53381471892544</v>
      </c>
      <c r="BA38" s="51">
        <v>0.5641025641025641</v>
      </c>
      <c r="BB38" s="51">
        <v>0.25641025641025639</v>
      </c>
      <c r="BC38" s="51">
        <v>0.17948717948717949</v>
      </c>
      <c r="BD38" s="45">
        <v>29.143672644673455</v>
      </c>
      <c r="BE38" s="46">
        <v>19.144244509926182</v>
      </c>
      <c r="BJ38" s="40">
        <v>1</v>
      </c>
      <c r="BK38" s="41" t="s">
        <v>230</v>
      </c>
      <c r="BL38" s="42">
        <v>2263.4811664235676</v>
      </c>
      <c r="BM38" s="43">
        <v>7586.5911907916307</v>
      </c>
      <c r="BN38" s="43">
        <v>9850.0723572151983</v>
      </c>
      <c r="BO38" s="44">
        <v>0</v>
      </c>
      <c r="BP38" s="51">
        <v>0</v>
      </c>
      <c r="BQ38" s="51">
        <v>1</v>
      </c>
      <c r="BR38" s="51">
        <v>0</v>
      </c>
      <c r="BS38" s="45" t="s">
        <v>289</v>
      </c>
      <c r="BT38" s="46" t="s">
        <v>289</v>
      </c>
    </row>
    <row r="39" spans="2:72" x14ac:dyDescent="0.25">
      <c r="B39" s="40">
        <v>2</v>
      </c>
      <c r="C39" s="41" t="s">
        <v>231</v>
      </c>
      <c r="D39" s="42">
        <v>2263.8039432918808</v>
      </c>
      <c r="E39" s="43">
        <v>7080.9470072808354</v>
      </c>
      <c r="F39" s="43">
        <v>9344.7509505727503</v>
      </c>
      <c r="G39" s="44">
        <v>-401.31720988168769</v>
      </c>
      <c r="H39" s="51">
        <v>0.35439268240799832</v>
      </c>
      <c r="I39" s="51">
        <v>0.40331844288449265</v>
      </c>
      <c r="J39" s="51">
        <v>0.24228887470750904</v>
      </c>
      <c r="K39" s="45">
        <v>24.014092502485227</v>
      </c>
      <c r="L39" s="46">
        <v>15.425411989550334</v>
      </c>
      <c r="Q39" s="40">
        <v>2</v>
      </c>
      <c r="R39" s="41" t="s">
        <v>231</v>
      </c>
      <c r="S39" s="42">
        <v>2159.739533950979</v>
      </c>
      <c r="T39" s="43">
        <v>7133.6673781445397</v>
      </c>
      <c r="U39" s="43">
        <v>9293.4069120955264</v>
      </c>
      <c r="V39" s="44">
        <v>-527.60302058058448</v>
      </c>
      <c r="W39" s="51">
        <v>0.46187175043327555</v>
      </c>
      <c r="X39" s="51">
        <v>0.23252455228191796</v>
      </c>
      <c r="Y39" s="51">
        <v>0.30560369728480646</v>
      </c>
      <c r="Z39" s="45">
        <v>24.518616969619305</v>
      </c>
      <c r="AA39" s="46">
        <v>15.883042333677292</v>
      </c>
      <c r="AF39" s="40">
        <v>2</v>
      </c>
      <c r="AG39" s="41" t="s">
        <v>231</v>
      </c>
      <c r="AH39" s="42">
        <v>2567.0918520742175</v>
      </c>
      <c r="AI39" s="43">
        <v>6788.8401107523723</v>
      </c>
      <c r="AJ39" s="43">
        <v>9355.9319628265748</v>
      </c>
      <c r="AK39" s="44">
        <v>-34.58049429739809</v>
      </c>
      <c r="AL39" s="51">
        <v>2.378854625550661E-2</v>
      </c>
      <c r="AM39" s="51">
        <v>0.92334801762114538</v>
      </c>
      <c r="AN39" s="51">
        <v>5.2863436123348019E-2</v>
      </c>
      <c r="AO39" s="45">
        <v>7.214698465279473</v>
      </c>
      <c r="AP39" s="46">
        <v>3.1981948013805699</v>
      </c>
      <c r="AU39" s="40">
        <v>2</v>
      </c>
      <c r="AV39" s="41" t="s">
        <v>231</v>
      </c>
      <c r="AW39" s="42">
        <v>2465.6900391959821</v>
      </c>
      <c r="AX39" s="43">
        <v>8867.2708533687601</v>
      </c>
      <c r="AY39" s="43">
        <v>11332.960892564743</v>
      </c>
      <c r="AZ39" s="44">
        <v>-266.43186379850317</v>
      </c>
      <c r="BA39" s="51">
        <v>0.51282051282051277</v>
      </c>
      <c r="BB39" s="51">
        <v>0.21794871794871795</v>
      </c>
      <c r="BC39" s="51">
        <v>0.26923076923076922</v>
      </c>
      <c r="BD39" s="45">
        <v>23.47405980831498</v>
      </c>
      <c r="BE39" s="46">
        <v>15.920396975469625</v>
      </c>
      <c r="BJ39" s="40">
        <v>2</v>
      </c>
      <c r="BK39" s="41" t="s">
        <v>231</v>
      </c>
      <c r="BL39" s="42">
        <v>2275.038296747708</v>
      </c>
      <c r="BM39" s="43">
        <v>7453.6448393885285</v>
      </c>
      <c r="BN39" s="43">
        <v>9728.6831361362383</v>
      </c>
      <c r="BO39" s="44">
        <v>0</v>
      </c>
      <c r="BP39" s="51">
        <v>0</v>
      </c>
      <c r="BQ39" s="51">
        <v>1</v>
      </c>
      <c r="BR39" s="51">
        <v>0</v>
      </c>
      <c r="BS39" s="45" t="s">
        <v>289</v>
      </c>
      <c r="BT39" s="46" t="s">
        <v>289</v>
      </c>
    </row>
    <row r="40" spans="2:72" x14ac:dyDescent="0.25">
      <c r="B40" s="20">
        <v>3</v>
      </c>
      <c r="C40" s="21" t="s">
        <v>232</v>
      </c>
      <c r="D40" s="27">
        <v>2362.6368289189227</v>
      </c>
      <c r="E40" s="28">
        <v>7021.3216082547387</v>
      </c>
      <c r="F40" s="28">
        <v>9383.9584371736855</v>
      </c>
      <c r="G40" s="29">
        <v>-449.93802197477402</v>
      </c>
      <c r="H40" s="51">
        <v>0.35992342054881937</v>
      </c>
      <c r="I40" s="51">
        <v>0.31589023611997447</v>
      </c>
      <c r="J40" s="51">
        <v>0.32418634333120611</v>
      </c>
      <c r="K40" s="30">
        <v>19.494474870248233</v>
      </c>
      <c r="L40" s="31">
        <v>12.704880112941447</v>
      </c>
      <c r="Q40" s="20">
        <v>3</v>
      </c>
      <c r="R40" s="21" t="s">
        <v>232</v>
      </c>
      <c r="S40" s="27">
        <v>2246.1928874621913</v>
      </c>
      <c r="T40" s="28">
        <v>7061.4725254603627</v>
      </c>
      <c r="U40" s="28">
        <v>9307.6654129225753</v>
      </c>
      <c r="V40" s="29">
        <v>-561.22832960323535</v>
      </c>
      <c r="W40" s="51">
        <v>0.45493934142114384</v>
      </c>
      <c r="X40" s="51">
        <v>0.14904679376083188</v>
      </c>
      <c r="Y40" s="51">
        <v>0.39601386481802425</v>
      </c>
      <c r="Z40" s="30">
        <v>20.034838789382253</v>
      </c>
      <c r="AA40" s="31">
        <v>13.288502989258854</v>
      </c>
      <c r="AF40" s="20">
        <v>3</v>
      </c>
      <c r="AG40" s="21" t="s">
        <v>232</v>
      </c>
      <c r="AH40" s="27">
        <v>2703.5298611459912</v>
      </c>
      <c r="AI40" s="28">
        <v>6778.1679852183042</v>
      </c>
      <c r="AJ40" s="28">
        <v>9481.6978463642936</v>
      </c>
      <c r="AK40" s="29">
        <v>-134.05628888827809</v>
      </c>
      <c r="AL40" s="51">
        <v>6.7841409691629953E-2</v>
      </c>
      <c r="AM40" s="51">
        <v>0.82202643171806167</v>
      </c>
      <c r="AN40" s="51">
        <v>0.11013215859030837</v>
      </c>
      <c r="AO40" s="30">
        <v>10.771924862792222</v>
      </c>
      <c r="AP40" s="31">
        <v>4.5967647388380719</v>
      </c>
      <c r="AU40" s="20">
        <v>3</v>
      </c>
      <c r="AV40" s="21" t="s">
        <v>232</v>
      </c>
      <c r="AW40" s="27">
        <v>2551.5986980028147</v>
      </c>
      <c r="AX40" s="28">
        <v>8697.4934653116379</v>
      </c>
      <c r="AY40" s="28">
        <v>11249.092163314454</v>
      </c>
      <c r="AZ40" s="29">
        <v>-256.82405549763951</v>
      </c>
      <c r="BA40" s="51">
        <v>0.51282051282051277</v>
      </c>
      <c r="BB40" s="51">
        <v>0.12820512820512819</v>
      </c>
      <c r="BC40" s="51">
        <v>0.35897435897435898</v>
      </c>
      <c r="BD40" s="30">
        <v>17.755053057176731</v>
      </c>
      <c r="BE40" s="31">
        <v>13.656910701937981</v>
      </c>
      <c r="BJ40" s="20">
        <v>3</v>
      </c>
      <c r="BK40" s="21" t="s">
        <v>232</v>
      </c>
      <c r="BL40" s="27">
        <v>2419.4179041886264</v>
      </c>
      <c r="BM40" s="28">
        <v>7261.1478363335818</v>
      </c>
      <c r="BN40" s="28">
        <v>9680.5657405222082</v>
      </c>
      <c r="BO40" s="29">
        <v>0</v>
      </c>
      <c r="BP40" s="51">
        <v>0</v>
      </c>
      <c r="BQ40" s="51">
        <v>1</v>
      </c>
      <c r="BR40" s="51">
        <v>0</v>
      </c>
      <c r="BS40" s="30" t="s">
        <v>289</v>
      </c>
      <c r="BT40" s="31" t="s">
        <v>289</v>
      </c>
    </row>
    <row r="41" spans="2:72" x14ac:dyDescent="0.25">
      <c r="B41" s="32">
        <v>4</v>
      </c>
      <c r="C41" s="33" t="s">
        <v>233</v>
      </c>
      <c r="D41" s="34">
        <v>2502.0709709667981</v>
      </c>
      <c r="E41" s="35">
        <v>6908.0047333667208</v>
      </c>
      <c r="F41" s="35">
        <v>9410.0757043335489</v>
      </c>
      <c r="G41" s="36">
        <v>-437.56150565352993</v>
      </c>
      <c r="H41" s="52">
        <v>0.39757498404594765</v>
      </c>
      <c r="I41" s="52">
        <v>0.26228462029355454</v>
      </c>
      <c r="J41" s="52">
        <v>0.34014039566049775</v>
      </c>
      <c r="K41" s="37">
        <v>21.606497719398405</v>
      </c>
      <c r="L41" s="38">
        <v>13.337626563007472</v>
      </c>
      <c r="Q41" s="32">
        <v>4</v>
      </c>
      <c r="R41" s="33" t="s">
        <v>233</v>
      </c>
      <c r="S41" s="34">
        <v>2374.6766759469974</v>
      </c>
      <c r="T41" s="35">
        <v>6916.5549148585214</v>
      </c>
      <c r="U41" s="35">
        <v>9291.231590805528</v>
      </c>
      <c r="V41" s="36">
        <v>-538.16084793236655</v>
      </c>
      <c r="W41" s="52">
        <v>0.48989023685730793</v>
      </c>
      <c r="X41" s="52">
        <v>0.12305025996533796</v>
      </c>
      <c r="Y41" s="52">
        <v>0.3870595031773541</v>
      </c>
      <c r="Z41" s="37">
        <v>22.966349585026151</v>
      </c>
      <c r="AA41" s="38">
        <v>14.336529183743467</v>
      </c>
      <c r="AF41" s="32">
        <v>4</v>
      </c>
      <c r="AG41" s="33" t="s">
        <v>233</v>
      </c>
      <c r="AH41" s="34">
        <v>2876.6646276649453</v>
      </c>
      <c r="AI41" s="35">
        <v>6757.6804967505268</v>
      </c>
      <c r="AJ41" s="35">
        <v>9634.3451244154749</v>
      </c>
      <c r="AK41" s="36">
        <v>-147.36311048823939</v>
      </c>
      <c r="AL41" s="52">
        <v>0.11277533039647578</v>
      </c>
      <c r="AM41" s="52">
        <v>0.68546255506607934</v>
      </c>
      <c r="AN41" s="52">
        <v>0.20176211453744494</v>
      </c>
      <c r="AO41" s="37">
        <v>9.9089053655863015</v>
      </c>
      <c r="AP41" s="38">
        <v>6.9904039549302617</v>
      </c>
      <c r="AU41" s="32">
        <v>4</v>
      </c>
      <c r="AV41" s="33" t="s">
        <v>233</v>
      </c>
      <c r="AW41" s="34">
        <v>2670.9629577476785</v>
      </c>
      <c r="AX41" s="35">
        <v>8646.9822769209241</v>
      </c>
      <c r="AY41" s="35">
        <v>11317.945234668599</v>
      </c>
      <c r="AZ41" s="36">
        <v>-366.17017019814432</v>
      </c>
      <c r="BA41" s="52">
        <v>0.57692307692307687</v>
      </c>
      <c r="BB41" s="52">
        <v>0.10256410256410256</v>
      </c>
      <c r="BC41" s="52">
        <v>0.32051282051282054</v>
      </c>
      <c r="BD41" s="37">
        <v>17.520970271760294</v>
      </c>
      <c r="BE41" s="38">
        <v>13.943434292365204</v>
      </c>
      <c r="BJ41" s="32">
        <v>4</v>
      </c>
      <c r="BK41" s="33" t="s">
        <v>233</v>
      </c>
      <c r="BL41" s="34">
        <v>2605.9815108621751</v>
      </c>
      <c r="BM41" s="35">
        <v>7114.813650194149</v>
      </c>
      <c r="BN41" s="35">
        <v>9720.7951610563232</v>
      </c>
      <c r="BO41" s="36">
        <v>75.177736316038946</v>
      </c>
      <c r="BP41" s="52">
        <v>0</v>
      </c>
      <c r="BQ41" s="52">
        <v>0.80769230769230771</v>
      </c>
      <c r="BR41" s="52">
        <v>0.19230769230769232</v>
      </c>
      <c r="BS41" s="37">
        <v>6.6313875224473353</v>
      </c>
      <c r="BT41" s="38">
        <v>6.8949315986900341</v>
      </c>
    </row>
    <row r="47" spans="2:72" x14ac:dyDescent="0.25">
      <c r="B47" s="1" t="s">
        <v>20</v>
      </c>
      <c r="C47" s="2"/>
      <c r="D47" s="2"/>
      <c r="E47" s="2"/>
      <c r="F47" s="2"/>
      <c r="G47" s="39" t="s">
        <v>39</v>
      </c>
      <c r="H47" s="2"/>
      <c r="I47" s="2"/>
      <c r="J47" s="2"/>
      <c r="K47" s="2"/>
      <c r="L47" s="3"/>
      <c r="Q47" s="1" t="s">
        <v>22</v>
      </c>
      <c r="R47" s="2"/>
      <c r="S47" s="2"/>
      <c r="T47" s="2"/>
      <c r="U47" s="2"/>
      <c r="V47" s="39" t="s">
        <v>39</v>
      </c>
      <c r="W47" s="2"/>
      <c r="X47" s="2"/>
      <c r="Y47" s="2"/>
      <c r="Z47" s="2"/>
      <c r="AA47" s="3"/>
      <c r="AF47" s="1" t="s">
        <v>23</v>
      </c>
      <c r="AG47" s="2"/>
      <c r="AH47" s="2"/>
      <c r="AI47" s="2"/>
      <c r="AJ47" s="2"/>
      <c r="AK47" s="39" t="s">
        <v>39</v>
      </c>
      <c r="AL47" s="2"/>
      <c r="AM47" s="2"/>
      <c r="AN47" s="2"/>
      <c r="AO47" s="2"/>
      <c r="AP47" s="3"/>
    </row>
    <row r="48" spans="2:72" x14ac:dyDescent="0.25">
      <c r="B48" s="4"/>
      <c r="C48" s="5"/>
      <c r="D48" s="284" t="str">
        <f>D33</f>
        <v>Average LCC Results</v>
      </c>
      <c r="E48" s="284"/>
      <c r="F48" s="284"/>
      <c r="G48" s="284"/>
      <c r="H48" s="284"/>
      <c r="I48" s="284"/>
      <c r="J48" s="285"/>
      <c r="K48" s="6" t="str">
        <f>K33</f>
        <v>Payback Results</v>
      </c>
      <c r="L48" s="7"/>
      <c r="Q48" s="4"/>
      <c r="R48" s="5"/>
      <c r="S48" s="284" t="str">
        <f>S33</f>
        <v>Average LCC Results</v>
      </c>
      <c r="T48" s="284"/>
      <c r="U48" s="284"/>
      <c r="V48" s="284"/>
      <c r="W48" s="284"/>
      <c r="X48" s="284"/>
      <c r="Y48" s="285"/>
      <c r="Z48" s="6" t="str">
        <f>Z33</f>
        <v>Payback Results</v>
      </c>
      <c r="AA48" s="7"/>
      <c r="AF48" s="4"/>
      <c r="AG48" s="5"/>
      <c r="AH48" s="284" t="str">
        <f>AH33</f>
        <v>Average LCC Results</v>
      </c>
      <c r="AI48" s="284"/>
      <c r="AJ48" s="284"/>
      <c r="AK48" s="284"/>
      <c r="AL48" s="284"/>
      <c r="AM48" s="284"/>
      <c r="AN48" s="285"/>
      <c r="AO48" s="6" t="str">
        <f>AO33</f>
        <v>Payback Results</v>
      </c>
      <c r="AP48" s="7"/>
    </row>
    <row r="49" spans="2:42" x14ac:dyDescent="0.25">
      <c r="B49" s="8"/>
      <c r="C49" s="9"/>
      <c r="D49" s="5" t="str">
        <f>D34</f>
        <v>Installed</v>
      </c>
      <c r="E49" s="10" t="str">
        <f t="shared" ref="E49:I50" si="0">E34</f>
        <v xml:space="preserve">Lifetime </v>
      </c>
      <c r="F49" s="5"/>
      <c r="G49" s="10" t="str">
        <f t="shared" si="0"/>
        <v>LCC</v>
      </c>
      <c r="H49" s="47" t="str">
        <f t="shared" si="0"/>
        <v>Net</v>
      </c>
      <c r="I49" s="48" t="str">
        <f t="shared" si="0"/>
        <v>No</v>
      </c>
      <c r="J49" s="47" t="str">
        <f>J34</f>
        <v>Net</v>
      </c>
      <c r="K49" s="11"/>
      <c r="L49" s="9"/>
      <c r="Q49" s="8"/>
      <c r="R49" s="9"/>
      <c r="S49" s="5" t="str">
        <f>S34</f>
        <v>Installed</v>
      </c>
      <c r="T49" s="10" t="str">
        <f>T34</f>
        <v xml:space="preserve">Lifetime </v>
      </c>
      <c r="U49" s="5"/>
      <c r="V49" s="10" t="str">
        <f t="shared" ref="V49:X50" si="1">V34</f>
        <v>LCC</v>
      </c>
      <c r="W49" s="47" t="str">
        <f t="shared" si="1"/>
        <v>Net</v>
      </c>
      <c r="X49" s="48" t="str">
        <f t="shared" si="1"/>
        <v>No</v>
      </c>
      <c r="Y49" s="47" t="str">
        <f>Y34</f>
        <v>Net</v>
      </c>
      <c r="Z49" s="11"/>
      <c r="AA49" s="9"/>
      <c r="AF49" s="8"/>
      <c r="AG49" s="9"/>
      <c r="AH49" s="5" t="str">
        <f>AH34</f>
        <v>Installed</v>
      </c>
      <c r="AI49" s="10" t="str">
        <f>AI34</f>
        <v xml:space="preserve">Lifetime </v>
      </c>
      <c r="AJ49" s="5"/>
      <c r="AK49" s="10" t="str">
        <f t="shared" ref="AK49:AM50" si="2">AK34</f>
        <v>LCC</v>
      </c>
      <c r="AL49" s="47" t="str">
        <f t="shared" si="2"/>
        <v>Net</v>
      </c>
      <c r="AM49" s="48" t="str">
        <f t="shared" si="2"/>
        <v>No</v>
      </c>
      <c r="AN49" s="47" t="str">
        <f>AN34</f>
        <v>Net</v>
      </c>
      <c r="AO49" s="11"/>
      <c r="AP49" s="9"/>
    </row>
    <row r="50" spans="2:42" ht="15" customHeight="1" x14ac:dyDescent="0.25">
      <c r="B50" s="12" t="str">
        <f>B35</f>
        <v>Level</v>
      </c>
      <c r="C50" s="13" t="str">
        <f>C35</f>
        <v>Description</v>
      </c>
      <c r="D50" s="14" t="str">
        <f>D35</f>
        <v>Price</v>
      </c>
      <c r="E50" s="15" t="str">
        <f>E35</f>
        <v>Oper. Cost*</v>
      </c>
      <c r="F50" s="14" t="str">
        <f>F35</f>
        <v>LCC</v>
      </c>
      <c r="G50" s="15" t="str">
        <f>G35</f>
        <v>Savings</v>
      </c>
      <c r="H50" s="49" t="str">
        <f t="shared" si="0"/>
        <v>Cost</v>
      </c>
      <c r="I50" s="49" t="str">
        <f t="shared" si="0"/>
        <v>Impact</v>
      </c>
      <c r="J50" s="49" t="str">
        <f>J35</f>
        <v>Benefit</v>
      </c>
      <c r="K50" s="14" t="str">
        <f>K35</f>
        <v>Average</v>
      </c>
      <c r="L50" s="16" t="str">
        <f>L35</f>
        <v>Median</v>
      </c>
      <c r="Q50" s="12" t="str">
        <f>Q35</f>
        <v>Level</v>
      </c>
      <c r="R50" s="13" t="str">
        <f>R35</f>
        <v>Description</v>
      </c>
      <c r="S50" s="14" t="str">
        <f>S35</f>
        <v>Price</v>
      </c>
      <c r="T50" s="15" t="str">
        <f>T35</f>
        <v>Oper. Cost*</v>
      </c>
      <c r="U50" s="14" t="str">
        <f>U35</f>
        <v>LCC</v>
      </c>
      <c r="V50" s="15" t="str">
        <f>V35</f>
        <v>Savings</v>
      </c>
      <c r="W50" s="49" t="str">
        <f t="shared" si="1"/>
        <v>Cost</v>
      </c>
      <c r="X50" s="49" t="str">
        <f t="shared" si="1"/>
        <v>Impact</v>
      </c>
      <c r="Y50" s="49" t="str">
        <f>Y35</f>
        <v>Benefit</v>
      </c>
      <c r="Z50" s="14" t="str">
        <f>Z35</f>
        <v>Average</v>
      </c>
      <c r="AA50" s="16" t="str">
        <f>AA35</f>
        <v>Median</v>
      </c>
      <c r="AF50" s="12" t="str">
        <f>AF35</f>
        <v>Level</v>
      </c>
      <c r="AG50" s="13" t="str">
        <f>AG35</f>
        <v>Description</v>
      </c>
      <c r="AH50" s="14" t="str">
        <f>AH35</f>
        <v>Price</v>
      </c>
      <c r="AI50" s="15" t="str">
        <f>AI35</f>
        <v>Oper. Cost*</v>
      </c>
      <c r="AJ50" s="14" t="str">
        <f>AJ35</f>
        <v>LCC</v>
      </c>
      <c r="AK50" s="15" t="str">
        <f>AK35</f>
        <v>Savings</v>
      </c>
      <c r="AL50" s="49" t="str">
        <f t="shared" si="2"/>
        <v>Cost</v>
      </c>
      <c r="AM50" s="49" t="str">
        <f t="shared" si="2"/>
        <v>Impact</v>
      </c>
      <c r="AN50" s="49" t="str">
        <f>AN35</f>
        <v>Benefit</v>
      </c>
      <c r="AO50" s="14" t="str">
        <f>AO35</f>
        <v>Average</v>
      </c>
      <c r="AP50" s="16" t="str">
        <f>AP35</f>
        <v>Median</v>
      </c>
    </row>
    <row r="51" spans="2:42" x14ac:dyDescent="0.25">
      <c r="B51" s="17" t="str">
        <f t="shared" ref="B51:C56" si="3">B36</f>
        <v>NWGF</v>
      </c>
      <c r="C51" s="18"/>
      <c r="D51" s="5"/>
      <c r="E51" s="10"/>
      <c r="F51" s="5"/>
      <c r="G51" s="10"/>
      <c r="H51" s="47"/>
      <c r="I51" s="47"/>
      <c r="J51" s="47"/>
      <c r="K51" s="5"/>
      <c r="L51" s="19"/>
      <c r="Q51" s="17" t="str">
        <f t="shared" ref="Q51:R56" si="4">Q36</f>
        <v>NWGF</v>
      </c>
      <c r="R51" s="18"/>
      <c r="S51" s="5"/>
      <c r="T51" s="10"/>
      <c r="U51" s="5"/>
      <c r="V51" s="10"/>
      <c r="W51" s="47"/>
      <c r="X51" s="47"/>
      <c r="Y51" s="47"/>
      <c r="Z51" s="5"/>
      <c r="AA51" s="19"/>
      <c r="AF51" s="17" t="str">
        <f t="shared" ref="AF51:AG56" si="5">AF36</f>
        <v>NWGF</v>
      </c>
      <c r="AG51" s="18"/>
      <c r="AH51" s="5"/>
      <c r="AI51" s="10"/>
      <c r="AJ51" s="5"/>
      <c r="AK51" s="10"/>
      <c r="AL51" s="47"/>
      <c r="AM51" s="47"/>
      <c r="AN51" s="47"/>
      <c r="AO51" s="5"/>
      <c r="AP51" s="19"/>
    </row>
    <row r="52" spans="2:42" x14ac:dyDescent="0.25">
      <c r="B52" s="20">
        <f t="shared" si="3"/>
        <v>0</v>
      </c>
      <c r="C52" s="53" t="str">
        <f>C37</f>
        <v>NWGF 80%</v>
      </c>
      <c r="D52" s="22">
        <v>2093.5651923491587</v>
      </c>
      <c r="E52" s="23">
        <v>11627.555277166384</v>
      </c>
      <c r="F52" s="23">
        <v>13721.120469515527</v>
      </c>
      <c r="G52" s="24"/>
      <c r="H52" s="50"/>
      <c r="I52" s="50"/>
      <c r="J52" s="50"/>
      <c r="K52" s="25"/>
      <c r="L52" s="26"/>
      <c r="Q52" s="20">
        <f t="shared" si="4"/>
        <v>0</v>
      </c>
      <c r="R52" s="21" t="str">
        <f>R37</f>
        <v>NWGF 80%</v>
      </c>
      <c r="S52" s="22">
        <v>2200.7599004646399</v>
      </c>
      <c r="T52" s="23">
        <v>14714.293721469745</v>
      </c>
      <c r="U52" s="23">
        <v>16915.053621934378</v>
      </c>
      <c r="V52" s="24"/>
      <c r="W52" s="50"/>
      <c r="X52" s="50"/>
      <c r="Y52" s="50"/>
      <c r="Z52" s="25"/>
      <c r="AA52" s="26"/>
      <c r="AF52" s="20">
        <f t="shared" si="5"/>
        <v>0</v>
      </c>
      <c r="AG52" s="21" t="str">
        <f>AG37</f>
        <v>NWGF 80%</v>
      </c>
      <c r="AH52" s="22">
        <v>1964.8018062013484</v>
      </c>
      <c r="AI52" s="23">
        <v>7919.7333032225515</v>
      </c>
      <c r="AJ52" s="23">
        <v>9884.5351094238977</v>
      </c>
      <c r="AK52" s="24"/>
      <c r="AL52" s="50"/>
      <c r="AM52" s="50"/>
      <c r="AN52" s="50"/>
      <c r="AO52" s="25"/>
      <c r="AP52" s="26"/>
    </row>
    <row r="53" spans="2:42" x14ac:dyDescent="0.25">
      <c r="B53" s="40">
        <f t="shared" si="3"/>
        <v>1</v>
      </c>
      <c r="C53" s="54" t="str">
        <f t="shared" si="3"/>
        <v>NWGF 90%</v>
      </c>
      <c r="D53" s="27">
        <v>2556.5077726488062</v>
      </c>
      <c r="E53" s="28">
        <v>11051.92511123708</v>
      </c>
      <c r="F53" s="28">
        <v>13608.432883885858</v>
      </c>
      <c r="G53" s="29">
        <v>-484.16985984924202</v>
      </c>
      <c r="H53" s="51">
        <v>0.2611683848797251</v>
      </c>
      <c r="I53" s="51">
        <v>0.62199312714776633</v>
      </c>
      <c r="J53" s="51">
        <v>0.11683848797250859</v>
      </c>
      <c r="K53" s="45">
        <v>26.212468577905202</v>
      </c>
      <c r="L53" s="46">
        <v>19.558141478728686</v>
      </c>
      <c r="Q53" s="40">
        <f t="shared" si="4"/>
        <v>1</v>
      </c>
      <c r="R53" s="41" t="str">
        <f t="shared" si="4"/>
        <v>NWGF 90%</v>
      </c>
      <c r="S53" s="42">
        <v>2825.6131306762509</v>
      </c>
      <c r="T53" s="43">
        <v>13818.397771866112</v>
      </c>
      <c r="U53" s="43">
        <v>16644.010902542333</v>
      </c>
      <c r="V53" s="44">
        <v>-475.35244482521011</v>
      </c>
      <c r="W53" s="51">
        <v>0.15617128463476071</v>
      </c>
      <c r="X53" s="51">
        <v>0.78337531486146095</v>
      </c>
      <c r="Y53" s="51">
        <v>6.0453400503778336E-2</v>
      </c>
      <c r="Z53" s="45">
        <v>29.59949343537771</v>
      </c>
      <c r="AA53" s="46">
        <v>23.110257737829883</v>
      </c>
      <c r="AF53" s="40">
        <f t="shared" si="5"/>
        <v>1</v>
      </c>
      <c r="AG53" s="41" t="str">
        <f t="shared" si="5"/>
        <v>NWGF 90%</v>
      </c>
      <c r="AH53" s="42">
        <v>2233.2556481801275</v>
      </c>
      <c r="AI53" s="43">
        <v>7728.8096913589252</v>
      </c>
      <c r="AJ53" s="43">
        <v>9962.0653395390545</v>
      </c>
      <c r="AK53" s="44">
        <v>-494.76142948476718</v>
      </c>
      <c r="AL53" s="51">
        <v>0.38729198184568836</v>
      </c>
      <c r="AM53" s="51">
        <v>0.42813918305597581</v>
      </c>
      <c r="AN53" s="51">
        <v>0.18456883509833585</v>
      </c>
      <c r="AO53" s="45">
        <v>24.567690319780095</v>
      </c>
      <c r="AP53" s="46">
        <v>18.281672650985762</v>
      </c>
    </row>
    <row r="54" spans="2:42" x14ac:dyDescent="0.25">
      <c r="B54" s="40">
        <f t="shared" si="3"/>
        <v>2</v>
      </c>
      <c r="C54" s="54" t="str">
        <f t="shared" si="3"/>
        <v>NWGF 92%</v>
      </c>
      <c r="D54" s="27">
        <v>2570.8875218536105</v>
      </c>
      <c r="E54" s="28">
        <v>10842.729015716823</v>
      </c>
      <c r="F54" s="28">
        <v>13413.616537570408</v>
      </c>
      <c r="G54" s="29">
        <v>-414.21582036622533</v>
      </c>
      <c r="H54" s="51">
        <v>0.24054982817869416</v>
      </c>
      <c r="I54" s="51">
        <v>0.57731958762886593</v>
      </c>
      <c r="J54" s="51">
        <v>0.18213058419243985</v>
      </c>
      <c r="K54" s="45">
        <v>19.993473614304325</v>
      </c>
      <c r="L54" s="46">
        <v>15.268743332614774</v>
      </c>
      <c r="Q54" s="40">
        <f t="shared" si="4"/>
        <v>2</v>
      </c>
      <c r="R54" s="41" t="str">
        <f t="shared" si="4"/>
        <v>NWGF 92%</v>
      </c>
      <c r="S54" s="42">
        <v>2844.8645164906056</v>
      </c>
      <c r="T54" s="43">
        <v>13489.211011631391</v>
      </c>
      <c r="U54" s="43">
        <v>16334.075528122004</v>
      </c>
      <c r="V54" s="44">
        <v>-349.86180801020879</v>
      </c>
      <c r="W54" s="51">
        <v>0.14231738035264482</v>
      </c>
      <c r="X54" s="51">
        <v>0.72795969773299751</v>
      </c>
      <c r="Y54" s="51">
        <v>0.12972292191435769</v>
      </c>
      <c r="Z54" s="45">
        <v>18.280576257498026</v>
      </c>
      <c r="AA54" s="46">
        <v>14.989431339252686</v>
      </c>
      <c r="AF54" s="40">
        <f t="shared" si="5"/>
        <v>2</v>
      </c>
      <c r="AG54" s="41" t="str">
        <f t="shared" si="5"/>
        <v>NWGF 92%</v>
      </c>
      <c r="AH54" s="42">
        <v>2241.783537372869</v>
      </c>
      <c r="AI54" s="43">
        <v>7663.7476166908327</v>
      </c>
      <c r="AJ54" s="43">
        <v>9905.531154063714</v>
      </c>
      <c r="AK54" s="44">
        <v>-491.5185220465234</v>
      </c>
      <c r="AL54" s="51">
        <v>0.35854765506807867</v>
      </c>
      <c r="AM54" s="51">
        <v>0.39636913767019666</v>
      </c>
      <c r="AN54" s="51">
        <v>0.24508320726172467</v>
      </c>
      <c r="AO54" s="45">
        <v>21.08403802140587</v>
      </c>
      <c r="AP54" s="46">
        <v>15.77817461767075</v>
      </c>
    </row>
    <row r="55" spans="2:42" x14ac:dyDescent="0.25">
      <c r="B55" s="20">
        <f t="shared" si="3"/>
        <v>3</v>
      </c>
      <c r="C55" s="53" t="str">
        <f t="shared" si="3"/>
        <v>NWGF 95%</v>
      </c>
      <c r="D55" s="27">
        <v>2669.6550281372183</v>
      </c>
      <c r="E55" s="28">
        <v>10786.299357839527</v>
      </c>
      <c r="F55" s="28">
        <v>13455.954385976755</v>
      </c>
      <c r="G55" s="29">
        <v>-562.87786672125276</v>
      </c>
      <c r="H55" s="51">
        <v>0.26460481099656358</v>
      </c>
      <c r="I55" s="51">
        <v>0.45223367697594502</v>
      </c>
      <c r="J55" s="51">
        <v>0.2831615120274914</v>
      </c>
      <c r="K55" s="45">
        <v>15.627844039452309</v>
      </c>
      <c r="L55" s="46">
        <v>11.625036940949071</v>
      </c>
      <c r="Q55" s="20">
        <f t="shared" si="4"/>
        <v>3</v>
      </c>
      <c r="R55" s="21" t="str">
        <f t="shared" si="4"/>
        <v>NWGF 95%</v>
      </c>
      <c r="S55" s="42">
        <v>2951.8581294445348</v>
      </c>
      <c r="T55" s="43">
        <v>13422.88040439651</v>
      </c>
      <c r="U55" s="43">
        <v>16374.738533841057</v>
      </c>
      <c r="V55" s="44">
        <v>-561.89116729532418</v>
      </c>
      <c r="W55" s="51">
        <v>0.17632241813602015</v>
      </c>
      <c r="X55" s="51">
        <v>0.5743073047858942</v>
      </c>
      <c r="Y55" s="51">
        <v>0.24937027707808565</v>
      </c>
      <c r="Z55" s="45">
        <v>14.39423136045737</v>
      </c>
      <c r="AA55" s="46">
        <v>10.568009675118873</v>
      </c>
      <c r="AF55" s="20">
        <f t="shared" si="5"/>
        <v>3</v>
      </c>
      <c r="AG55" s="21" t="str">
        <f t="shared" si="5"/>
        <v>NWGF 95%</v>
      </c>
      <c r="AH55" s="42">
        <v>2330.6697596984704</v>
      </c>
      <c r="AI55" s="43">
        <v>7619.2110810373651</v>
      </c>
      <c r="AJ55" s="43">
        <v>9949.8808407358265</v>
      </c>
      <c r="AK55" s="44">
        <v>-564.06310022229241</v>
      </c>
      <c r="AL55" s="51">
        <v>0.37065052950075644</v>
      </c>
      <c r="AM55" s="51">
        <v>0.30559757942511345</v>
      </c>
      <c r="AN55" s="51">
        <v>0.3237518910741301</v>
      </c>
      <c r="AO55" s="45">
        <v>16.688897802040191</v>
      </c>
      <c r="AP55" s="46">
        <v>12.323859225445485</v>
      </c>
    </row>
    <row r="56" spans="2:42" x14ac:dyDescent="0.25">
      <c r="B56" s="32">
        <f t="shared" si="3"/>
        <v>4</v>
      </c>
      <c r="C56" s="55" t="str">
        <f t="shared" si="3"/>
        <v>NWGF 98%</v>
      </c>
      <c r="D56" s="34">
        <v>2830.7715583550025</v>
      </c>
      <c r="E56" s="35">
        <v>10550.552278806948</v>
      </c>
      <c r="F56" s="35">
        <v>13381.323837161945</v>
      </c>
      <c r="G56" s="36">
        <v>-513.25812082480934</v>
      </c>
      <c r="H56" s="52">
        <v>0.35463917525773198</v>
      </c>
      <c r="I56" s="52">
        <v>0.23024054982817868</v>
      </c>
      <c r="J56" s="52">
        <v>0.41512027491408937</v>
      </c>
      <c r="K56" s="56">
        <v>16.047432539935823</v>
      </c>
      <c r="L56" s="57">
        <v>12.417995700831723</v>
      </c>
      <c r="Q56" s="32">
        <f t="shared" si="4"/>
        <v>4</v>
      </c>
      <c r="R56" s="33" t="str">
        <f t="shared" si="4"/>
        <v>NWGF 98%</v>
      </c>
      <c r="S56" s="58">
        <v>3121.3190314658495</v>
      </c>
      <c r="T56" s="59">
        <v>13144.005135867321</v>
      </c>
      <c r="U56" s="59">
        <v>16265.32416733318</v>
      </c>
      <c r="V56" s="60">
        <v>-534.34602669740468</v>
      </c>
      <c r="W56" s="52">
        <v>0.31863979848866497</v>
      </c>
      <c r="X56" s="52">
        <v>0.20151133501259447</v>
      </c>
      <c r="Y56" s="52">
        <v>0.47984886649874053</v>
      </c>
      <c r="Z56" s="56">
        <v>14.175445117565417</v>
      </c>
      <c r="AA56" s="57">
        <v>11.82834734455176</v>
      </c>
      <c r="AF56" s="32">
        <f t="shared" si="5"/>
        <v>4</v>
      </c>
      <c r="AG56" s="33" t="str">
        <f t="shared" si="5"/>
        <v>NWGF 98%</v>
      </c>
      <c r="AH56" s="58">
        <v>2481.7629446636006</v>
      </c>
      <c r="AI56" s="59">
        <v>7435.2700269068964</v>
      </c>
      <c r="AJ56" s="59">
        <v>9917.0329715705029</v>
      </c>
      <c r="AK56" s="60">
        <v>-487.92711135001196</v>
      </c>
      <c r="AL56" s="52">
        <v>0.39788199697428139</v>
      </c>
      <c r="AM56" s="52">
        <v>0.264750378214826</v>
      </c>
      <c r="AN56" s="52">
        <v>0.33736762481089261</v>
      </c>
      <c r="AO56" s="56">
        <v>19.000208280746673</v>
      </c>
      <c r="AP56" s="57">
        <v>13.459060453254937</v>
      </c>
    </row>
    <row r="62" spans="2:42" x14ac:dyDescent="0.25">
      <c r="B62" s="1" t="s">
        <v>21</v>
      </c>
      <c r="C62" s="2"/>
      <c r="D62" s="2"/>
      <c r="E62" s="2"/>
      <c r="F62" s="2"/>
      <c r="G62" s="39" t="s">
        <v>39</v>
      </c>
      <c r="H62" s="2"/>
      <c r="I62" s="2"/>
      <c r="J62" s="2"/>
      <c r="K62" s="2"/>
      <c r="L62" s="3"/>
      <c r="Q62" s="1" t="s">
        <v>24</v>
      </c>
      <c r="R62" s="2"/>
      <c r="S62" s="2"/>
      <c r="T62" s="2"/>
      <c r="U62" s="2"/>
      <c r="V62" s="39" t="s">
        <v>39</v>
      </c>
      <c r="W62" s="2"/>
      <c r="X62" s="2"/>
      <c r="Y62" s="2"/>
      <c r="Z62" s="2"/>
      <c r="AA62" s="3"/>
      <c r="AF62" s="1" t="s">
        <v>25</v>
      </c>
      <c r="AG62" s="2"/>
      <c r="AH62" s="2"/>
      <c r="AI62" s="2"/>
      <c r="AJ62" s="2"/>
      <c r="AK62" s="39" t="s">
        <v>39</v>
      </c>
      <c r="AL62" s="2"/>
      <c r="AM62" s="2"/>
      <c r="AN62" s="2"/>
      <c r="AO62" s="2"/>
      <c r="AP62" s="3"/>
    </row>
    <row r="63" spans="2:42" x14ac:dyDescent="0.25">
      <c r="B63" s="4"/>
      <c r="C63" s="5"/>
      <c r="D63" s="284" t="str">
        <f>D48</f>
        <v>Average LCC Results</v>
      </c>
      <c r="E63" s="284"/>
      <c r="F63" s="284"/>
      <c r="G63" s="284"/>
      <c r="H63" s="284"/>
      <c r="I63" s="284"/>
      <c r="J63" s="285"/>
      <c r="K63" s="6" t="str">
        <f>K48</f>
        <v>Payback Results</v>
      </c>
      <c r="L63" s="7"/>
      <c r="Q63" s="4"/>
      <c r="R63" s="5"/>
      <c r="S63" s="284" t="str">
        <f>S48</f>
        <v>Average LCC Results</v>
      </c>
      <c r="T63" s="284"/>
      <c r="U63" s="284"/>
      <c r="V63" s="284"/>
      <c r="W63" s="284"/>
      <c r="X63" s="284"/>
      <c r="Y63" s="285"/>
      <c r="Z63" s="6" t="str">
        <f>Z48</f>
        <v>Payback Results</v>
      </c>
      <c r="AA63" s="7"/>
      <c r="AF63" s="4"/>
      <c r="AG63" s="5"/>
      <c r="AH63" s="284" t="str">
        <f>AH48</f>
        <v>Average LCC Results</v>
      </c>
      <c r="AI63" s="284"/>
      <c r="AJ63" s="284"/>
      <c r="AK63" s="284"/>
      <c r="AL63" s="284"/>
      <c r="AM63" s="284"/>
      <c r="AN63" s="285"/>
      <c r="AO63" s="6" t="str">
        <f>AO48</f>
        <v>Payback Results</v>
      </c>
      <c r="AP63" s="7"/>
    </row>
    <row r="64" spans="2:42" x14ac:dyDescent="0.25">
      <c r="B64" s="8"/>
      <c r="C64" s="9"/>
      <c r="D64" s="5" t="str">
        <f>D49</f>
        <v>Installed</v>
      </c>
      <c r="E64" s="10" t="str">
        <f>E49</f>
        <v xml:space="preserve">Lifetime </v>
      </c>
      <c r="F64" s="5"/>
      <c r="G64" s="10" t="str">
        <f t="shared" ref="G64:I65" si="6">G49</f>
        <v>LCC</v>
      </c>
      <c r="H64" s="47" t="str">
        <f t="shared" si="6"/>
        <v>Net</v>
      </c>
      <c r="I64" s="48" t="str">
        <f t="shared" si="6"/>
        <v>No</v>
      </c>
      <c r="J64" s="47" t="str">
        <f>J49</f>
        <v>Net</v>
      </c>
      <c r="K64" s="11"/>
      <c r="L64" s="9"/>
      <c r="Q64" s="8"/>
      <c r="R64" s="9"/>
      <c r="S64" s="5" t="str">
        <f>S49</f>
        <v>Installed</v>
      </c>
      <c r="T64" s="10" t="str">
        <f>T49</f>
        <v xml:space="preserve">Lifetime </v>
      </c>
      <c r="U64" s="5"/>
      <c r="V64" s="10" t="str">
        <f t="shared" ref="V64:X65" si="7">V49</f>
        <v>LCC</v>
      </c>
      <c r="W64" s="47" t="str">
        <f t="shared" si="7"/>
        <v>Net</v>
      </c>
      <c r="X64" s="48" t="str">
        <f t="shared" si="7"/>
        <v>No</v>
      </c>
      <c r="Y64" s="47" t="str">
        <f>Y49</f>
        <v>Net</v>
      </c>
      <c r="Z64" s="11"/>
      <c r="AA64" s="9"/>
      <c r="AF64" s="8"/>
      <c r="AG64" s="9"/>
      <c r="AH64" s="5" t="str">
        <f>AH49</f>
        <v>Installed</v>
      </c>
      <c r="AI64" s="10" t="str">
        <f>AI49</f>
        <v xml:space="preserve">Lifetime </v>
      </c>
      <c r="AJ64" s="5"/>
      <c r="AK64" s="10" t="str">
        <f t="shared" ref="AK64:AM65" si="8">AK49</f>
        <v>LCC</v>
      </c>
      <c r="AL64" s="47" t="str">
        <f t="shared" si="8"/>
        <v>Net</v>
      </c>
      <c r="AM64" s="48" t="str">
        <f t="shared" si="8"/>
        <v>No</v>
      </c>
      <c r="AN64" s="47" t="str">
        <f>AN49</f>
        <v>Net</v>
      </c>
      <c r="AO64" s="11"/>
      <c r="AP64" s="9"/>
    </row>
    <row r="65" spans="2:42" x14ac:dyDescent="0.25">
      <c r="B65" s="12" t="str">
        <f>B50</f>
        <v>Level</v>
      </c>
      <c r="C65" s="13" t="str">
        <f>C50</f>
        <v>Description</v>
      </c>
      <c r="D65" s="14" t="str">
        <f>D50</f>
        <v>Price</v>
      </c>
      <c r="E65" s="15" t="str">
        <f>E50</f>
        <v>Oper. Cost*</v>
      </c>
      <c r="F65" s="14" t="str">
        <f>F50</f>
        <v>LCC</v>
      </c>
      <c r="G65" s="15" t="str">
        <f>G50</f>
        <v>Savings</v>
      </c>
      <c r="H65" s="49" t="str">
        <f t="shared" si="6"/>
        <v>Cost</v>
      </c>
      <c r="I65" s="49" t="str">
        <f t="shared" si="6"/>
        <v>Impact</v>
      </c>
      <c r="J65" s="49" t="str">
        <f>J50</f>
        <v>Benefit</v>
      </c>
      <c r="K65" s="14" t="str">
        <f>K50</f>
        <v>Average</v>
      </c>
      <c r="L65" s="16" t="str">
        <f>L50</f>
        <v>Median</v>
      </c>
      <c r="Q65" s="12" t="str">
        <f>Q50</f>
        <v>Level</v>
      </c>
      <c r="R65" s="13" t="str">
        <f>R50</f>
        <v>Description</v>
      </c>
      <c r="S65" s="14" t="str">
        <f>S50</f>
        <v>Price</v>
      </c>
      <c r="T65" s="15" t="str">
        <f>T50</f>
        <v>Oper. Cost*</v>
      </c>
      <c r="U65" s="14" t="str">
        <f>U50</f>
        <v>LCC</v>
      </c>
      <c r="V65" s="15" t="str">
        <f>V50</f>
        <v>Savings</v>
      </c>
      <c r="W65" s="49" t="str">
        <f t="shared" si="7"/>
        <v>Cost</v>
      </c>
      <c r="X65" s="49" t="str">
        <f t="shared" si="7"/>
        <v>Impact</v>
      </c>
      <c r="Y65" s="49" t="str">
        <f>Y50</f>
        <v>Benefit</v>
      </c>
      <c r="Z65" s="14" t="str">
        <f>Z50</f>
        <v>Average</v>
      </c>
      <c r="AA65" s="16" t="str">
        <f>AA50</f>
        <v>Median</v>
      </c>
      <c r="AF65" s="12" t="str">
        <f>AF50</f>
        <v>Level</v>
      </c>
      <c r="AG65" s="13" t="str">
        <f>AG50</f>
        <v>Description</v>
      </c>
      <c r="AH65" s="14" t="str">
        <f>AH50</f>
        <v>Price</v>
      </c>
      <c r="AI65" s="15" t="str">
        <f>AI50</f>
        <v>Oper. Cost*</v>
      </c>
      <c r="AJ65" s="14" t="str">
        <f>AJ50</f>
        <v>LCC</v>
      </c>
      <c r="AK65" s="15" t="str">
        <f>AK50</f>
        <v>Savings</v>
      </c>
      <c r="AL65" s="49" t="str">
        <f t="shared" si="8"/>
        <v>Cost</v>
      </c>
      <c r="AM65" s="49" t="str">
        <f t="shared" si="8"/>
        <v>Impact</v>
      </c>
      <c r="AN65" s="49" t="str">
        <f>AN50</f>
        <v>Benefit</v>
      </c>
      <c r="AO65" s="14" t="str">
        <f>AO50</f>
        <v>Average</v>
      </c>
      <c r="AP65" s="16" t="str">
        <f>AP50</f>
        <v>Median</v>
      </c>
    </row>
    <row r="66" spans="2:42" x14ac:dyDescent="0.25">
      <c r="B66" s="17" t="str">
        <f t="shared" ref="B66:C71" si="9">B51</f>
        <v>NWGF</v>
      </c>
      <c r="C66" s="18"/>
      <c r="D66" s="5"/>
      <c r="E66" s="10"/>
      <c r="F66" s="5"/>
      <c r="G66" s="10"/>
      <c r="H66" s="47"/>
      <c r="I66" s="47"/>
      <c r="J66" s="47"/>
      <c r="K66" s="5"/>
      <c r="L66" s="19"/>
      <c r="Q66" s="17" t="str">
        <f t="shared" ref="Q66:R71" si="10">Q51</f>
        <v>NWGF</v>
      </c>
      <c r="R66" s="18"/>
      <c r="S66" s="5"/>
      <c r="T66" s="10"/>
      <c r="U66" s="5"/>
      <c r="V66" s="10"/>
      <c r="W66" s="47"/>
      <c r="X66" s="47"/>
      <c r="Y66" s="47"/>
      <c r="Z66" s="5"/>
      <c r="AA66" s="19"/>
      <c r="AF66" s="17" t="str">
        <f t="shared" ref="AF66:AG71" si="11">AF51</f>
        <v>NWGF</v>
      </c>
      <c r="AG66" s="18"/>
      <c r="AH66" s="5"/>
      <c r="AI66" s="10"/>
      <c r="AJ66" s="5"/>
      <c r="AK66" s="10"/>
      <c r="AL66" s="47"/>
      <c r="AM66" s="47"/>
      <c r="AN66" s="47"/>
      <c r="AO66" s="5"/>
      <c r="AP66" s="19"/>
    </row>
    <row r="67" spans="2:42" x14ac:dyDescent="0.25">
      <c r="B67" s="20">
        <f t="shared" si="9"/>
        <v>0</v>
      </c>
      <c r="C67" s="21" t="str">
        <f>C52</f>
        <v>NWGF 80%</v>
      </c>
      <c r="D67" s="22">
        <v>1974.6541186170311</v>
      </c>
      <c r="E67" s="23">
        <v>10771.13017837131</v>
      </c>
      <c r="F67" s="23">
        <v>12745.784296988328</v>
      </c>
      <c r="G67" s="24"/>
      <c r="H67" s="50"/>
      <c r="I67" s="50"/>
      <c r="J67" s="50"/>
      <c r="K67" s="25"/>
      <c r="L67" s="26"/>
      <c r="Q67" s="20">
        <f t="shared" si="10"/>
        <v>0</v>
      </c>
      <c r="R67" s="21" t="str">
        <f>R52</f>
        <v>NWGF 80%</v>
      </c>
      <c r="S67" s="22">
        <v>2170.4499718816523</v>
      </c>
      <c r="T67" s="23">
        <v>14252.52170806775</v>
      </c>
      <c r="U67" s="23">
        <v>16422.971679949431</v>
      </c>
      <c r="V67" s="24"/>
      <c r="W67" s="50"/>
      <c r="X67" s="50"/>
      <c r="Y67" s="50"/>
      <c r="Z67" s="25"/>
      <c r="AA67" s="26"/>
      <c r="AF67" s="20">
        <f t="shared" si="11"/>
        <v>0</v>
      </c>
      <c r="AG67" s="21" t="str">
        <f>AG52</f>
        <v>NWGF 80%</v>
      </c>
      <c r="AH67" s="22">
        <v>1743.7825376285523</v>
      </c>
      <c r="AI67" s="23">
        <v>6666.0669040500779</v>
      </c>
      <c r="AJ67" s="23">
        <v>8409.8494416786216</v>
      </c>
      <c r="AK67" s="24"/>
      <c r="AL67" s="50"/>
      <c r="AM67" s="50"/>
      <c r="AN67" s="50"/>
      <c r="AO67" s="25"/>
      <c r="AP67" s="26"/>
    </row>
    <row r="68" spans="2:42" x14ac:dyDescent="0.25">
      <c r="B68" s="40">
        <f t="shared" si="9"/>
        <v>1</v>
      </c>
      <c r="C68" s="41" t="str">
        <f t="shared" si="9"/>
        <v>NWGF 90%</v>
      </c>
      <c r="D68" s="42">
        <v>2436.2463280995134</v>
      </c>
      <c r="E68" s="43">
        <v>10638.02819418423</v>
      </c>
      <c r="F68" s="43">
        <v>13074.27452228374</v>
      </c>
      <c r="G68" s="44">
        <v>-795.56978797564523</v>
      </c>
      <c r="H68" s="51">
        <v>0.3423312883435583</v>
      </c>
      <c r="I68" s="51">
        <v>0.53128834355828225</v>
      </c>
      <c r="J68" s="51">
        <v>0.1263803680981595</v>
      </c>
      <c r="K68" s="45">
        <v>26.941613156283669</v>
      </c>
      <c r="L68" s="46">
        <v>20.819829955522341</v>
      </c>
      <c r="Q68" s="40">
        <f t="shared" si="10"/>
        <v>1</v>
      </c>
      <c r="R68" s="41" t="str">
        <f t="shared" si="10"/>
        <v>NWGF 90%</v>
      </c>
      <c r="S68" s="42">
        <v>2782.3888828681838</v>
      </c>
      <c r="T68" s="43">
        <v>13766.965835466746</v>
      </c>
      <c r="U68" s="43">
        <v>16549.354718334936</v>
      </c>
      <c r="V68" s="44">
        <v>-769.77343910481068</v>
      </c>
      <c r="W68" s="51">
        <v>0.21315192743764172</v>
      </c>
      <c r="X68" s="51">
        <v>0.7369614512471655</v>
      </c>
      <c r="Y68" s="51">
        <v>4.9886621315192746E-2</v>
      </c>
      <c r="Z68" s="45">
        <v>28.083778792595947</v>
      </c>
      <c r="AA68" s="46">
        <v>25.623849092942258</v>
      </c>
      <c r="AF68" s="40">
        <f t="shared" si="11"/>
        <v>1</v>
      </c>
      <c r="AG68" s="41" t="str">
        <f t="shared" si="11"/>
        <v>NWGF 90%</v>
      </c>
      <c r="AH68" s="42">
        <v>2017.0159513300682</v>
      </c>
      <c r="AI68" s="43">
        <v>6851.260951578327</v>
      </c>
      <c r="AJ68" s="43">
        <v>8868.2769029083938</v>
      </c>
      <c r="AK68" s="44">
        <v>-704.63673463678049</v>
      </c>
      <c r="AL68" s="51">
        <v>0.49197860962566847</v>
      </c>
      <c r="AM68" s="51">
        <v>0.29144385026737968</v>
      </c>
      <c r="AN68" s="51">
        <v>0.21657754010695188</v>
      </c>
      <c r="AO68" s="45">
        <v>26.905261539854443</v>
      </c>
      <c r="AP68" s="46">
        <v>17.848803212143814</v>
      </c>
    </row>
    <row r="69" spans="2:42" x14ac:dyDescent="0.25">
      <c r="B69" s="20">
        <f t="shared" si="9"/>
        <v>2</v>
      </c>
      <c r="C69" s="21" t="str">
        <f t="shared" si="9"/>
        <v>NWGF 92%</v>
      </c>
      <c r="D69" s="42">
        <v>2444.4050531641838</v>
      </c>
      <c r="E69" s="43">
        <v>10438.877682485107</v>
      </c>
      <c r="F69" s="43">
        <v>12883.2827356493</v>
      </c>
      <c r="G69" s="44">
        <v>-703.41069254355182</v>
      </c>
      <c r="H69" s="51">
        <v>0.32269938650306751</v>
      </c>
      <c r="I69" s="51">
        <v>0.505521472392638</v>
      </c>
      <c r="J69" s="51">
        <v>0.17177914110429449</v>
      </c>
      <c r="K69" s="45">
        <v>21.581482731047227</v>
      </c>
      <c r="L69" s="46">
        <v>17.182340084909008</v>
      </c>
      <c r="Q69" s="20">
        <f t="shared" si="10"/>
        <v>2</v>
      </c>
      <c r="R69" s="21" t="str">
        <f t="shared" si="10"/>
        <v>NWGF 92%</v>
      </c>
      <c r="S69" s="42">
        <v>2797.0531488890979</v>
      </c>
      <c r="T69" s="43">
        <v>13554.090190189019</v>
      </c>
      <c r="U69" s="43">
        <v>16351.143339078126</v>
      </c>
      <c r="V69" s="44">
        <v>-736.58073575974629</v>
      </c>
      <c r="W69" s="51">
        <v>0.19954648526077098</v>
      </c>
      <c r="X69" s="51">
        <v>0.70068027210884354</v>
      </c>
      <c r="Y69" s="51">
        <v>9.9773242630385492E-2</v>
      </c>
      <c r="Z69" s="45">
        <v>20.570424241278321</v>
      </c>
      <c r="AA69" s="46">
        <v>19.261500794918756</v>
      </c>
      <c r="AF69" s="20">
        <f t="shared" si="11"/>
        <v>2</v>
      </c>
      <c r="AG69" s="21" t="str">
        <f t="shared" si="11"/>
        <v>NWGF 92%</v>
      </c>
      <c r="AH69" s="42">
        <v>2028.5820311997795</v>
      </c>
      <c r="AI69" s="43">
        <v>6765.5923458609832</v>
      </c>
      <c r="AJ69" s="43">
        <v>8794.17437706075</v>
      </c>
      <c r="AK69" s="44">
        <v>-664.29842233408169</v>
      </c>
      <c r="AL69" s="51">
        <v>0.46791443850267378</v>
      </c>
      <c r="AM69" s="51">
        <v>0.27540106951871657</v>
      </c>
      <c r="AN69" s="51">
        <v>0.25668449197860965</v>
      </c>
      <c r="AO69" s="45">
        <v>22.172213534058287</v>
      </c>
      <c r="AP69" s="46">
        <v>14.778718925983863</v>
      </c>
    </row>
    <row r="70" spans="2:42" x14ac:dyDescent="0.25">
      <c r="B70" s="20">
        <f t="shared" si="9"/>
        <v>3</v>
      </c>
      <c r="C70" s="21" t="str">
        <f t="shared" si="9"/>
        <v>NWGF 95%</v>
      </c>
      <c r="D70" s="42">
        <v>2534.5679027689912</v>
      </c>
      <c r="E70" s="43">
        <v>10341.131709524758</v>
      </c>
      <c r="F70" s="43">
        <v>12875.699612293747</v>
      </c>
      <c r="G70" s="44">
        <v>-783.50167472528574</v>
      </c>
      <c r="H70" s="51">
        <v>0.32638036809815951</v>
      </c>
      <c r="I70" s="51">
        <v>0.39754601226993863</v>
      </c>
      <c r="J70" s="51">
        <v>0.27607361963190186</v>
      </c>
      <c r="K70" s="45">
        <v>16.999124810255658</v>
      </c>
      <c r="L70" s="46">
        <v>12.84011782438446</v>
      </c>
      <c r="Q70" s="20">
        <f t="shared" si="10"/>
        <v>3</v>
      </c>
      <c r="R70" s="21" t="str">
        <f t="shared" si="10"/>
        <v>NWGF 95%</v>
      </c>
      <c r="S70" s="42">
        <v>2892.6140990529266</v>
      </c>
      <c r="T70" s="43">
        <v>13540.118090472501</v>
      </c>
      <c r="U70" s="43">
        <v>16432.732189525432</v>
      </c>
      <c r="V70" s="44">
        <v>-973.03673927288764</v>
      </c>
      <c r="W70" s="51">
        <v>0.22448979591836735</v>
      </c>
      <c r="X70" s="51">
        <v>0.56235827664399096</v>
      </c>
      <c r="Y70" s="51">
        <v>0.21315192743764172</v>
      </c>
      <c r="Z70" s="45">
        <v>16.03488321109997</v>
      </c>
      <c r="AA70" s="46">
        <v>13.893964544137017</v>
      </c>
      <c r="AF70" s="20">
        <f t="shared" si="11"/>
        <v>3</v>
      </c>
      <c r="AG70" s="21" t="str">
        <f t="shared" si="11"/>
        <v>NWGF 95%</v>
      </c>
      <c r="AH70" s="42">
        <v>2112.3797408406144</v>
      </c>
      <c r="AI70" s="43">
        <v>6569.0648806532126</v>
      </c>
      <c r="AJ70" s="43">
        <v>8681.4446214938216</v>
      </c>
      <c r="AK70" s="44">
        <v>-560.01246759830065</v>
      </c>
      <c r="AL70" s="51">
        <v>0.446524064171123</v>
      </c>
      <c r="AM70" s="51">
        <v>0.20320855614973263</v>
      </c>
      <c r="AN70" s="51">
        <v>0.3502673796791444</v>
      </c>
      <c r="AO70" s="45">
        <v>17.699963826227354</v>
      </c>
      <c r="AP70" s="46">
        <v>12.427359972352178</v>
      </c>
    </row>
    <row r="71" spans="2:42" x14ac:dyDescent="0.25">
      <c r="B71" s="32">
        <f t="shared" si="9"/>
        <v>4</v>
      </c>
      <c r="C71" s="33" t="str">
        <f t="shared" si="9"/>
        <v>NWGF 98%</v>
      </c>
      <c r="D71" s="58">
        <v>2671.9449260182846</v>
      </c>
      <c r="E71" s="59">
        <v>10115.081720824854</v>
      </c>
      <c r="F71" s="59">
        <v>12787.026646843169</v>
      </c>
      <c r="G71" s="60">
        <v>-794.96263760120598</v>
      </c>
      <c r="H71" s="52">
        <v>0.45030674846625768</v>
      </c>
      <c r="I71" s="52">
        <v>0.16196319018404909</v>
      </c>
      <c r="J71" s="52">
        <v>0.38773006134969323</v>
      </c>
      <c r="K71" s="56">
        <v>18.249673928300005</v>
      </c>
      <c r="L71" s="57">
        <v>13.366454709246392</v>
      </c>
      <c r="Q71" s="32">
        <f t="shared" si="10"/>
        <v>4</v>
      </c>
      <c r="R71" s="33" t="str">
        <f t="shared" si="10"/>
        <v>NWGF 98%</v>
      </c>
      <c r="S71" s="58">
        <v>3040.3435102490503</v>
      </c>
      <c r="T71" s="59">
        <v>13308.81102388305</v>
      </c>
      <c r="U71" s="59">
        <v>16349.154534132113</v>
      </c>
      <c r="V71" s="60">
        <v>-1119.290903589083</v>
      </c>
      <c r="W71" s="52">
        <v>0.40816326530612246</v>
      </c>
      <c r="X71" s="52">
        <v>0.15419501133786848</v>
      </c>
      <c r="Y71" s="52">
        <v>0.43764172335600909</v>
      </c>
      <c r="Z71" s="56">
        <v>16.104863610000574</v>
      </c>
      <c r="AA71" s="57">
        <v>13.133907757089617</v>
      </c>
      <c r="AF71" s="32">
        <f t="shared" si="11"/>
        <v>4</v>
      </c>
      <c r="AG71" s="33" t="str">
        <f t="shared" si="11"/>
        <v>NWGF 98%</v>
      </c>
      <c r="AH71" s="58">
        <v>2237.5498039707818</v>
      </c>
      <c r="AI71" s="59">
        <v>6349.2137458284478</v>
      </c>
      <c r="AJ71" s="59">
        <v>8586.7635497992324</v>
      </c>
      <c r="AK71" s="60">
        <v>-412.53278385614448</v>
      </c>
      <c r="AL71" s="52">
        <v>0.5</v>
      </c>
      <c r="AM71" s="52">
        <v>0.17112299465240641</v>
      </c>
      <c r="AN71" s="52">
        <v>0.32887700534759357</v>
      </c>
      <c r="AO71" s="56">
        <v>21.451641939031369</v>
      </c>
      <c r="AP71" s="57">
        <v>13.817980547940151</v>
      </c>
    </row>
  </sheetData>
  <mergeCells count="21">
    <mergeCell ref="D18:J18"/>
    <mergeCell ref="S18:Y18"/>
    <mergeCell ref="AH18:AN18"/>
    <mergeCell ref="AW18:BC18"/>
    <mergeCell ref="BL18:BR18"/>
    <mergeCell ref="D3:J3"/>
    <mergeCell ref="S3:Y3"/>
    <mergeCell ref="AH3:AN3"/>
    <mergeCell ref="AW3:BC3"/>
    <mergeCell ref="BL3:BR3"/>
    <mergeCell ref="AW33:BC33"/>
    <mergeCell ref="BL33:BR33"/>
    <mergeCell ref="D48:J48"/>
    <mergeCell ref="S48:Y48"/>
    <mergeCell ref="AH48:AN48"/>
    <mergeCell ref="D63:J63"/>
    <mergeCell ref="S63:Y63"/>
    <mergeCell ref="AH63:AN63"/>
    <mergeCell ref="D33:J33"/>
    <mergeCell ref="S33:Y33"/>
    <mergeCell ref="AH33:AN3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BT71"/>
  <sheetViews>
    <sheetView topLeftCell="K1" workbookViewId="0">
      <selection activeCell="B32" sqref="B32"/>
    </sheetView>
  </sheetViews>
  <sheetFormatPr defaultRowHeight="15" x14ac:dyDescent="0.25"/>
  <cols>
    <col min="3" max="3" width="12.42578125" customWidth="1"/>
    <col min="13" max="16" width="3.140625" customWidth="1"/>
    <col min="18" max="18" width="10.140625" customWidth="1"/>
    <col min="28" max="31" width="3.140625" customWidth="1"/>
    <col min="33" max="33" width="9.85546875" customWidth="1"/>
    <col min="43" max="46" width="3.140625" customWidth="1"/>
    <col min="48" max="48" width="9.85546875" customWidth="1"/>
    <col min="58" max="61" width="3.140625" customWidth="1"/>
    <col min="63" max="63" width="9.7109375" customWidth="1"/>
  </cols>
  <sheetData>
    <row r="2" spans="2:72" x14ac:dyDescent="0.25">
      <c r="B2" s="1" t="s">
        <v>17</v>
      </c>
      <c r="C2" s="2"/>
      <c r="D2" s="2"/>
      <c r="E2" s="2"/>
      <c r="F2" s="2"/>
      <c r="G2" s="39" t="s">
        <v>40</v>
      </c>
      <c r="H2" s="2"/>
      <c r="I2" s="2"/>
      <c r="J2" s="2"/>
      <c r="K2" s="2"/>
      <c r="L2" s="3"/>
      <c r="Q2" s="1" t="s">
        <v>275</v>
      </c>
      <c r="R2" s="2"/>
      <c r="S2" s="2"/>
      <c r="T2" s="2"/>
      <c r="U2" s="2"/>
      <c r="V2" s="39" t="s">
        <v>40</v>
      </c>
      <c r="W2" s="2"/>
      <c r="X2" s="2"/>
      <c r="Y2" s="2"/>
      <c r="Z2" s="2"/>
      <c r="AA2" s="3"/>
      <c r="AF2" s="1" t="s">
        <v>276</v>
      </c>
      <c r="AG2" s="2"/>
      <c r="AH2" s="2"/>
      <c r="AI2" s="2"/>
      <c r="AJ2" s="2"/>
      <c r="AK2" s="39" t="s">
        <v>40</v>
      </c>
      <c r="AL2" s="2"/>
      <c r="AM2" s="2"/>
      <c r="AN2" s="2"/>
      <c r="AO2" s="2"/>
      <c r="AP2" s="3"/>
      <c r="AU2" s="1" t="s">
        <v>277</v>
      </c>
      <c r="AV2" s="2"/>
      <c r="AW2" s="2"/>
      <c r="AX2" s="2"/>
      <c r="AY2" s="2"/>
      <c r="AZ2" s="39" t="s">
        <v>40</v>
      </c>
      <c r="BA2" s="2"/>
      <c r="BB2" s="2"/>
      <c r="BC2" s="2"/>
      <c r="BD2" s="2"/>
      <c r="BE2" s="3"/>
      <c r="BJ2" s="1" t="s">
        <v>278</v>
      </c>
      <c r="BK2" s="2"/>
      <c r="BL2" s="2"/>
      <c r="BM2" s="2"/>
      <c r="BN2" s="2"/>
      <c r="BO2" s="39" t="s">
        <v>40</v>
      </c>
      <c r="BP2" s="2"/>
      <c r="BQ2" s="2"/>
      <c r="BR2" s="2"/>
      <c r="BS2" s="2"/>
      <c r="BT2" s="3"/>
    </row>
    <row r="3" spans="2:72" x14ac:dyDescent="0.25">
      <c r="B3" s="4"/>
      <c r="C3" s="5"/>
      <c r="D3" s="284" t="s">
        <v>0</v>
      </c>
      <c r="E3" s="284"/>
      <c r="F3" s="284"/>
      <c r="G3" s="284"/>
      <c r="H3" s="284"/>
      <c r="I3" s="284"/>
      <c r="J3" s="285"/>
      <c r="K3" s="6" t="s">
        <v>1</v>
      </c>
      <c r="L3" s="7"/>
      <c r="Q3" s="4"/>
      <c r="R3" s="5"/>
      <c r="S3" s="284" t="s">
        <v>0</v>
      </c>
      <c r="T3" s="284"/>
      <c r="U3" s="284"/>
      <c r="V3" s="284"/>
      <c r="W3" s="284"/>
      <c r="X3" s="284"/>
      <c r="Y3" s="285"/>
      <c r="Z3" s="6" t="s">
        <v>1</v>
      </c>
      <c r="AA3" s="7"/>
      <c r="AF3" s="4"/>
      <c r="AG3" s="5"/>
      <c r="AH3" s="284" t="s">
        <v>0</v>
      </c>
      <c r="AI3" s="284"/>
      <c r="AJ3" s="284"/>
      <c r="AK3" s="284"/>
      <c r="AL3" s="284"/>
      <c r="AM3" s="284"/>
      <c r="AN3" s="285"/>
      <c r="AO3" s="6" t="s">
        <v>1</v>
      </c>
      <c r="AP3" s="7"/>
      <c r="AU3" s="4"/>
      <c r="AV3" s="5"/>
      <c r="AW3" s="284" t="s">
        <v>0</v>
      </c>
      <c r="AX3" s="284"/>
      <c r="AY3" s="284"/>
      <c r="AZ3" s="284"/>
      <c r="BA3" s="284"/>
      <c r="BB3" s="284"/>
      <c r="BC3" s="285"/>
      <c r="BD3" s="6" t="s">
        <v>1</v>
      </c>
      <c r="BE3" s="7"/>
      <c r="BJ3" s="4"/>
      <c r="BK3" s="5"/>
      <c r="BL3" s="284" t="s">
        <v>0</v>
      </c>
      <c r="BM3" s="284"/>
      <c r="BN3" s="284"/>
      <c r="BO3" s="284"/>
      <c r="BP3" s="284"/>
      <c r="BQ3" s="284"/>
      <c r="BR3" s="285"/>
      <c r="BS3" s="6" t="s">
        <v>1</v>
      </c>
      <c r="BT3" s="7"/>
    </row>
    <row r="4" spans="2:72" x14ac:dyDescent="0.25">
      <c r="B4" s="8"/>
      <c r="C4" s="9"/>
      <c r="D4" s="5" t="s">
        <v>2</v>
      </c>
      <c r="E4" s="10" t="s">
        <v>3</v>
      </c>
      <c r="F4" s="5"/>
      <c r="G4" s="10" t="s">
        <v>4</v>
      </c>
      <c r="H4" s="47" t="s">
        <v>5</v>
      </c>
      <c r="I4" s="48" t="s">
        <v>6</v>
      </c>
      <c r="J4" s="47" t="s">
        <v>5</v>
      </c>
      <c r="K4" s="11"/>
      <c r="L4" s="9"/>
      <c r="Q4" s="8"/>
      <c r="R4" s="9"/>
      <c r="S4" s="5" t="s">
        <v>2</v>
      </c>
      <c r="T4" s="10" t="s">
        <v>3</v>
      </c>
      <c r="U4" s="5"/>
      <c r="V4" s="10" t="s">
        <v>4</v>
      </c>
      <c r="W4" s="47" t="s">
        <v>5</v>
      </c>
      <c r="X4" s="48" t="s">
        <v>6</v>
      </c>
      <c r="Y4" s="47" t="s">
        <v>5</v>
      </c>
      <c r="Z4" s="11"/>
      <c r="AA4" s="9"/>
      <c r="AF4" s="8"/>
      <c r="AG4" s="9"/>
      <c r="AH4" s="5" t="s">
        <v>2</v>
      </c>
      <c r="AI4" s="10" t="s">
        <v>3</v>
      </c>
      <c r="AJ4" s="5"/>
      <c r="AK4" s="10" t="s">
        <v>4</v>
      </c>
      <c r="AL4" s="47" t="s">
        <v>5</v>
      </c>
      <c r="AM4" s="48" t="s">
        <v>6</v>
      </c>
      <c r="AN4" s="47" t="s">
        <v>5</v>
      </c>
      <c r="AO4" s="11"/>
      <c r="AP4" s="9"/>
      <c r="AU4" s="8"/>
      <c r="AV4" s="9"/>
      <c r="AW4" s="5" t="s">
        <v>2</v>
      </c>
      <c r="AX4" s="10" t="s">
        <v>3</v>
      </c>
      <c r="AY4" s="5"/>
      <c r="AZ4" s="10" t="s">
        <v>4</v>
      </c>
      <c r="BA4" s="47" t="s">
        <v>5</v>
      </c>
      <c r="BB4" s="48" t="s">
        <v>6</v>
      </c>
      <c r="BC4" s="47" t="s">
        <v>5</v>
      </c>
      <c r="BD4" s="11"/>
      <c r="BE4" s="9"/>
      <c r="BJ4" s="8"/>
      <c r="BK4" s="9"/>
      <c r="BL4" s="5" t="s">
        <v>2</v>
      </c>
      <c r="BM4" s="10" t="s">
        <v>3</v>
      </c>
      <c r="BN4" s="5"/>
      <c r="BO4" s="10" t="s">
        <v>4</v>
      </c>
      <c r="BP4" s="47" t="s">
        <v>5</v>
      </c>
      <c r="BQ4" s="48" t="s">
        <v>6</v>
      </c>
      <c r="BR4" s="47" t="s">
        <v>5</v>
      </c>
      <c r="BS4" s="11"/>
      <c r="BT4" s="9"/>
    </row>
    <row r="5" spans="2:72" x14ac:dyDescent="0.25">
      <c r="B5" s="12" t="s">
        <v>7</v>
      </c>
      <c r="C5" s="13" t="s">
        <v>19</v>
      </c>
      <c r="D5" s="14" t="s">
        <v>8</v>
      </c>
      <c r="E5" s="15" t="s">
        <v>9</v>
      </c>
      <c r="F5" s="14" t="s">
        <v>4</v>
      </c>
      <c r="G5" s="15" t="s">
        <v>10</v>
      </c>
      <c r="H5" s="49" t="s">
        <v>11</v>
      </c>
      <c r="I5" s="49" t="s">
        <v>12</v>
      </c>
      <c r="J5" s="49" t="s">
        <v>13</v>
      </c>
      <c r="K5" s="14" t="s">
        <v>15</v>
      </c>
      <c r="L5" s="16" t="s">
        <v>14</v>
      </c>
      <c r="Q5" s="12" t="s">
        <v>7</v>
      </c>
      <c r="R5" s="13" t="s">
        <v>19</v>
      </c>
      <c r="S5" s="14" t="s">
        <v>8</v>
      </c>
      <c r="T5" s="15" t="s">
        <v>9</v>
      </c>
      <c r="U5" s="14" t="s">
        <v>4</v>
      </c>
      <c r="V5" s="15" t="s">
        <v>10</v>
      </c>
      <c r="W5" s="49" t="s">
        <v>11</v>
      </c>
      <c r="X5" s="49" t="s">
        <v>12</v>
      </c>
      <c r="Y5" s="49" t="s">
        <v>13</v>
      </c>
      <c r="Z5" s="14" t="s">
        <v>15</v>
      </c>
      <c r="AA5" s="16" t="s">
        <v>14</v>
      </c>
      <c r="AF5" s="12" t="s">
        <v>7</v>
      </c>
      <c r="AG5" s="13" t="s">
        <v>19</v>
      </c>
      <c r="AH5" s="14" t="s">
        <v>8</v>
      </c>
      <c r="AI5" s="15" t="s">
        <v>9</v>
      </c>
      <c r="AJ5" s="14" t="s">
        <v>4</v>
      </c>
      <c r="AK5" s="15" t="s">
        <v>10</v>
      </c>
      <c r="AL5" s="49" t="s">
        <v>11</v>
      </c>
      <c r="AM5" s="49" t="s">
        <v>12</v>
      </c>
      <c r="AN5" s="49" t="s">
        <v>13</v>
      </c>
      <c r="AO5" s="14" t="s">
        <v>15</v>
      </c>
      <c r="AP5" s="16" t="s">
        <v>14</v>
      </c>
      <c r="AU5" s="12" t="s">
        <v>7</v>
      </c>
      <c r="AV5" s="13" t="s">
        <v>19</v>
      </c>
      <c r="AW5" s="14" t="s">
        <v>8</v>
      </c>
      <c r="AX5" s="15" t="s">
        <v>9</v>
      </c>
      <c r="AY5" s="14" t="s">
        <v>4</v>
      </c>
      <c r="AZ5" s="15" t="s">
        <v>10</v>
      </c>
      <c r="BA5" s="49" t="s">
        <v>11</v>
      </c>
      <c r="BB5" s="49" t="s">
        <v>12</v>
      </c>
      <c r="BC5" s="49" t="s">
        <v>13</v>
      </c>
      <c r="BD5" s="14" t="s">
        <v>15</v>
      </c>
      <c r="BE5" s="16" t="s">
        <v>14</v>
      </c>
      <c r="BJ5" s="12" t="s">
        <v>7</v>
      </c>
      <c r="BK5" s="13" t="s">
        <v>19</v>
      </c>
      <c r="BL5" s="14" t="s">
        <v>8</v>
      </c>
      <c r="BM5" s="15" t="s">
        <v>9</v>
      </c>
      <c r="BN5" s="14" t="s">
        <v>4</v>
      </c>
      <c r="BO5" s="15" t="s">
        <v>10</v>
      </c>
      <c r="BP5" s="49" t="s">
        <v>11</v>
      </c>
      <c r="BQ5" s="49" t="s">
        <v>12</v>
      </c>
      <c r="BR5" s="49" t="s">
        <v>13</v>
      </c>
      <c r="BS5" s="14" t="s">
        <v>15</v>
      </c>
      <c r="BT5" s="16" t="s">
        <v>14</v>
      </c>
    </row>
    <row r="6" spans="2:72" x14ac:dyDescent="0.25">
      <c r="B6" s="17" t="s">
        <v>16</v>
      </c>
      <c r="C6" s="18"/>
      <c r="D6" s="5"/>
      <c r="E6" s="10"/>
      <c r="F6" s="5"/>
      <c r="G6" s="10"/>
      <c r="H6" s="47"/>
      <c r="I6" s="47"/>
      <c r="J6" s="47"/>
      <c r="K6" s="5"/>
      <c r="L6" s="19"/>
      <c r="Q6" s="17" t="s">
        <v>16</v>
      </c>
      <c r="R6" s="18"/>
      <c r="S6" s="5"/>
      <c r="T6" s="10"/>
      <c r="U6" s="5"/>
      <c r="V6" s="10"/>
      <c r="W6" s="47"/>
      <c r="X6" s="47"/>
      <c r="Y6" s="47"/>
      <c r="Z6" s="5"/>
      <c r="AA6" s="19"/>
      <c r="AF6" s="17" t="s">
        <v>16</v>
      </c>
      <c r="AG6" s="18"/>
      <c r="AH6" s="5"/>
      <c r="AI6" s="10"/>
      <c r="AJ6" s="5"/>
      <c r="AK6" s="10"/>
      <c r="AL6" s="47"/>
      <c r="AM6" s="47"/>
      <c r="AN6" s="47"/>
      <c r="AO6" s="5"/>
      <c r="AP6" s="19"/>
      <c r="AU6" s="17" t="s">
        <v>16</v>
      </c>
      <c r="AV6" s="18"/>
      <c r="AW6" s="5"/>
      <c r="AX6" s="10"/>
      <c r="AY6" s="5"/>
      <c r="AZ6" s="10"/>
      <c r="BA6" s="47"/>
      <c r="BB6" s="47"/>
      <c r="BC6" s="47"/>
      <c r="BD6" s="5"/>
      <c r="BE6" s="19"/>
      <c r="BJ6" s="17" t="s">
        <v>16</v>
      </c>
      <c r="BK6" s="18"/>
      <c r="BL6" s="5"/>
      <c r="BM6" s="10"/>
      <c r="BN6" s="5"/>
      <c r="BO6" s="10"/>
      <c r="BP6" s="47"/>
      <c r="BQ6" s="47"/>
      <c r="BR6" s="47"/>
      <c r="BS6" s="5"/>
      <c r="BT6" s="19"/>
    </row>
    <row r="7" spans="2:72" x14ac:dyDescent="0.25">
      <c r="B7" s="20">
        <v>0</v>
      </c>
      <c r="C7" s="21" t="s">
        <v>274</v>
      </c>
      <c r="D7" s="22">
        <v>2218.0841620821402</v>
      </c>
      <c r="E7" s="23">
        <v>10437.892885734247</v>
      </c>
      <c r="F7" s="23">
        <v>12655.977047816385</v>
      </c>
      <c r="G7" s="24"/>
      <c r="H7" s="50"/>
      <c r="I7" s="50"/>
      <c r="J7" s="50"/>
      <c r="K7" s="25"/>
      <c r="L7" s="26"/>
      <c r="Q7" s="20">
        <v>0</v>
      </c>
      <c r="R7" s="21" t="s">
        <v>274</v>
      </c>
      <c r="S7" s="22">
        <v>1847.9454792867448</v>
      </c>
      <c r="T7" s="23">
        <v>10363.48993294375</v>
      </c>
      <c r="U7" s="23">
        <v>12211.435412230456</v>
      </c>
      <c r="V7" s="24"/>
      <c r="W7" s="50"/>
      <c r="X7" s="50"/>
      <c r="Y7" s="50"/>
      <c r="Z7" s="25"/>
      <c r="AA7" s="26"/>
      <c r="AF7" s="20">
        <v>0</v>
      </c>
      <c r="AG7" s="21" t="s">
        <v>274</v>
      </c>
      <c r="AH7" s="22">
        <v>3300.7076132352709</v>
      </c>
      <c r="AI7" s="23">
        <v>10139.366948840552</v>
      </c>
      <c r="AJ7" s="23">
        <v>13440.074562075848</v>
      </c>
      <c r="AK7" s="24"/>
      <c r="AL7" s="50"/>
      <c r="AM7" s="50"/>
      <c r="AN7" s="50"/>
      <c r="AO7" s="25"/>
      <c r="AP7" s="26"/>
      <c r="AU7" s="20">
        <v>0</v>
      </c>
      <c r="AV7" s="21" t="s">
        <v>274</v>
      </c>
      <c r="AW7" s="22">
        <v>1959.6956694783737</v>
      </c>
      <c r="AX7" s="23">
        <v>15816.278881037735</v>
      </c>
      <c r="AY7" s="23">
        <v>17775.974550516105</v>
      </c>
      <c r="AZ7" s="24"/>
      <c r="BA7" s="50"/>
      <c r="BB7" s="50"/>
      <c r="BC7" s="50"/>
      <c r="BD7" s="25"/>
      <c r="BE7" s="26"/>
      <c r="BJ7" s="20">
        <v>0</v>
      </c>
      <c r="BK7" s="21" t="s">
        <v>274</v>
      </c>
      <c r="BL7" s="22">
        <v>2969.730120494969</v>
      </c>
      <c r="BM7" s="23">
        <v>12424.872828732587</v>
      </c>
      <c r="BN7" s="23">
        <v>15394.602949227556</v>
      </c>
      <c r="BO7" s="24"/>
      <c r="BP7" s="50"/>
      <c r="BQ7" s="50"/>
      <c r="BR7" s="50"/>
      <c r="BS7" s="25"/>
      <c r="BT7" s="26"/>
    </row>
    <row r="8" spans="2:72" x14ac:dyDescent="0.25">
      <c r="B8" s="40">
        <v>1</v>
      </c>
      <c r="C8" s="41" t="s">
        <v>230</v>
      </c>
      <c r="D8" s="42">
        <v>2668.16870414191</v>
      </c>
      <c r="E8" s="43">
        <v>9479.6728182696897</v>
      </c>
      <c r="F8" s="43">
        <v>12147.841522411531</v>
      </c>
      <c r="G8" s="44">
        <v>-34.983216285759681</v>
      </c>
      <c r="H8" s="51">
        <v>0.28220000000000001</v>
      </c>
      <c r="I8" s="51">
        <v>0.57279999999999998</v>
      </c>
      <c r="J8" s="51">
        <v>0.14499999999999999</v>
      </c>
      <c r="K8" s="45">
        <v>30.30340079432284</v>
      </c>
      <c r="L8" s="46">
        <v>21.659113906731609</v>
      </c>
      <c r="Q8" s="40">
        <v>1</v>
      </c>
      <c r="R8" s="41" t="s">
        <v>230</v>
      </c>
      <c r="S8" s="42">
        <v>2536.7825469758277</v>
      </c>
      <c r="T8" s="43">
        <v>9397.1886207117532</v>
      </c>
      <c r="U8" s="43">
        <v>11933.971167687561</v>
      </c>
      <c r="V8" s="44">
        <v>-53.861371959063469</v>
      </c>
      <c r="W8" s="51">
        <v>0.36762878055517195</v>
      </c>
      <c r="X8" s="51">
        <v>0.46347189614694101</v>
      </c>
      <c r="Y8" s="51">
        <v>0.16889932329788704</v>
      </c>
      <c r="Z8" s="45">
        <v>31.593584404472047</v>
      </c>
      <c r="AA8" s="46">
        <v>23.007806672731661</v>
      </c>
      <c r="AF8" s="40">
        <v>1</v>
      </c>
      <c r="AG8" s="41" t="s">
        <v>230</v>
      </c>
      <c r="AH8" s="42">
        <v>3028.4224588042753</v>
      </c>
      <c r="AI8" s="43">
        <v>9249.4644178474355</v>
      </c>
      <c r="AJ8" s="43">
        <v>12277.886876651708</v>
      </c>
      <c r="AK8" s="44">
        <v>37.42293955770166</v>
      </c>
      <c r="AL8" s="51">
        <v>3.1502423263327951E-2</v>
      </c>
      <c r="AM8" s="51">
        <v>0.88529886914378031</v>
      </c>
      <c r="AN8" s="51">
        <v>8.319870759289176E-2</v>
      </c>
      <c r="AO8" s="45">
        <v>10.942259057967282</v>
      </c>
      <c r="AP8" s="46">
        <v>7.5474899267878275</v>
      </c>
      <c r="AU8" s="40">
        <v>1</v>
      </c>
      <c r="AV8" s="41" t="s">
        <v>230</v>
      </c>
      <c r="AW8" s="42">
        <v>2956.2214173045477</v>
      </c>
      <c r="AX8" s="43">
        <v>14398.582865344473</v>
      </c>
      <c r="AY8" s="43">
        <v>17354.804282649013</v>
      </c>
      <c r="AZ8" s="44">
        <v>-248.72590922695738</v>
      </c>
      <c r="BA8" s="51">
        <v>0.38862559241706163</v>
      </c>
      <c r="BB8" s="51">
        <v>0.51184834123222744</v>
      </c>
      <c r="BC8" s="51">
        <v>9.9526066350710901E-2</v>
      </c>
      <c r="BD8" s="45">
        <v>39.819290903529122</v>
      </c>
      <c r="BE8" s="46">
        <v>29.04539630089435</v>
      </c>
      <c r="BJ8" s="40">
        <v>1</v>
      </c>
      <c r="BK8" s="41" t="s">
        <v>230</v>
      </c>
      <c r="BL8" s="42">
        <v>2648.720718281611</v>
      </c>
      <c r="BM8" s="43">
        <v>11276.534679788969</v>
      </c>
      <c r="BN8" s="43">
        <v>13925.255398070582</v>
      </c>
      <c r="BO8" s="44">
        <v>0</v>
      </c>
      <c r="BP8" s="51">
        <v>0</v>
      </c>
      <c r="BQ8" s="51">
        <v>1</v>
      </c>
      <c r="BR8" s="51">
        <v>0</v>
      </c>
      <c r="BS8" s="45" t="e">
        <v>#VALUE!</v>
      </c>
      <c r="BT8" s="46" t="e">
        <v>#VALUE!</v>
      </c>
    </row>
    <row r="9" spans="2:72" x14ac:dyDescent="0.25">
      <c r="B9" s="40">
        <v>2</v>
      </c>
      <c r="C9" s="41" t="s">
        <v>231</v>
      </c>
      <c r="D9" s="42">
        <v>2682.2802786503676</v>
      </c>
      <c r="E9" s="43">
        <v>9315.2859442524405</v>
      </c>
      <c r="F9" s="43">
        <v>11997.566222902778</v>
      </c>
      <c r="G9" s="44">
        <v>8.1709600288160029</v>
      </c>
      <c r="H9" s="51">
        <v>0.25480000000000003</v>
      </c>
      <c r="I9" s="51">
        <v>0.54279999999999995</v>
      </c>
      <c r="J9" s="51">
        <v>0.2024</v>
      </c>
      <c r="K9" s="45">
        <v>23.368636190771589</v>
      </c>
      <c r="L9" s="46">
        <v>17.361981783525316</v>
      </c>
      <c r="Q9" s="40">
        <v>2</v>
      </c>
      <c r="R9" s="41" t="s">
        <v>231</v>
      </c>
      <c r="S9" s="42">
        <v>2550.7189206808298</v>
      </c>
      <c r="T9" s="43">
        <v>9236.0578755135903</v>
      </c>
      <c r="U9" s="43">
        <v>11786.776796194406</v>
      </c>
      <c r="V9" s="44">
        <v>-6.167050735647675E-3</v>
      </c>
      <c r="W9" s="51">
        <v>0.33241265018643834</v>
      </c>
      <c r="X9" s="51">
        <v>0.4275652534180362</v>
      </c>
      <c r="Y9" s="51">
        <v>0.24002209639552549</v>
      </c>
      <c r="Z9" s="45">
        <v>24.144726107199659</v>
      </c>
      <c r="AA9" s="46">
        <v>18.74110916974039</v>
      </c>
      <c r="AF9" s="40">
        <v>2</v>
      </c>
      <c r="AG9" s="41" t="s">
        <v>231</v>
      </c>
      <c r="AH9" s="42">
        <v>3043.7105117728265</v>
      </c>
      <c r="AI9" s="43">
        <v>9084.8386831333373</v>
      </c>
      <c r="AJ9" s="43">
        <v>12128.549194906162</v>
      </c>
      <c r="AK9" s="44">
        <v>50.612962543347223</v>
      </c>
      <c r="AL9" s="51">
        <v>2.665589660743134E-2</v>
      </c>
      <c r="AM9" s="51">
        <v>0.87156704361873993</v>
      </c>
      <c r="AN9" s="51">
        <v>0.10177705977382877</v>
      </c>
      <c r="AO9" s="45">
        <v>8.4660689410844139</v>
      </c>
      <c r="AP9" s="46">
        <v>6.2497969492998067</v>
      </c>
      <c r="AU9" s="40">
        <v>2</v>
      </c>
      <c r="AV9" s="41" t="s">
        <v>231</v>
      </c>
      <c r="AW9" s="42">
        <v>2963.1597244638069</v>
      </c>
      <c r="AX9" s="43">
        <v>14139.367940913466</v>
      </c>
      <c r="AY9" s="43">
        <v>17102.527665377267</v>
      </c>
      <c r="AZ9" s="44">
        <v>-206.46179789000416</v>
      </c>
      <c r="BA9" s="51">
        <v>0.35545023696682465</v>
      </c>
      <c r="BB9" s="51">
        <v>0.48341232227488151</v>
      </c>
      <c r="BC9" s="51">
        <v>0.16113744075829384</v>
      </c>
      <c r="BD9" s="45">
        <v>30.205612771224953</v>
      </c>
      <c r="BE9" s="46">
        <v>21.818395057988369</v>
      </c>
      <c r="BJ9" s="40">
        <v>2</v>
      </c>
      <c r="BK9" s="41" t="s">
        <v>231</v>
      </c>
      <c r="BL9" s="42">
        <v>2661.0160117034557</v>
      </c>
      <c r="BM9" s="43">
        <v>11070.793763325621</v>
      </c>
      <c r="BN9" s="43">
        <v>13731.809775029082</v>
      </c>
      <c r="BO9" s="44">
        <v>0</v>
      </c>
      <c r="BP9" s="51">
        <v>0</v>
      </c>
      <c r="BQ9" s="51">
        <v>1</v>
      </c>
      <c r="BR9" s="51">
        <v>0</v>
      </c>
      <c r="BS9" s="45" t="e">
        <v>#VALUE!</v>
      </c>
      <c r="BT9" s="46" t="e">
        <v>#VALUE!</v>
      </c>
    </row>
    <row r="10" spans="2:72" x14ac:dyDescent="0.25">
      <c r="B10" s="20">
        <v>3</v>
      </c>
      <c r="C10" s="21" t="s">
        <v>232</v>
      </c>
      <c r="D10" s="27">
        <v>2804.1331188582099</v>
      </c>
      <c r="E10" s="28">
        <v>9076.0637148727255</v>
      </c>
      <c r="F10" s="28">
        <v>11880.196833730924</v>
      </c>
      <c r="G10" s="29">
        <v>64.891346640326304</v>
      </c>
      <c r="H10" s="51">
        <v>0.26500000000000001</v>
      </c>
      <c r="I10" s="51">
        <v>0.41549999999999998</v>
      </c>
      <c r="J10" s="51">
        <v>0.31950000000000001</v>
      </c>
      <c r="K10" s="30">
        <v>18.536040872508917</v>
      </c>
      <c r="L10" s="31">
        <v>13.512516028219141</v>
      </c>
      <c r="Q10" s="20">
        <v>3</v>
      </c>
      <c r="R10" s="21" t="s">
        <v>232</v>
      </c>
      <c r="S10" s="27">
        <v>2664.6571593088115</v>
      </c>
      <c r="T10" s="28">
        <v>8993.6587607122219</v>
      </c>
      <c r="U10" s="28">
        <v>11658.315920021056</v>
      </c>
      <c r="V10" s="29">
        <v>61.455374647109409</v>
      </c>
      <c r="W10" s="51">
        <v>0.33752244165170558</v>
      </c>
      <c r="X10" s="51">
        <v>0.29222483082447176</v>
      </c>
      <c r="Y10" s="51">
        <v>0.37025272752382266</v>
      </c>
      <c r="Z10" s="30">
        <v>18.987738117748595</v>
      </c>
      <c r="AA10" s="31">
        <v>14.474108640328311</v>
      </c>
      <c r="AF10" s="20">
        <v>3</v>
      </c>
      <c r="AG10" s="21" t="s">
        <v>232</v>
      </c>
      <c r="AH10" s="27">
        <v>3186.9320620612752</v>
      </c>
      <c r="AI10" s="28">
        <v>8868.659037839685</v>
      </c>
      <c r="AJ10" s="28">
        <v>12055.59109990095</v>
      </c>
      <c r="AK10" s="29">
        <v>94.692689096023699</v>
      </c>
      <c r="AL10" s="51">
        <v>5.1696284329563816E-2</v>
      </c>
      <c r="AM10" s="51">
        <v>0.76575121163166393</v>
      </c>
      <c r="AN10" s="51">
        <v>0.18255250403877221</v>
      </c>
      <c r="AO10" s="30">
        <v>9.8530533371355986</v>
      </c>
      <c r="AP10" s="31">
        <v>6.6042799451989813</v>
      </c>
      <c r="AU10" s="20">
        <v>3</v>
      </c>
      <c r="AV10" s="21" t="s">
        <v>232</v>
      </c>
      <c r="AW10" s="27">
        <v>3097.290918853947</v>
      </c>
      <c r="AX10" s="28">
        <v>13759.004701207921</v>
      </c>
      <c r="AY10" s="28">
        <v>16856.295620061865</v>
      </c>
      <c r="AZ10" s="29">
        <v>-150.7631803322617</v>
      </c>
      <c r="BA10" s="51">
        <v>0.36966824644549762</v>
      </c>
      <c r="BB10" s="51">
        <v>0.35071090047393366</v>
      </c>
      <c r="BC10" s="51">
        <v>0.27962085308056872</v>
      </c>
      <c r="BD10" s="30">
        <v>21.367172672806742</v>
      </c>
      <c r="BE10" s="31">
        <v>13.753591127393326</v>
      </c>
      <c r="BJ10" s="20">
        <v>3</v>
      </c>
      <c r="BK10" s="21" t="s">
        <v>232</v>
      </c>
      <c r="BL10" s="27">
        <v>2808.0073400734909</v>
      </c>
      <c r="BM10" s="28">
        <v>10772.281843939729</v>
      </c>
      <c r="BN10" s="28">
        <v>13580.28918401322</v>
      </c>
      <c r="BO10" s="29">
        <v>17.597658776343525</v>
      </c>
      <c r="BP10" s="51">
        <v>0</v>
      </c>
      <c r="BQ10" s="51">
        <v>0.95833333333333337</v>
      </c>
      <c r="BR10" s="51">
        <v>4.1666666666666664E-2</v>
      </c>
      <c r="BS10" s="30" t="e">
        <v>#VALUE!</v>
      </c>
      <c r="BT10" s="31" t="e">
        <v>#VALUE!</v>
      </c>
    </row>
    <row r="11" spans="2:72" x14ac:dyDescent="0.25">
      <c r="B11" s="32">
        <v>4</v>
      </c>
      <c r="C11" s="33" t="s">
        <v>233</v>
      </c>
      <c r="D11" s="34">
        <v>2973.7452602888661</v>
      </c>
      <c r="E11" s="35">
        <v>8838.0724176307212</v>
      </c>
      <c r="F11" s="35">
        <v>11811.817677919609</v>
      </c>
      <c r="G11" s="36">
        <v>117.58457271857415</v>
      </c>
      <c r="H11" s="52">
        <v>0.34589999999999999</v>
      </c>
      <c r="I11" s="52">
        <v>0.2336</v>
      </c>
      <c r="J11" s="52">
        <v>0.42049999999999998</v>
      </c>
      <c r="K11" s="37">
        <v>18.886892450923</v>
      </c>
      <c r="L11" s="38">
        <v>13.940371414368556</v>
      </c>
      <c r="Q11" s="32">
        <v>4</v>
      </c>
      <c r="R11" s="33" t="s">
        <v>233</v>
      </c>
      <c r="S11" s="34">
        <v>2828.0354888305351</v>
      </c>
      <c r="T11" s="35">
        <v>8762.6297364267866</v>
      </c>
      <c r="U11" s="35">
        <v>11590.665225257344</v>
      </c>
      <c r="V11" s="36">
        <v>92.997558694860388</v>
      </c>
      <c r="W11" s="52">
        <v>0.4340560696036459</v>
      </c>
      <c r="X11" s="52">
        <v>9.2942963679049861E-2</v>
      </c>
      <c r="Y11" s="52">
        <v>0.47300096671730424</v>
      </c>
      <c r="Z11" s="37">
        <v>20.012688741364009</v>
      </c>
      <c r="AA11" s="38">
        <v>14.984633928317907</v>
      </c>
      <c r="AF11" s="32">
        <v>4</v>
      </c>
      <c r="AG11" s="33" t="s">
        <v>233</v>
      </c>
      <c r="AH11" s="34">
        <v>3374.8910457183483</v>
      </c>
      <c r="AI11" s="35">
        <v>8624.9890224842111</v>
      </c>
      <c r="AJ11" s="35">
        <v>11999.880068202565</v>
      </c>
      <c r="AK11" s="36">
        <v>213.13468748829027</v>
      </c>
      <c r="AL11" s="52">
        <v>8.8852988691437804E-2</v>
      </c>
      <c r="AM11" s="52">
        <v>0.63085621970920835</v>
      </c>
      <c r="AN11" s="52">
        <v>0.28029079159935377</v>
      </c>
      <c r="AO11" s="37">
        <v>10.295060176115378</v>
      </c>
      <c r="AP11" s="38">
        <v>8.2215639187178091</v>
      </c>
      <c r="AU11" s="32">
        <v>4</v>
      </c>
      <c r="AV11" s="33" t="s">
        <v>233</v>
      </c>
      <c r="AW11" s="34">
        <v>3259.5220822282831</v>
      </c>
      <c r="AX11" s="35">
        <v>13359.671319623367</v>
      </c>
      <c r="AY11" s="35">
        <v>16619.193401851648</v>
      </c>
      <c r="AZ11" s="36">
        <v>-147.29215649134156</v>
      </c>
      <c r="BA11" s="52">
        <v>0.45497630331753552</v>
      </c>
      <c r="BB11" s="52">
        <v>0.18483412322274881</v>
      </c>
      <c r="BC11" s="52">
        <v>0.36018957345971564</v>
      </c>
      <c r="BD11" s="37">
        <v>19.638151367912197</v>
      </c>
      <c r="BE11" s="38">
        <v>12.425240764186146</v>
      </c>
      <c r="BJ11" s="32">
        <v>4</v>
      </c>
      <c r="BK11" s="33" t="s">
        <v>233</v>
      </c>
      <c r="BL11" s="34">
        <v>2995.25332941125</v>
      </c>
      <c r="BM11" s="35">
        <v>10502.205371244409</v>
      </c>
      <c r="BN11" s="35">
        <v>13497.458700655661</v>
      </c>
      <c r="BO11" s="36">
        <v>80.660603818363967</v>
      </c>
      <c r="BP11" s="52">
        <v>0</v>
      </c>
      <c r="BQ11" s="52">
        <v>0.86111111111111116</v>
      </c>
      <c r="BR11" s="52">
        <v>0.1388888888888889</v>
      </c>
      <c r="BS11" s="37">
        <v>6.6861637179038302</v>
      </c>
      <c r="BT11" s="38">
        <v>6.7813324121025822</v>
      </c>
    </row>
    <row r="17" spans="2:72" x14ac:dyDescent="0.25">
      <c r="B17" s="1" t="s">
        <v>18</v>
      </c>
      <c r="C17" s="2"/>
      <c r="D17" s="2"/>
      <c r="E17" s="2"/>
      <c r="F17" s="2"/>
      <c r="G17" s="39" t="s">
        <v>40</v>
      </c>
      <c r="H17" s="2"/>
      <c r="I17" s="2"/>
      <c r="J17" s="2"/>
      <c r="K17" s="2"/>
      <c r="L17" s="3"/>
      <c r="Q17" s="1" t="s">
        <v>279</v>
      </c>
      <c r="R17" s="2"/>
      <c r="S17" s="2"/>
      <c r="T17" s="2"/>
      <c r="U17" s="2"/>
      <c r="V17" s="39" t="s">
        <v>40</v>
      </c>
      <c r="W17" s="2"/>
      <c r="X17" s="2"/>
      <c r="Y17" s="2"/>
      <c r="Z17" s="2"/>
      <c r="AA17" s="3"/>
      <c r="AF17" s="1" t="s">
        <v>280</v>
      </c>
      <c r="AG17" s="2"/>
      <c r="AH17" s="2"/>
      <c r="AI17" s="2"/>
      <c r="AJ17" s="2"/>
      <c r="AK17" s="39" t="s">
        <v>40</v>
      </c>
      <c r="AL17" s="2"/>
      <c r="AM17" s="2"/>
      <c r="AN17" s="2"/>
      <c r="AO17" s="2"/>
      <c r="AP17" s="3"/>
      <c r="AU17" s="1" t="s">
        <v>281</v>
      </c>
      <c r="AV17" s="2"/>
      <c r="AW17" s="2"/>
      <c r="AX17" s="2"/>
      <c r="AY17" s="2"/>
      <c r="AZ17" s="39" t="s">
        <v>40</v>
      </c>
      <c r="BA17" s="2"/>
      <c r="BB17" s="2"/>
      <c r="BC17" s="2"/>
      <c r="BD17" s="2"/>
      <c r="BE17" s="3"/>
      <c r="BJ17" s="1" t="s">
        <v>282</v>
      </c>
      <c r="BK17" s="2"/>
      <c r="BL17" s="2"/>
      <c r="BM17" s="2"/>
      <c r="BN17" s="2"/>
      <c r="BO17" s="39" t="s">
        <v>40</v>
      </c>
      <c r="BP17" s="2"/>
      <c r="BQ17" s="2"/>
      <c r="BR17" s="2"/>
      <c r="BS17" s="2"/>
      <c r="BT17" s="3"/>
    </row>
    <row r="18" spans="2:72" x14ac:dyDescent="0.25">
      <c r="B18" s="4"/>
      <c r="C18" s="5"/>
      <c r="D18" s="284" t="s">
        <v>0</v>
      </c>
      <c r="E18" s="284"/>
      <c r="F18" s="284"/>
      <c r="G18" s="284"/>
      <c r="H18" s="284"/>
      <c r="I18" s="284"/>
      <c r="J18" s="285"/>
      <c r="K18" s="6" t="s">
        <v>1</v>
      </c>
      <c r="L18" s="7"/>
      <c r="Q18" s="4"/>
      <c r="R18" s="5"/>
      <c r="S18" s="284" t="s">
        <v>0</v>
      </c>
      <c r="T18" s="284"/>
      <c r="U18" s="284"/>
      <c r="V18" s="284"/>
      <c r="W18" s="284"/>
      <c r="X18" s="284"/>
      <c r="Y18" s="285"/>
      <c r="Z18" s="6" t="s">
        <v>1</v>
      </c>
      <c r="AA18" s="7"/>
      <c r="AF18" s="4"/>
      <c r="AG18" s="5"/>
      <c r="AH18" s="284" t="s">
        <v>0</v>
      </c>
      <c r="AI18" s="284"/>
      <c r="AJ18" s="284"/>
      <c r="AK18" s="284"/>
      <c r="AL18" s="284"/>
      <c r="AM18" s="284"/>
      <c r="AN18" s="285"/>
      <c r="AO18" s="6" t="s">
        <v>1</v>
      </c>
      <c r="AP18" s="7"/>
      <c r="AU18" s="4"/>
      <c r="AV18" s="5"/>
      <c r="AW18" s="284" t="s">
        <v>0</v>
      </c>
      <c r="AX18" s="284"/>
      <c r="AY18" s="284"/>
      <c r="AZ18" s="284"/>
      <c r="BA18" s="284"/>
      <c r="BB18" s="284"/>
      <c r="BC18" s="285"/>
      <c r="BD18" s="6" t="s">
        <v>1</v>
      </c>
      <c r="BE18" s="7"/>
      <c r="BJ18" s="4"/>
      <c r="BK18" s="5"/>
      <c r="BL18" s="284" t="s">
        <v>0</v>
      </c>
      <c r="BM18" s="284"/>
      <c r="BN18" s="284"/>
      <c r="BO18" s="284"/>
      <c r="BP18" s="284"/>
      <c r="BQ18" s="284"/>
      <c r="BR18" s="285"/>
      <c r="BS18" s="6" t="s">
        <v>1</v>
      </c>
      <c r="BT18" s="7"/>
    </row>
    <row r="19" spans="2:72" x14ac:dyDescent="0.25">
      <c r="B19" s="8"/>
      <c r="C19" s="9"/>
      <c r="D19" s="5" t="s">
        <v>2</v>
      </c>
      <c r="E19" s="10" t="s">
        <v>3</v>
      </c>
      <c r="F19" s="5"/>
      <c r="G19" s="10" t="s">
        <v>4</v>
      </c>
      <c r="H19" s="47" t="s">
        <v>5</v>
      </c>
      <c r="I19" s="48" t="s">
        <v>6</v>
      </c>
      <c r="J19" s="47" t="s">
        <v>5</v>
      </c>
      <c r="K19" s="11"/>
      <c r="L19" s="9"/>
      <c r="Q19" s="8"/>
      <c r="R19" s="9"/>
      <c r="S19" s="5" t="s">
        <v>2</v>
      </c>
      <c r="T19" s="10" t="s">
        <v>3</v>
      </c>
      <c r="U19" s="5"/>
      <c r="V19" s="10" t="s">
        <v>4</v>
      </c>
      <c r="W19" s="47" t="s">
        <v>5</v>
      </c>
      <c r="X19" s="48" t="s">
        <v>6</v>
      </c>
      <c r="Y19" s="47" t="s">
        <v>5</v>
      </c>
      <c r="Z19" s="11"/>
      <c r="AA19" s="9"/>
      <c r="AF19" s="8"/>
      <c r="AG19" s="9"/>
      <c r="AH19" s="5" t="s">
        <v>2</v>
      </c>
      <c r="AI19" s="10" t="s">
        <v>3</v>
      </c>
      <c r="AJ19" s="5"/>
      <c r="AK19" s="10" t="s">
        <v>4</v>
      </c>
      <c r="AL19" s="47" t="s">
        <v>5</v>
      </c>
      <c r="AM19" s="48" t="s">
        <v>6</v>
      </c>
      <c r="AN19" s="47" t="s">
        <v>5</v>
      </c>
      <c r="AO19" s="11"/>
      <c r="AP19" s="9"/>
      <c r="AU19" s="8"/>
      <c r="AV19" s="9"/>
      <c r="AW19" s="5" t="s">
        <v>2</v>
      </c>
      <c r="AX19" s="10" t="s">
        <v>3</v>
      </c>
      <c r="AY19" s="5"/>
      <c r="AZ19" s="10" t="s">
        <v>4</v>
      </c>
      <c r="BA19" s="47" t="s">
        <v>5</v>
      </c>
      <c r="BB19" s="48" t="s">
        <v>6</v>
      </c>
      <c r="BC19" s="47" t="s">
        <v>5</v>
      </c>
      <c r="BD19" s="11"/>
      <c r="BE19" s="9"/>
      <c r="BJ19" s="8"/>
      <c r="BK19" s="9"/>
      <c r="BL19" s="5" t="s">
        <v>2</v>
      </c>
      <c r="BM19" s="10" t="s">
        <v>3</v>
      </c>
      <c r="BN19" s="5"/>
      <c r="BO19" s="10" t="s">
        <v>4</v>
      </c>
      <c r="BP19" s="47" t="s">
        <v>5</v>
      </c>
      <c r="BQ19" s="48" t="s">
        <v>6</v>
      </c>
      <c r="BR19" s="47" t="s">
        <v>5</v>
      </c>
      <c r="BS19" s="11"/>
      <c r="BT19" s="9"/>
    </row>
    <row r="20" spans="2:72" x14ac:dyDescent="0.25">
      <c r="B20" s="12" t="s">
        <v>7</v>
      </c>
      <c r="C20" s="13" t="s">
        <v>19</v>
      </c>
      <c r="D20" s="14" t="s">
        <v>8</v>
      </c>
      <c r="E20" s="15" t="s">
        <v>9</v>
      </c>
      <c r="F20" s="14" t="s">
        <v>4</v>
      </c>
      <c r="G20" s="15" t="s">
        <v>10</v>
      </c>
      <c r="H20" s="49" t="s">
        <v>11</v>
      </c>
      <c r="I20" s="49" t="s">
        <v>12</v>
      </c>
      <c r="J20" s="49" t="s">
        <v>13</v>
      </c>
      <c r="K20" s="14" t="s">
        <v>15</v>
      </c>
      <c r="L20" s="16" t="s">
        <v>14</v>
      </c>
      <c r="Q20" s="12" t="s">
        <v>7</v>
      </c>
      <c r="R20" s="13" t="s">
        <v>19</v>
      </c>
      <c r="S20" s="14" t="s">
        <v>8</v>
      </c>
      <c r="T20" s="15" t="s">
        <v>9</v>
      </c>
      <c r="U20" s="14" t="s">
        <v>4</v>
      </c>
      <c r="V20" s="15" t="s">
        <v>10</v>
      </c>
      <c r="W20" s="49" t="s">
        <v>11</v>
      </c>
      <c r="X20" s="49" t="s">
        <v>12</v>
      </c>
      <c r="Y20" s="49" t="s">
        <v>13</v>
      </c>
      <c r="Z20" s="14" t="s">
        <v>15</v>
      </c>
      <c r="AA20" s="16" t="s">
        <v>14</v>
      </c>
      <c r="AF20" s="12" t="s">
        <v>7</v>
      </c>
      <c r="AG20" s="13" t="s">
        <v>19</v>
      </c>
      <c r="AH20" s="14" t="s">
        <v>8</v>
      </c>
      <c r="AI20" s="15" t="s">
        <v>9</v>
      </c>
      <c r="AJ20" s="14" t="s">
        <v>4</v>
      </c>
      <c r="AK20" s="15" t="s">
        <v>10</v>
      </c>
      <c r="AL20" s="49" t="s">
        <v>11</v>
      </c>
      <c r="AM20" s="49" t="s">
        <v>12</v>
      </c>
      <c r="AN20" s="49" t="s">
        <v>13</v>
      </c>
      <c r="AO20" s="14" t="s">
        <v>15</v>
      </c>
      <c r="AP20" s="16" t="s">
        <v>14</v>
      </c>
      <c r="AU20" s="12" t="s">
        <v>7</v>
      </c>
      <c r="AV20" s="13" t="s">
        <v>19</v>
      </c>
      <c r="AW20" s="14" t="s">
        <v>8</v>
      </c>
      <c r="AX20" s="15" t="s">
        <v>9</v>
      </c>
      <c r="AY20" s="14" t="s">
        <v>4</v>
      </c>
      <c r="AZ20" s="15" t="s">
        <v>10</v>
      </c>
      <c r="BA20" s="49" t="s">
        <v>11</v>
      </c>
      <c r="BB20" s="49" t="s">
        <v>12</v>
      </c>
      <c r="BC20" s="49" t="s">
        <v>13</v>
      </c>
      <c r="BD20" s="14" t="s">
        <v>15</v>
      </c>
      <c r="BE20" s="16" t="s">
        <v>14</v>
      </c>
      <c r="BJ20" s="12" t="s">
        <v>7</v>
      </c>
      <c r="BK20" s="13" t="s">
        <v>19</v>
      </c>
      <c r="BL20" s="14" t="s">
        <v>8</v>
      </c>
      <c r="BM20" s="15" t="s">
        <v>9</v>
      </c>
      <c r="BN20" s="14" t="s">
        <v>4</v>
      </c>
      <c r="BO20" s="15" t="s">
        <v>10</v>
      </c>
      <c r="BP20" s="49" t="s">
        <v>11</v>
      </c>
      <c r="BQ20" s="49" t="s">
        <v>12</v>
      </c>
      <c r="BR20" s="49" t="s">
        <v>13</v>
      </c>
      <c r="BS20" s="14" t="s">
        <v>15</v>
      </c>
      <c r="BT20" s="16" t="s">
        <v>14</v>
      </c>
    </row>
    <row r="21" spans="2:72" x14ac:dyDescent="0.25">
      <c r="B21" s="17" t="s">
        <v>16</v>
      </c>
      <c r="C21" s="18"/>
      <c r="D21" s="5"/>
      <c r="E21" s="10"/>
      <c r="F21" s="5"/>
      <c r="G21" s="10"/>
      <c r="H21" s="47"/>
      <c r="I21" s="47"/>
      <c r="J21" s="47"/>
      <c r="K21" s="5"/>
      <c r="L21" s="19"/>
      <c r="Q21" s="17" t="s">
        <v>16</v>
      </c>
      <c r="R21" s="18"/>
      <c r="S21" s="5"/>
      <c r="T21" s="10"/>
      <c r="U21" s="5"/>
      <c r="V21" s="10"/>
      <c r="W21" s="47"/>
      <c r="X21" s="47"/>
      <c r="Y21" s="47"/>
      <c r="Z21" s="5"/>
      <c r="AA21" s="19"/>
      <c r="AF21" s="17" t="s">
        <v>16</v>
      </c>
      <c r="AG21" s="18"/>
      <c r="AH21" s="5"/>
      <c r="AI21" s="10"/>
      <c r="AJ21" s="5"/>
      <c r="AK21" s="10"/>
      <c r="AL21" s="47"/>
      <c r="AM21" s="47"/>
      <c r="AN21" s="47"/>
      <c r="AO21" s="5"/>
      <c r="AP21" s="19"/>
      <c r="AU21" s="17" t="s">
        <v>16</v>
      </c>
      <c r="AV21" s="18"/>
      <c r="AW21" s="5"/>
      <c r="AX21" s="10"/>
      <c r="AY21" s="5"/>
      <c r="AZ21" s="10"/>
      <c r="BA21" s="47"/>
      <c r="BB21" s="47"/>
      <c r="BC21" s="47"/>
      <c r="BD21" s="5"/>
      <c r="BE21" s="19"/>
      <c r="BJ21" s="17" t="s">
        <v>16</v>
      </c>
      <c r="BK21" s="18"/>
      <c r="BL21" s="5"/>
      <c r="BM21" s="10"/>
      <c r="BN21" s="5"/>
      <c r="BO21" s="10"/>
      <c r="BP21" s="47"/>
      <c r="BQ21" s="47"/>
      <c r="BR21" s="47"/>
      <c r="BS21" s="5"/>
      <c r="BT21" s="19"/>
    </row>
    <row r="22" spans="2:72" x14ac:dyDescent="0.25">
      <c r="B22" s="20">
        <v>0</v>
      </c>
      <c r="C22" s="21" t="s">
        <v>274</v>
      </c>
      <c r="D22" s="22">
        <v>2407.8472764982303</v>
      </c>
      <c r="E22" s="23">
        <v>13161.817562550472</v>
      </c>
      <c r="F22" s="23">
        <v>15569.664839048706</v>
      </c>
      <c r="G22" s="24"/>
      <c r="H22" s="50"/>
      <c r="I22" s="50"/>
      <c r="J22" s="50"/>
      <c r="K22" s="25"/>
      <c r="L22" s="26"/>
      <c r="Q22" s="20">
        <v>0</v>
      </c>
      <c r="R22" s="21" t="s">
        <v>274</v>
      </c>
      <c r="S22" s="22">
        <v>1970.210653703982</v>
      </c>
      <c r="T22" s="23">
        <v>13191.1079010554</v>
      </c>
      <c r="U22" s="23">
        <v>15161.318554759313</v>
      </c>
      <c r="V22" s="24"/>
      <c r="W22" s="50"/>
      <c r="X22" s="50"/>
      <c r="Y22" s="50"/>
      <c r="Z22" s="25"/>
      <c r="AA22" s="26"/>
      <c r="AF22" s="20">
        <v>0</v>
      </c>
      <c r="AG22" s="21" t="s">
        <v>274</v>
      </c>
      <c r="AH22" s="22">
        <v>3647.0138126867132</v>
      </c>
      <c r="AI22" s="23">
        <v>12404.750318640401</v>
      </c>
      <c r="AJ22" s="23">
        <v>16051.764131327151</v>
      </c>
      <c r="AK22" s="24"/>
      <c r="AL22" s="50"/>
      <c r="AM22" s="50"/>
      <c r="AN22" s="50"/>
      <c r="AO22" s="25"/>
      <c r="AP22" s="26"/>
      <c r="AU22" s="20">
        <v>0</v>
      </c>
      <c r="AV22" s="21" t="s">
        <v>274</v>
      </c>
      <c r="AW22" s="22">
        <v>2081.5299116937631</v>
      </c>
      <c r="AX22" s="23">
        <v>19416.787445585669</v>
      </c>
      <c r="AY22" s="23">
        <v>21498.317357279429</v>
      </c>
      <c r="AZ22" s="24"/>
      <c r="BA22" s="50"/>
      <c r="BB22" s="50"/>
      <c r="BC22" s="50"/>
      <c r="BD22" s="25"/>
      <c r="BE22" s="26"/>
      <c r="BJ22" s="20">
        <v>0</v>
      </c>
      <c r="BK22" s="21" t="s">
        <v>274</v>
      </c>
      <c r="BL22" s="22">
        <v>3179.731668451851</v>
      </c>
      <c r="BM22" s="23">
        <v>14740.686919718397</v>
      </c>
      <c r="BN22" s="23">
        <v>17920.418588170247</v>
      </c>
      <c r="BO22" s="24"/>
      <c r="BP22" s="50"/>
      <c r="BQ22" s="50"/>
      <c r="BR22" s="50"/>
      <c r="BS22" s="25"/>
      <c r="BT22" s="26"/>
    </row>
    <row r="23" spans="2:72" x14ac:dyDescent="0.25">
      <c r="B23" s="40">
        <v>1</v>
      </c>
      <c r="C23" s="41" t="s">
        <v>230</v>
      </c>
      <c r="D23" s="42">
        <v>2989.6045376373522</v>
      </c>
      <c r="E23" s="43">
        <v>11961.849638558911</v>
      </c>
      <c r="F23" s="43">
        <v>14951.454176196277</v>
      </c>
      <c r="G23" s="44">
        <v>-70.314623742520951</v>
      </c>
      <c r="H23" s="51">
        <v>0.20003774297037177</v>
      </c>
      <c r="I23" s="51">
        <v>0.71824872617475</v>
      </c>
      <c r="J23" s="51">
        <v>8.1713530854878286E-2</v>
      </c>
      <c r="K23" s="45">
        <v>29.922382488752319</v>
      </c>
      <c r="L23" s="46">
        <v>24.236539557649301</v>
      </c>
      <c r="Q23" s="40">
        <v>1</v>
      </c>
      <c r="R23" s="41" t="s">
        <v>230</v>
      </c>
      <c r="S23" s="42">
        <v>2827.6454637241973</v>
      </c>
      <c r="T23" s="43">
        <v>11980.041063045437</v>
      </c>
      <c r="U23" s="43">
        <v>14807.686526769603</v>
      </c>
      <c r="V23" s="44">
        <v>-112.60776118489727</v>
      </c>
      <c r="W23" s="51">
        <v>0.25403545911616832</v>
      </c>
      <c r="X23" s="51">
        <v>0.67822175178618682</v>
      </c>
      <c r="Y23" s="51">
        <v>6.7742789097644876E-2</v>
      </c>
      <c r="Z23" s="45">
        <v>32.344971575696817</v>
      </c>
      <c r="AA23" s="46">
        <v>25.841938157917056</v>
      </c>
      <c r="AF23" s="40">
        <v>1</v>
      </c>
      <c r="AG23" s="41" t="s">
        <v>230</v>
      </c>
      <c r="AH23" s="42">
        <v>3428.9907817967164</v>
      </c>
      <c r="AI23" s="43">
        <v>11300.789240210781</v>
      </c>
      <c r="AJ23" s="43">
        <v>14729.780022007499</v>
      </c>
      <c r="AK23" s="44">
        <v>61.811682723672497</v>
      </c>
      <c r="AL23" s="51">
        <v>4.6979865771812082E-2</v>
      </c>
      <c r="AM23" s="51">
        <v>0.82699478001491422</v>
      </c>
      <c r="AN23" s="51">
        <v>0.12602535421327368</v>
      </c>
      <c r="AO23" s="45">
        <v>10.806286007035085</v>
      </c>
      <c r="AP23" s="46">
        <v>8.6210597626806162</v>
      </c>
      <c r="AU23" s="40">
        <v>1</v>
      </c>
      <c r="AV23" s="41" t="s">
        <v>230</v>
      </c>
      <c r="AW23" s="42">
        <v>3203.8211860746978</v>
      </c>
      <c r="AX23" s="43">
        <v>17625.929025324676</v>
      </c>
      <c r="AY23" s="43">
        <v>20829.750211399365</v>
      </c>
      <c r="AZ23" s="44">
        <v>-225.12727989726901</v>
      </c>
      <c r="BA23" s="51">
        <v>0.2781954887218045</v>
      </c>
      <c r="BB23" s="51">
        <v>0.66165413533834583</v>
      </c>
      <c r="BC23" s="51">
        <v>6.0150375939849621E-2</v>
      </c>
      <c r="BD23" s="45">
        <v>44.385430121281289</v>
      </c>
      <c r="BE23" s="46">
        <v>34.190618841389096</v>
      </c>
      <c r="BJ23" s="40">
        <v>1</v>
      </c>
      <c r="BK23" s="41" t="s">
        <v>230</v>
      </c>
      <c r="BL23" s="42">
        <v>2866.4648128100703</v>
      </c>
      <c r="BM23" s="43">
        <v>13362.154912700507</v>
      </c>
      <c r="BN23" s="43">
        <v>16228.619725510582</v>
      </c>
      <c r="BO23" s="44">
        <v>0</v>
      </c>
      <c r="BP23" s="51">
        <v>0</v>
      </c>
      <c r="BQ23" s="51">
        <v>1</v>
      </c>
      <c r="BR23" s="51">
        <v>0</v>
      </c>
      <c r="BS23" s="45" t="s">
        <v>289</v>
      </c>
      <c r="BT23" s="46" t="s">
        <v>289</v>
      </c>
    </row>
    <row r="24" spans="2:72" x14ac:dyDescent="0.25">
      <c r="B24" s="40">
        <v>2</v>
      </c>
      <c r="C24" s="41" t="s">
        <v>231</v>
      </c>
      <c r="D24" s="42">
        <v>3003.0013105692215</v>
      </c>
      <c r="E24" s="43">
        <v>11751.10959990819</v>
      </c>
      <c r="F24" s="43">
        <v>14754.110910477371</v>
      </c>
      <c r="G24" s="44">
        <v>-30.743628825789305</v>
      </c>
      <c r="H24" s="51">
        <v>0.1828646914512172</v>
      </c>
      <c r="I24" s="51">
        <v>0.68069447065484057</v>
      </c>
      <c r="J24" s="51">
        <v>0.13644083789394226</v>
      </c>
      <c r="K24" s="45">
        <v>21.940574186721822</v>
      </c>
      <c r="L24" s="46">
        <v>18.79430678867595</v>
      </c>
      <c r="Q24" s="40">
        <v>2</v>
      </c>
      <c r="R24" s="41" t="s">
        <v>231</v>
      </c>
      <c r="S24" s="42">
        <v>2841.5627555863443</v>
      </c>
      <c r="T24" s="43">
        <v>11771.30792722548</v>
      </c>
      <c r="U24" s="43">
        <v>14612.870682811794</v>
      </c>
      <c r="V24" s="44">
        <v>-65.907240886634085</v>
      </c>
      <c r="W24" s="51">
        <v>0.23286583752315426</v>
      </c>
      <c r="X24" s="51">
        <v>0.63535326806033343</v>
      </c>
      <c r="Y24" s="51">
        <v>0.13178089441651231</v>
      </c>
      <c r="Z24" s="45">
        <v>23.90313400085893</v>
      </c>
      <c r="AA24" s="46">
        <v>20.603700485775889</v>
      </c>
      <c r="AF24" s="40">
        <v>2</v>
      </c>
      <c r="AG24" s="41" t="s">
        <v>231</v>
      </c>
      <c r="AH24" s="42">
        <v>3441.1014782090078</v>
      </c>
      <c r="AI24" s="43">
        <v>11097.328490284895</v>
      </c>
      <c r="AJ24" s="43">
        <v>14538.429968493909</v>
      </c>
      <c r="AK24" s="44">
        <v>83.884127239135225</v>
      </c>
      <c r="AL24" s="51">
        <v>3.95227442207308E-2</v>
      </c>
      <c r="AM24" s="51">
        <v>0.80164056674123785</v>
      </c>
      <c r="AN24" s="51">
        <v>0.15883668903803133</v>
      </c>
      <c r="AO24" s="45">
        <v>7.5676107497158007</v>
      </c>
      <c r="AP24" s="46">
        <v>6.568028912702415</v>
      </c>
      <c r="AU24" s="40">
        <v>2</v>
      </c>
      <c r="AV24" s="41" t="s">
        <v>231</v>
      </c>
      <c r="AW24" s="42">
        <v>3215.6319694732706</v>
      </c>
      <c r="AX24" s="43">
        <v>17297.272348278573</v>
      </c>
      <c r="AY24" s="43">
        <v>20512.904317751832</v>
      </c>
      <c r="AZ24" s="44">
        <v>-198.01233432291747</v>
      </c>
      <c r="BA24" s="51">
        <v>0.27067669172932329</v>
      </c>
      <c r="BB24" s="51">
        <v>0.63909774436090228</v>
      </c>
      <c r="BC24" s="51">
        <v>9.0225563909774431E-2</v>
      </c>
      <c r="BD24" s="45">
        <v>32.873899644855186</v>
      </c>
      <c r="BE24" s="46">
        <v>24.935251549362672</v>
      </c>
      <c r="BJ24" s="40">
        <v>2</v>
      </c>
      <c r="BK24" s="41" t="s">
        <v>231</v>
      </c>
      <c r="BL24" s="42">
        <v>2879.1773288523564</v>
      </c>
      <c r="BM24" s="43">
        <v>13115.269242072673</v>
      </c>
      <c r="BN24" s="43">
        <v>15994.446570925034</v>
      </c>
      <c r="BO24" s="44">
        <v>0</v>
      </c>
      <c r="BP24" s="51">
        <v>0</v>
      </c>
      <c r="BQ24" s="51">
        <v>1</v>
      </c>
      <c r="BR24" s="51">
        <v>0</v>
      </c>
      <c r="BS24" s="45" t="s">
        <v>289</v>
      </c>
      <c r="BT24" s="46" t="s">
        <v>289</v>
      </c>
    </row>
    <row r="25" spans="2:72" x14ac:dyDescent="0.25">
      <c r="B25" s="20">
        <v>3</v>
      </c>
      <c r="C25" s="21" t="s">
        <v>232</v>
      </c>
      <c r="D25" s="27">
        <v>3136.9685471455105</v>
      </c>
      <c r="E25" s="28">
        <v>11445.885449989961</v>
      </c>
      <c r="F25" s="28">
        <v>14582.853997135478</v>
      </c>
      <c r="G25" s="29">
        <v>25.550573907756259</v>
      </c>
      <c r="H25" s="51">
        <v>0.19852802415550103</v>
      </c>
      <c r="I25" s="51">
        <v>0.53123230798263821</v>
      </c>
      <c r="J25" s="51">
        <v>0.27023966786186071</v>
      </c>
      <c r="K25" s="30">
        <v>16.245918704392032</v>
      </c>
      <c r="L25" s="31">
        <v>13.178573884502461</v>
      </c>
      <c r="Q25" s="20">
        <v>3</v>
      </c>
      <c r="R25" s="21" t="s">
        <v>232</v>
      </c>
      <c r="S25" s="27">
        <v>2968.4933221488172</v>
      </c>
      <c r="T25" s="28">
        <v>11459.884216684935</v>
      </c>
      <c r="U25" s="28">
        <v>14428.377538833774</v>
      </c>
      <c r="V25" s="29">
        <v>-4.7120179842823724</v>
      </c>
      <c r="W25" s="51">
        <v>0.2466260915586134</v>
      </c>
      <c r="X25" s="51">
        <v>0.46705477639587195</v>
      </c>
      <c r="Y25" s="51">
        <v>0.28631913204551468</v>
      </c>
      <c r="Z25" s="30">
        <v>17.416337765030416</v>
      </c>
      <c r="AA25" s="31">
        <v>14.597689209560901</v>
      </c>
      <c r="AF25" s="20">
        <v>3</v>
      </c>
      <c r="AG25" s="21" t="s">
        <v>232</v>
      </c>
      <c r="AH25" s="27">
        <v>3592.5470084035192</v>
      </c>
      <c r="AI25" s="28">
        <v>10828.425082808797</v>
      </c>
      <c r="AJ25" s="28">
        <v>14420.972091212296</v>
      </c>
      <c r="AK25" s="29">
        <v>126.44046871864269</v>
      </c>
      <c r="AL25" s="51">
        <v>6.0402684563758392E-2</v>
      </c>
      <c r="AM25" s="51">
        <v>0.70320656226696499</v>
      </c>
      <c r="AN25" s="51">
        <v>0.23639075316927666</v>
      </c>
      <c r="AO25" s="30">
        <v>8.3881276949730772</v>
      </c>
      <c r="AP25" s="31">
        <v>7.6487208230985715</v>
      </c>
      <c r="AU25" s="20">
        <v>3</v>
      </c>
      <c r="AV25" s="21" t="s">
        <v>232</v>
      </c>
      <c r="AW25" s="27">
        <v>3368.2922231438597</v>
      </c>
      <c r="AX25" s="28">
        <v>16820.391425405229</v>
      </c>
      <c r="AY25" s="28">
        <v>20188.683648549078</v>
      </c>
      <c r="AZ25" s="29">
        <v>-132.5149840886711</v>
      </c>
      <c r="BA25" s="51">
        <v>0.2932330827067669</v>
      </c>
      <c r="BB25" s="51">
        <v>0.48120300751879697</v>
      </c>
      <c r="BC25" s="51">
        <v>0.22556390977443608</v>
      </c>
      <c r="BD25" s="30">
        <v>22.043102151610643</v>
      </c>
      <c r="BE25" s="31">
        <v>13.222781465271819</v>
      </c>
      <c r="BJ25" s="20">
        <v>3</v>
      </c>
      <c r="BK25" s="21" t="s">
        <v>232</v>
      </c>
      <c r="BL25" s="27">
        <v>3027.6448473127616</v>
      </c>
      <c r="BM25" s="28">
        <v>12756.835848238856</v>
      </c>
      <c r="BN25" s="28">
        <v>15784.480695551618</v>
      </c>
      <c r="BO25" s="29">
        <v>27.544161562972477</v>
      </c>
      <c r="BP25" s="51">
        <v>0</v>
      </c>
      <c r="BQ25" s="51">
        <v>0.93478260869565222</v>
      </c>
      <c r="BR25" s="51">
        <v>6.5217391304347824E-2</v>
      </c>
      <c r="BS25" s="30">
        <v>5.9805622420839297</v>
      </c>
      <c r="BT25" s="31">
        <v>5.9805622420839297</v>
      </c>
    </row>
    <row r="26" spans="2:72" x14ac:dyDescent="0.25">
      <c r="B26" s="32">
        <v>4</v>
      </c>
      <c r="C26" s="33" t="s">
        <v>233</v>
      </c>
      <c r="D26" s="34">
        <v>3322.2659582189381</v>
      </c>
      <c r="E26" s="35">
        <v>11132.689834490089</v>
      </c>
      <c r="F26" s="35">
        <v>14454.955792709108</v>
      </c>
      <c r="G26" s="36">
        <v>93.384897003659034</v>
      </c>
      <c r="H26" s="52">
        <v>0.32251368182675977</v>
      </c>
      <c r="I26" s="52">
        <v>0.23268541234195131</v>
      </c>
      <c r="J26" s="52">
        <v>0.4448009058312889</v>
      </c>
      <c r="K26" s="37">
        <v>16.176587808776222</v>
      </c>
      <c r="L26" s="38">
        <v>13.611131343614074</v>
      </c>
      <c r="Q26" s="32">
        <v>4</v>
      </c>
      <c r="R26" s="33" t="s">
        <v>233</v>
      </c>
      <c r="S26" s="34">
        <v>3147.5383375074839</v>
      </c>
      <c r="T26" s="35">
        <v>11166.865187401363</v>
      </c>
      <c r="U26" s="35">
        <v>14314.40352490889</v>
      </c>
      <c r="V26" s="36">
        <v>38.439795177314338</v>
      </c>
      <c r="W26" s="52">
        <v>0.4006350886477904</v>
      </c>
      <c r="X26" s="52">
        <v>0.10584810796507012</v>
      </c>
      <c r="Y26" s="52">
        <v>0.49351680338713944</v>
      </c>
      <c r="Z26" s="37">
        <v>16.996410829578199</v>
      </c>
      <c r="AA26" s="38">
        <v>14.537849066608517</v>
      </c>
      <c r="AF26" s="32">
        <v>4</v>
      </c>
      <c r="AG26" s="33" t="s">
        <v>233</v>
      </c>
      <c r="AH26" s="34">
        <v>3796.392964490095</v>
      </c>
      <c r="AI26" s="35">
        <v>10486.936121501431</v>
      </c>
      <c r="AJ26" s="35">
        <v>14283.329085991531</v>
      </c>
      <c r="AK26" s="36">
        <v>264.02393850450375</v>
      </c>
      <c r="AL26" s="52">
        <v>0.10663683818046234</v>
      </c>
      <c r="AM26" s="52">
        <v>0.56748695003728555</v>
      </c>
      <c r="AN26" s="52">
        <v>0.32587621178225207</v>
      </c>
      <c r="AO26" s="37">
        <v>10.594036502423798</v>
      </c>
      <c r="AP26" s="38">
        <v>9.4068905471178361</v>
      </c>
      <c r="AU26" s="32">
        <v>4</v>
      </c>
      <c r="AV26" s="33" t="s">
        <v>233</v>
      </c>
      <c r="AW26" s="34">
        <v>3543.4154086080416</v>
      </c>
      <c r="AX26" s="35">
        <v>16228.45803770967</v>
      </c>
      <c r="AY26" s="35">
        <v>19771.873446317706</v>
      </c>
      <c r="AZ26" s="36">
        <v>-62.604967052074294</v>
      </c>
      <c r="BA26" s="52">
        <v>0.39097744360902253</v>
      </c>
      <c r="BB26" s="52">
        <v>0.23308270676691728</v>
      </c>
      <c r="BC26" s="52">
        <v>0.37593984962406013</v>
      </c>
      <c r="BD26" s="37">
        <v>19.06773093730968</v>
      </c>
      <c r="BE26" s="38">
        <v>11.218292663200497</v>
      </c>
      <c r="BJ26" s="32">
        <v>4</v>
      </c>
      <c r="BK26" s="33" t="s">
        <v>233</v>
      </c>
      <c r="BL26" s="34">
        <v>3215.2765311998578</v>
      </c>
      <c r="BM26" s="35">
        <v>12416.818083142382</v>
      </c>
      <c r="BN26" s="35">
        <v>15632.094614342242</v>
      </c>
      <c r="BO26" s="36">
        <v>83.759615884895496</v>
      </c>
      <c r="BP26" s="52">
        <v>0</v>
      </c>
      <c r="BQ26" s="52">
        <v>0.89130434782608692</v>
      </c>
      <c r="BR26" s="52">
        <v>0.10869565217391304</v>
      </c>
      <c r="BS26" s="37">
        <v>6.7171241762053286</v>
      </c>
      <c r="BT26" s="38">
        <v>6.7171241762053286</v>
      </c>
    </row>
    <row r="32" spans="2:72" x14ac:dyDescent="0.25">
      <c r="B32" s="1" t="s">
        <v>51</v>
      </c>
      <c r="C32" s="2"/>
      <c r="D32" s="2"/>
      <c r="E32" s="2"/>
      <c r="F32" s="2"/>
      <c r="G32" s="39" t="s">
        <v>40</v>
      </c>
      <c r="H32" s="2"/>
      <c r="I32" s="2"/>
      <c r="J32" s="2"/>
      <c r="K32" s="2"/>
      <c r="L32" s="3"/>
      <c r="Q32" s="1" t="s">
        <v>283</v>
      </c>
      <c r="R32" s="2"/>
      <c r="S32" s="2"/>
      <c r="T32" s="2"/>
      <c r="U32" s="2"/>
      <c r="V32" s="39" t="s">
        <v>40</v>
      </c>
      <c r="W32" s="2"/>
      <c r="X32" s="2"/>
      <c r="Y32" s="2"/>
      <c r="Z32" s="2"/>
      <c r="AA32" s="3"/>
      <c r="AF32" s="1" t="s">
        <v>284</v>
      </c>
      <c r="AG32" s="2"/>
      <c r="AH32" s="2"/>
      <c r="AI32" s="2"/>
      <c r="AJ32" s="2"/>
      <c r="AK32" s="39" t="s">
        <v>40</v>
      </c>
      <c r="AL32" s="2"/>
      <c r="AM32" s="2"/>
      <c r="AN32" s="2"/>
      <c r="AO32" s="2"/>
      <c r="AP32" s="3"/>
      <c r="AU32" s="1" t="s">
        <v>285</v>
      </c>
      <c r="AV32" s="2"/>
      <c r="AW32" s="2"/>
      <c r="AX32" s="2"/>
      <c r="AY32" s="2"/>
      <c r="AZ32" s="39" t="s">
        <v>40</v>
      </c>
      <c r="BA32" s="2"/>
      <c r="BB32" s="2"/>
      <c r="BC32" s="2"/>
      <c r="BD32" s="2"/>
      <c r="BE32" s="3"/>
      <c r="BJ32" s="1" t="s">
        <v>286</v>
      </c>
      <c r="BK32" s="2"/>
      <c r="BL32" s="2"/>
      <c r="BM32" s="2"/>
      <c r="BN32" s="2"/>
      <c r="BO32" s="39" t="s">
        <v>40</v>
      </c>
      <c r="BP32" s="2"/>
      <c r="BQ32" s="2"/>
      <c r="BR32" s="2"/>
      <c r="BS32" s="2"/>
      <c r="BT32" s="3"/>
    </row>
    <row r="33" spans="2:72" x14ac:dyDescent="0.25">
      <c r="B33" s="4"/>
      <c r="C33" s="5"/>
      <c r="D33" s="284" t="s">
        <v>0</v>
      </c>
      <c r="E33" s="284"/>
      <c r="F33" s="284"/>
      <c r="G33" s="284"/>
      <c r="H33" s="284"/>
      <c r="I33" s="284"/>
      <c r="J33" s="285"/>
      <c r="K33" s="6" t="s">
        <v>1</v>
      </c>
      <c r="L33" s="7"/>
      <c r="Q33" s="4"/>
      <c r="R33" s="5"/>
      <c r="S33" s="284" t="s">
        <v>0</v>
      </c>
      <c r="T33" s="284"/>
      <c r="U33" s="284"/>
      <c r="V33" s="284"/>
      <c r="W33" s="284"/>
      <c r="X33" s="284"/>
      <c r="Y33" s="285"/>
      <c r="Z33" s="6" t="s">
        <v>1</v>
      </c>
      <c r="AA33" s="7"/>
      <c r="AF33" s="4"/>
      <c r="AG33" s="5"/>
      <c r="AH33" s="284" t="s">
        <v>0</v>
      </c>
      <c r="AI33" s="284"/>
      <c r="AJ33" s="284"/>
      <c r="AK33" s="284"/>
      <c r="AL33" s="284"/>
      <c r="AM33" s="284"/>
      <c r="AN33" s="285"/>
      <c r="AO33" s="6" t="s">
        <v>1</v>
      </c>
      <c r="AP33" s="7"/>
      <c r="AU33" s="4"/>
      <c r="AV33" s="5"/>
      <c r="AW33" s="284" t="s">
        <v>0</v>
      </c>
      <c r="AX33" s="284"/>
      <c r="AY33" s="284"/>
      <c r="AZ33" s="284"/>
      <c r="BA33" s="284"/>
      <c r="BB33" s="284"/>
      <c r="BC33" s="285"/>
      <c r="BD33" s="6" t="s">
        <v>1</v>
      </c>
      <c r="BE33" s="7"/>
      <c r="BJ33" s="4"/>
      <c r="BK33" s="5"/>
      <c r="BL33" s="284" t="s">
        <v>0</v>
      </c>
      <c r="BM33" s="284"/>
      <c r="BN33" s="284"/>
      <c r="BO33" s="284"/>
      <c r="BP33" s="284"/>
      <c r="BQ33" s="284"/>
      <c r="BR33" s="285"/>
      <c r="BS33" s="6" t="s">
        <v>1</v>
      </c>
      <c r="BT33" s="7"/>
    </row>
    <row r="34" spans="2:72" x14ac:dyDescent="0.25">
      <c r="B34" s="8"/>
      <c r="C34" s="9"/>
      <c r="D34" s="5" t="s">
        <v>2</v>
      </c>
      <c r="E34" s="10" t="s">
        <v>3</v>
      </c>
      <c r="F34" s="5"/>
      <c r="G34" s="10" t="s">
        <v>4</v>
      </c>
      <c r="H34" s="47" t="s">
        <v>5</v>
      </c>
      <c r="I34" s="48" t="s">
        <v>6</v>
      </c>
      <c r="J34" s="47" t="s">
        <v>5</v>
      </c>
      <c r="K34" s="11"/>
      <c r="L34" s="9"/>
      <c r="Q34" s="8"/>
      <c r="R34" s="9"/>
      <c r="S34" s="5" t="s">
        <v>2</v>
      </c>
      <c r="T34" s="10" t="s">
        <v>3</v>
      </c>
      <c r="U34" s="5"/>
      <c r="V34" s="10" t="s">
        <v>4</v>
      </c>
      <c r="W34" s="47" t="s">
        <v>5</v>
      </c>
      <c r="X34" s="48" t="s">
        <v>6</v>
      </c>
      <c r="Y34" s="47" t="s">
        <v>5</v>
      </c>
      <c r="Z34" s="11"/>
      <c r="AA34" s="9"/>
      <c r="AF34" s="8"/>
      <c r="AG34" s="9"/>
      <c r="AH34" s="5" t="s">
        <v>2</v>
      </c>
      <c r="AI34" s="10" t="s">
        <v>3</v>
      </c>
      <c r="AJ34" s="5"/>
      <c r="AK34" s="10" t="s">
        <v>4</v>
      </c>
      <c r="AL34" s="47" t="s">
        <v>5</v>
      </c>
      <c r="AM34" s="48" t="s">
        <v>6</v>
      </c>
      <c r="AN34" s="47" t="s">
        <v>5</v>
      </c>
      <c r="AO34" s="11"/>
      <c r="AP34" s="9"/>
      <c r="AU34" s="8"/>
      <c r="AV34" s="9"/>
      <c r="AW34" s="5" t="s">
        <v>2</v>
      </c>
      <c r="AX34" s="10" t="s">
        <v>3</v>
      </c>
      <c r="AY34" s="5"/>
      <c r="AZ34" s="10" t="s">
        <v>4</v>
      </c>
      <c r="BA34" s="47" t="s">
        <v>5</v>
      </c>
      <c r="BB34" s="48" t="s">
        <v>6</v>
      </c>
      <c r="BC34" s="47" t="s">
        <v>5</v>
      </c>
      <c r="BD34" s="11"/>
      <c r="BE34" s="9"/>
      <c r="BJ34" s="8"/>
      <c r="BK34" s="9"/>
      <c r="BL34" s="5" t="s">
        <v>2</v>
      </c>
      <c r="BM34" s="10" t="s">
        <v>3</v>
      </c>
      <c r="BN34" s="5"/>
      <c r="BO34" s="10" t="s">
        <v>4</v>
      </c>
      <c r="BP34" s="47" t="s">
        <v>5</v>
      </c>
      <c r="BQ34" s="48" t="s">
        <v>6</v>
      </c>
      <c r="BR34" s="47" t="s">
        <v>5</v>
      </c>
      <c r="BS34" s="11"/>
      <c r="BT34" s="9"/>
    </row>
    <row r="35" spans="2:72" x14ac:dyDescent="0.25">
      <c r="B35" s="12" t="s">
        <v>7</v>
      </c>
      <c r="C35" s="13" t="s">
        <v>19</v>
      </c>
      <c r="D35" s="14" t="s">
        <v>8</v>
      </c>
      <c r="E35" s="15" t="s">
        <v>9</v>
      </c>
      <c r="F35" s="14" t="s">
        <v>4</v>
      </c>
      <c r="G35" s="15" t="s">
        <v>10</v>
      </c>
      <c r="H35" s="49" t="s">
        <v>11</v>
      </c>
      <c r="I35" s="49" t="s">
        <v>12</v>
      </c>
      <c r="J35" s="49" t="s">
        <v>13</v>
      </c>
      <c r="K35" s="14" t="s">
        <v>15</v>
      </c>
      <c r="L35" s="16" t="s">
        <v>14</v>
      </c>
      <c r="Q35" s="12" t="s">
        <v>7</v>
      </c>
      <c r="R35" s="13" t="s">
        <v>19</v>
      </c>
      <c r="S35" s="14" t="s">
        <v>8</v>
      </c>
      <c r="T35" s="15" t="s">
        <v>9</v>
      </c>
      <c r="U35" s="14" t="s">
        <v>4</v>
      </c>
      <c r="V35" s="15" t="s">
        <v>10</v>
      </c>
      <c r="W35" s="49" t="s">
        <v>11</v>
      </c>
      <c r="X35" s="49" t="s">
        <v>12</v>
      </c>
      <c r="Y35" s="49" t="s">
        <v>13</v>
      </c>
      <c r="Z35" s="14" t="s">
        <v>15</v>
      </c>
      <c r="AA35" s="16" t="s">
        <v>14</v>
      </c>
      <c r="AF35" s="12" t="s">
        <v>7</v>
      </c>
      <c r="AG35" s="13" t="s">
        <v>19</v>
      </c>
      <c r="AH35" s="14" t="s">
        <v>8</v>
      </c>
      <c r="AI35" s="15" t="s">
        <v>9</v>
      </c>
      <c r="AJ35" s="14" t="s">
        <v>4</v>
      </c>
      <c r="AK35" s="15" t="s">
        <v>10</v>
      </c>
      <c r="AL35" s="49" t="s">
        <v>11</v>
      </c>
      <c r="AM35" s="49" t="s">
        <v>12</v>
      </c>
      <c r="AN35" s="49" t="s">
        <v>13</v>
      </c>
      <c r="AO35" s="14" t="s">
        <v>15</v>
      </c>
      <c r="AP35" s="16" t="s">
        <v>14</v>
      </c>
      <c r="AU35" s="12" t="s">
        <v>7</v>
      </c>
      <c r="AV35" s="13" t="s">
        <v>19</v>
      </c>
      <c r="AW35" s="14" t="s">
        <v>8</v>
      </c>
      <c r="AX35" s="15" t="s">
        <v>9</v>
      </c>
      <c r="AY35" s="14" t="s">
        <v>4</v>
      </c>
      <c r="AZ35" s="15" t="s">
        <v>10</v>
      </c>
      <c r="BA35" s="49" t="s">
        <v>11</v>
      </c>
      <c r="BB35" s="49" t="s">
        <v>12</v>
      </c>
      <c r="BC35" s="49" t="s">
        <v>13</v>
      </c>
      <c r="BD35" s="14" t="s">
        <v>15</v>
      </c>
      <c r="BE35" s="16" t="s">
        <v>14</v>
      </c>
      <c r="BJ35" s="12" t="s">
        <v>7</v>
      </c>
      <c r="BK35" s="13" t="s">
        <v>19</v>
      </c>
      <c r="BL35" s="14" t="s">
        <v>8</v>
      </c>
      <c r="BM35" s="15" t="s">
        <v>9</v>
      </c>
      <c r="BN35" s="14" t="s">
        <v>4</v>
      </c>
      <c r="BO35" s="15" t="s">
        <v>10</v>
      </c>
      <c r="BP35" s="49" t="s">
        <v>11</v>
      </c>
      <c r="BQ35" s="49" t="s">
        <v>12</v>
      </c>
      <c r="BR35" s="49" t="s">
        <v>13</v>
      </c>
      <c r="BS35" s="14" t="s">
        <v>15</v>
      </c>
      <c r="BT35" s="16" t="s">
        <v>14</v>
      </c>
    </row>
    <row r="36" spans="2:72" x14ac:dyDescent="0.25">
      <c r="B36" s="17" t="s">
        <v>16</v>
      </c>
      <c r="C36" s="18"/>
      <c r="D36" s="5"/>
      <c r="E36" s="10"/>
      <c r="F36" s="5"/>
      <c r="G36" s="10"/>
      <c r="H36" s="47"/>
      <c r="I36" s="47"/>
      <c r="J36" s="47"/>
      <c r="K36" s="5"/>
      <c r="L36" s="19"/>
      <c r="Q36" s="17" t="s">
        <v>16</v>
      </c>
      <c r="R36" s="18"/>
      <c r="S36" s="5"/>
      <c r="T36" s="10"/>
      <c r="U36" s="5"/>
      <c r="V36" s="10"/>
      <c r="W36" s="47"/>
      <c r="X36" s="47"/>
      <c r="Y36" s="47"/>
      <c r="Z36" s="5"/>
      <c r="AA36" s="19"/>
      <c r="AF36" s="17" t="s">
        <v>16</v>
      </c>
      <c r="AG36" s="18"/>
      <c r="AH36" s="5"/>
      <c r="AI36" s="10"/>
      <c r="AJ36" s="5"/>
      <c r="AK36" s="10"/>
      <c r="AL36" s="47"/>
      <c r="AM36" s="47"/>
      <c r="AN36" s="47"/>
      <c r="AO36" s="5"/>
      <c r="AP36" s="19"/>
      <c r="AU36" s="17" t="s">
        <v>16</v>
      </c>
      <c r="AV36" s="18"/>
      <c r="AW36" s="5"/>
      <c r="AX36" s="10"/>
      <c r="AY36" s="5"/>
      <c r="AZ36" s="10"/>
      <c r="BA36" s="47"/>
      <c r="BB36" s="47"/>
      <c r="BC36" s="47"/>
      <c r="BD36" s="5"/>
      <c r="BE36" s="19"/>
      <c r="BJ36" s="17" t="s">
        <v>16</v>
      </c>
      <c r="BK36" s="18"/>
      <c r="BL36" s="5"/>
      <c r="BM36" s="10"/>
      <c r="BN36" s="5"/>
      <c r="BO36" s="10"/>
      <c r="BP36" s="47"/>
      <c r="BQ36" s="47"/>
      <c r="BR36" s="47"/>
      <c r="BS36" s="5"/>
      <c r="BT36" s="19"/>
    </row>
    <row r="37" spans="2:72" x14ac:dyDescent="0.25">
      <c r="B37" s="20">
        <v>0</v>
      </c>
      <c r="C37" s="21" t="s">
        <v>274</v>
      </c>
      <c r="D37" s="22">
        <v>2004.1818554897359</v>
      </c>
      <c r="E37" s="23">
        <v>7367.4659845538326</v>
      </c>
      <c r="F37" s="23">
        <v>9371.6478400435371</v>
      </c>
      <c r="G37" s="24"/>
      <c r="H37" s="50"/>
      <c r="I37" s="50"/>
      <c r="J37" s="50"/>
      <c r="K37" s="25"/>
      <c r="L37" s="26"/>
      <c r="Q37" s="20">
        <v>0</v>
      </c>
      <c r="R37" s="21" t="s">
        <v>274</v>
      </c>
      <c r="S37" s="22">
        <v>1714.4850246008009</v>
      </c>
      <c r="T37" s="23">
        <v>7276.9595165676901</v>
      </c>
      <c r="U37" s="23">
        <v>8991.4445411684828</v>
      </c>
      <c r="V37" s="24"/>
      <c r="W37" s="50"/>
      <c r="X37" s="50"/>
      <c r="Y37" s="50"/>
      <c r="Z37" s="25"/>
      <c r="AA37" s="26"/>
      <c r="AF37" s="20">
        <v>0</v>
      </c>
      <c r="AG37" s="21" t="s">
        <v>274</v>
      </c>
      <c r="AH37" s="22">
        <v>2891.5476013723769</v>
      </c>
      <c r="AI37" s="23">
        <v>7462.8214872532399</v>
      </c>
      <c r="AJ37" s="23">
        <v>10354.369088625628</v>
      </c>
      <c r="AK37" s="24"/>
      <c r="AL37" s="50"/>
      <c r="AM37" s="50"/>
      <c r="AN37" s="50"/>
      <c r="AO37" s="25"/>
      <c r="AP37" s="26"/>
      <c r="AU37" s="20">
        <v>0</v>
      </c>
      <c r="AV37" s="21" t="s">
        <v>274</v>
      </c>
      <c r="AW37" s="22">
        <v>1751.952666726492</v>
      </c>
      <c r="AX37" s="23">
        <v>9676.9501748213825</v>
      </c>
      <c r="AY37" s="23">
        <v>11428.902841547873</v>
      </c>
      <c r="AZ37" s="24"/>
      <c r="BA37" s="50"/>
      <c r="BB37" s="50"/>
      <c r="BC37" s="50"/>
      <c r="BD37" s="25"/>
      <c r="BE37" s="26"/>
      <c r="BJ37" s="20">
        <v>0</v>
      </c>
      <c r="BK37" s="21" t="s">
        <v>274</v>
      </c>
      <c r="BL37" s="22">
        <v>2598.188920263563</v>
      </c>
      <c r="BM37" s="23">
        <v>8327.6632831423085</v>
      </c>
      <c r="BN37" s="23">
        <v>10925.852203405871</v>
      </c>
      <c r="BO37" s="24"/>
      <c r="BP37" s="50"/>
      <c r="BQ37" s="50"/>
      <c r="BR37" s="50"/>
      <c r="BS37" s="25"/>
      <c r="BT37" s="26"/>
    </row>
    <row r="38" spans="2:72" x14ac:dyDescent="0.25">
      <c r="B38" s="40">
        <v>1</v>
      </c>
      <c r="C38" s="41" t="s">
        <v>230</v>
      </c>
      <c r="D38" s="42">
        <v>2305.8439898912202</v>
      </c>
      <c r="E38" s="43">
        <v>6681.7457876989383</v>
      </c>
      <c r="F38" s="43">
        <v>8987.5897775901667</v>
      </c>
      <c r="G38" s="44">
        <v>4.842592715171528</v>
      </c>
      <c r="H38" s="51">
        <v>0.37481386938949157</v>
      </c>
      <c r="I38" s="51">
        <v>0.40884918102531376</v>
      </c>
      <c r="J38" s="51">
        <v>0.21633694958519464</v>
      </c>
      <c r="K38" s="45">
        <v>30.512327530468724</v>
      </c>
      <c r="L38" s="46">
        <v>19.696503706968841</v>
      </c>
      <c r="Q38" s="40">
        <v>1</v>
      </c>
      <c r="R38" s="41" t="s">
        <v>230</v>
      </c>
      <c r="S38" s="42">
        <v>2219.2866017441443</v>
      </c>
      <c r="T38" s="43">
        <v>6577.8358247617225</v>
      </c>
      <c r="U38" s="43">
        <v>8797.1224265058645</v>
      </c>
      <c r="V38" s="44">
        <v>10.264163824999493</v>
      </c>
      <c r="W38" s="51">
        <v>0.49162333911034084</v>
      </c>
      <c r="X38" s="51">
        <v>0.2290583477758521</v>
      </c>
      <c r="Y38" s="51">
        <v>0.27931831311380706</v>
      </c>
      <c r="Z38" s="45">
        <v>30.773396039348306</v>
      </c>
      <c r="AA38" s="46">
        <v>19.914166325384578</v>
      </c>
      <c r="AF38" s="40">
        <v>1</v>
      </c>
      <c r="AG38" s="41" t="s">
        <v>230</v>
      </c>
      <c r="AH38" s="42">
        <v>2555.1518674977879</v>
      </c>
      <c r="AI38" s="43">
        <v>6825.8286585617552</v>
      </c>
      <c r="AJ38" s="43">
        <v>9380.9805260595385</v>
      </c>
      <c r="AK38" s="44">
        <v>8.6076932268057256</v>
      </c>
      <c r="AL38" s="51">
        <v>1.3215859030837005E-2</v>
      </c>
      <c r="AM38" s="51">
        <v>0.95418502202643174</v>
      </c>
      <c r="AN38" s="51">
        <v>3.2599118942731278E-2</v>
      </c>
      <c r="AO38" s="45">
        <v>11.102910918143563</v>
      </c>
      <c r="AP38" s="46">
        <v>6.2790695303717659</v>
      </c>
      <c r="AU38" s="40">
        <v>1</v>
      </c>
      <c r="AV38" s="41" t="s">
        <v>230</v>
      </c>
      <c r="AW38" s="42">
        <v>2534.0320679913439</v>
      </c>
      <c r="AX38" s="43">
        <v>8895.5439002500225</v>
      </c>
      <c r="AY38" s="43">
        <v>11429.575968241368</v>
      </c>
      <c r="AZ38" s="44">
        <v>-288.96459769937474</v>
      </c>
      <c r="BA38" s="51">
        <v>0.57692307692307687</v>
      </c>
      <c r="BB38" s="51">
        <v>0.25641025641025639</v>
      </c>
      <c r="BC38" s="51">
        <v>0.16666666666666666</v>
      </c>
      <c r="BD38" s="45">
        <v>32.033438134797869</v>
      </c>
      <c r="BE38" s="46">
        <v>20.272132225435371</v>
      </c>
      <c r="BJ38" s="40">
        <v>1</v>
      </c>
      <c r="BK38" s="41" t="s">
        <v>230</v>
      </c>
      <c r="BL38" s="42">
        <v>2263.4811664235676</v>
      </c>
      <c r="BM38" s="43">
        <v>7586.5911907916307</v>
      </c>
      <c r="BN38" s="43">
        <v>9850.0723572151983</v>
      </c>
      <c r="BO38" s="44">
        <v>0</v>
      </c>
      <c r="BP38" s="51">
        <v>0</v>
      </c>
      <c r="BQ38" s="51">
        <v>1</v>
      </c>
      <c r="BR38" s="51">
        <v>0</v>
      </c>
      <c r="BS38" s="45" t="s">
        <v>289</v>
      </c>
      <c r="BT38" s="46" t="s">
        <v>289</v>
      </c>
    </row>
    <row r="39" spans="2:72" x14ac:dyDescent="0.25">
      <c r="B39" s="40">
        <v>2</v>
      </c>
      <c r="C39" s="41" t="s">
        <v>231</v>
      </c>
      <c r="D39" s="42">
        <v>2320.7612937242211</v>
      </c>
      <c r="E39" s="43">
        <v>6569.6085242737026</v>
      </c>
      <c r="F39" s="43">
        <v>8890.3698179979601</v>
      </c>
      <c r="G39" s="44">
        <v>52.03575610210973</v>
      </c>
      <c r="H39" s="51">
        <v>0.33588598170602002</v>
      </c>
      <c r="I39" s="51">
        <v>0.387364390555201</v>
      </c>
      <c r="J39" s="51">
        <v>0.27674962773877898</v>
      </c>
      <c r="K39" s="45">
        <v>24.225053837709932</v>
      </c>
      <c r="L39" s="46">
        <v>16.565660825015364</v>
      </c>
      <c r="Q39" s="40">
        <v>2</v>
      </c>
      <c r="R39" s="41" t="s">
        <v>231</v>
      </c>
      <c r="S39" s="42">
        <v>2233.2438045318008</v>
      </c>
      <c r="T39" s="43">
        <v>6468.6662101700795</v>
      </c>
      <c r="U39" s="43">
        <v>8701.9100147018853</v>
      </c>
      <c r="V39" s="44">
        <v>71.92917611098018</v>
      </c>
      <c r="W39" s="51">
        <v>0.44107452339688041</v>
      </c>
      <c r="X39" s="51">
        <v>0.20075101097631426</v>
      </c>
      <c r="Y39" s="51">
        <v>0.35817446562680533</v>
      </c>
      <c r="Z39" s="45">
        <v>24.408439732231905</v>
      </c>
      <c r="AA39" s="46">
        <v>16.707968619972007</v>
      </c>
      <c r="AF39" s="40">
        <v>2</v>
      </c>
      <c r="AG39" s="41" t="s">
        <v>231</v>
      </c>
      <c r="AH39" s="42">
        <v>2574.1939602389762</v>
      </c>
      <c r="AI39" s="43">
        <v>6707.086408780704</v>
      </c>
      <c r="AJ39" s="43">
        <v>9281.2803690196688</v>
      </c>
      <c r="AK39" s="44">
        <v>11.303154739777442</v>
      </c>
      <c r="AL39" s="51">
        <v>1.145374449339207E-2</v>
      </c>
      <c r="AM39" s="51">
        <v>0.95418502202643174</v>
      </c>
      <c r="AN39" s="51">
        <v>3.4361233480176209E-2</v>
      </c>
      <c r="AO39" s="45">
        <v>9.5275953152036283</v>
      </c>
      <c r="AP39" s="46">
        <v>5.8738065854910877</v>
      </c>
      <c r="AU39" s="40">
        <v>2</v>
      </c>
      <c r="AV39" s="41" t="s">
        <v>231</v>
      </c>
      <c r="AW39" s="42">
        <v>2532.6621784861313</v>
      </c>
      <c r="AX39" s="43">
        <v>8754.7360668165529</v>
      </c>
      <c r="AY39" s="43">
        <v>11287.398245302686</v>
      </c>
      <c r="AZ39" s="44">
        <v>-220.86921653644683</v>
      </c>
      <c r="BA39" s="51">
        <v>0.5</v>
      </c>
      <c r="BB39" s="51">
        <v>0.21794871794871795</v>
      </c>
      <c r="BC39" s="51">
        <v>0.28205128205128205</v>
      </c>
      <c r="BD39" s="45">
        <v>25.65584156362468</v>
      </c>
      <c r="BE39" s="46">
        <v>16.503755143209101</v>
      </c>
      <c r="BJ39" s="40">
        <v>2</v>
      </c>
      <c r="BK39" s="41" t="s">
        <v>231</v>
      </c>
      <c r="BL39" s="42">
        <v>2275.038296747708</v>
      </c>
      <c r="BM39" s="43">
        <v>7453.6448393885285</v>
      </c>
      <c r="BN39" s="43">
        <v>9728.6831361362383</v>
      </c>
      <c r="BO39" s="44">
        <v>0</v>
      </c>
      <c r="BP39" s="51">
        <v>0</v>
      </c>
      <c r="BQ39" s="51">
        <v>1</v>
      </c>
      <c r="BR39" s="51">
        <v>0</v>
      </c>
      <c r="BS39" s="45" t="s">
        <v>289</v>
      </c>
      <c r="BT39" s="46" t="s">
        <v>289</v>
      </c>
    </row>
    <row r="40" spans="2:72" x14ac:dyDescent="0.25">
      <c r="B40" s="20">
        <v>3</v>
      </c>
      <c r="C40" s="21" t="s">
        <v>232</v>
      </c>
      <c r="D40" s="27">
        <v>2428.9587018205066</v>
      </c>
      <c r="E40" s="28">
        <v>6404.7841202360951</v>
      </c>
      <c r="F40" s="28">
        <v>8833.7428220566489</v>
      </c>
      <c r="G40" s="29">
        <v>109.23654015444872</v>
      </c>
      <c r="H40" s="51">
        <v>0.33992767496277387</v>
      </c>
      <c r="I40" s="51">
        <v>0.28504573495001062</v>
      </c>
      <c r="J40" s="51">
        <v>0.37502659008721551</v>
      </c>
      <c r="K40" s="30">
        <v>20.296102927215909</v>
      </c>
      <c r="L40" s="31">
        <v>13.794596497390632</v>
      </c>
      <c r="Q40" s="20">
        <v>3</v>
      </c>
      <c r="R40" s="21" t="s">
        <v>232</v>
      </c>
      <c r="S40" s="27">
        <v>2333.0000653248771</v>
      </c>
      <c r="T40" s="28">
        <v>6301.6119674941719</v>
      </c>
      <c r="U40" s="28">
        <v>8634.6120328190718</v>
      </c>
      <c r="V40" s="29">
        <v>133.68142223637273</v>
      </c>
      <c r="W40" s="51">
        <v>0.43674176776429807</v>
      </c>
      <c r="X40" s="51">
        <v>0.10138648180242635</v>
      </c>
      <c r="Y40" s="51">
        <v>0.46187175043327555</v>
      </c>
      <c r="Z40" s="30">
        <v>20.703024637945592</v>
      </c>
      <c r="AA40" s="31">
        <v>14.339212345952243</v>
      </c>
      <c r="AF40" s="20">
        <v>3</v>
      </c>
      <c r="AG40" s="21" t="s">
        <v>232</v>
      </c>
      <c r="AH40" s="27">
        <v>2707.6988963829058</v>
      </c>
      <c r="AI40" s="28">
        <v>6553.1997723739742</v>
      </c>
      <c r="AJ40" s="28">
        <v>9260.8986687568831</v>
      </c>
      <c r="AK40" s="29">
        <v>57.182757400929383</v>
      </c>
      <c r="AL40" s="51">
        <v>4.1409691629955947E-2</v>
      </c>
      <c r="AM40" s="51">
        <v>0.83964757709251103</v>
      </c>
      <c r="AN40" s="51">
        <v>0.11894273127753303</v>
      </c>
      <c r="AO40" s="30">
        <v>11.583859756642154</v>
      </c>
      <c r="AP40" s="31">
        <v>5.3702753484911829</v>
      </c>
      <c r="AU40" s="20">
        <v>3</v>
      </c>
      <c r="AV40" s="21" t="s">
        <v>232</v>
      </c>
      <c r="AW40" s="27">
        <v>2635.1989512826854</v>
      </c>
      <c r="AX40" s="28">
        <v>8538.9478509740493</v>
      </c>
      <c r="AY40" s="28">
        <v>11174.146802256737</v>
      </c>
      <c r="AZ40" s="29">
        <v>-181.87869443992253</v>
      </c>
      <c r="BA40" s="51">
        <v>0.5</v>
      </c>
      <c r="BB40" s="51">
        <v>0.12820512820512819</v>
      </c>
      <c r="BC40" s="51">
        <v>0.37179487179487181</v>
      </c>
      <c r="BD40" s="30">
        <v>20.214626253820605</v>
      </c>
      <c r="BE40" s="31">
        <v>14.658689653831278</v>
      </c>
      <c r="BJ40" s="20">
        <v>3</v>
      </c>
      <c r="BK40" s="21" t="s">
        <v>232</v>
      </c>
      <c r="BL40" s="27">
        <v>2419.4179041886264</v>
      </c>
      <c r="BM40" s="28">
        <v>7261.1478363335818</v>
      </c>
      <c r="BN40" s="28">
        <v>9680.5657405222082</v>
      </c>
      <c r="BO40" s="29">
        <v>0</v>
      </c>
      <c r="BP40" s="51">
        <v>0</v>
      </c>
      <c r="BQ40" s="51">
        <v>1</v>
      </c>
      <c r="BR40" s="51">
        <v>0</v>
      </c>
      <c r="BS40" s="30" t="s">
        <v>289</v>
      </c>
      <c r="BT40" s="31" t="s">
        <v>289</v>
      </c>
    </row>
    <row r="41" spans="2:72" x14ac:dyDescent="0.25">
      <c r="B41" s="32">
        <v>4</v>
      </c>
      <c r="C41" s="33" t="s">
        <v>233</v>
      </c>
      <c r="D41" s="34">
        <v>2580.8902978698588</v>
      </c>
      <c r="E41" s="35">
        <v>6251.5636552529913</v>
      </c>
      <c r="F41" s="35">
        <v>8832.4539531228675</v>
      </c>
      <c r="G41" s="36">
        <v>144.86261603134454</v>
      </c>
      <c r="H41" s="52">
        <v>0.37226122101680492</v>
      </c>
      <c r="I41" s="52">
        <v>0.23463092958944906</v>
      </c>
      <c r="J41" s="52">
        <v>0.39310784939374599</v>
      </c>
      <c r="K41" s="37">
        <v>22.164603253446803</v>
      </c>
      <c r="L41" s="38">
        <v>14.388547407854553</v>
      </c>
      <c r="Q41" s="32">
        <v>4</v>
      </c>
      <c r="R41" s="33" t="s">
        <v>233</v>
      </c>
      <c r="S41" s="34">
        <v>2479.2771800061009</v>
      </c>
      <c r="T41" s="35">
        <v>6138.2490982890258</v>
      </c>
      <c r="U41" s="35">
        <v>8617.5262782951249</v>
      </c>
      <c r="V41" s="36">
        <v>152.55093487418057</v>
      </c>
      <c r="W41" s="52">
        <v>0.47053726169844023</v>
      </c>
      <c r="X41" s="52">
        <v>7.8856152512998268E-2</v>
      </c>
      <c r="Y41" s="52">
        <v>0.4506065857885615</v>
      </c>
      <c r="Z41" s="37">
        <v>23.305153856510909</v>
      </c>
      <c r="AA41" s="38">
        <v>15.472328900126046</v>
      </c>
      <c r="AF41" s="32">
        <v>4</v>
      </c>
      <c r="AG41" s="33" t="s">
        <v>233</v>
      </c>
      <c r="AH41" s="34">
        <v>2876.8874571078536</v>
      </c>
      <c r="AI41" s="35">
        <v>6425.1026262004289</v>
      </c>
      <c r="AJ41" s="35">
        <v>9301.9900833082884</v>
      </c>
      <c r="AK41" s="36">
        <v>153.00914950349528</v>
      </c>
      <c r="AL41" s="52">
        <v>6.7841409691629953E-2</v>
      </c>
      <c r="AM41" s="52">
        <v>0.70572687224669606</v>
      </c>
      <c r="AN41" s="52">
        <v>0.226431718061674</v>
      </c>
      <c r="AO41" s="37">
        <v>9.9418203051201441</v>
      </c>
      <c r="AP41" s="38">
        <v>6.8211031181147819</v>
      </c>
      <c r="AU41" s="32">
        <v>4</v>
      </c>
      <c r="AV41" s="33" t="s">
        <v>233</v>
      </c>
      <c r="AW41" s="34">
        <v>2775.4475641704903</v>
      </c>
      <c r="AX41" s="35">
        <v>8468.0221721172384</v>
      </c>
      <c r="AY41" s="35">
        <v>11243.469736287725</v>
      </c>
      <c r="AZ41" s="36">
        <v>-291.69467181727163</v>
      </c>
      <c r="BA41" s="52">
        <v>0.5641025641025641</v>
      </c>
      <c r="BB41" s="52">
        <v>0.10256410256410256</v>
      </c>
      <c r="BC41" s="52">
        <v>0.33333333333333331</v>
      </c>
      <c r="BD41" s="37">
        <v>20.610791332913927</v>
      </c>
      <c r="BE41" s="38">
        <v>14.4832420133027</v>
      </c>
      <c r="BJ41" s="32">
        <v>4</v>
      </c>
      <c r="BK41" s="33" t="s">
        <v>233</v>
      </c>
      <c r="BL41" s="34">
        <v>2605.9815108621751</v>
      </c>
      <c r="BM41" s="35">
        <v>7114.813650194149</v>
      </c>
      <c r="BN41" s="35">
        <v>9720.7951610563232</v>
      </c>
      <c r="BO41" s="36">
        <v>75.177736316038946</v>
      </c>
      <c r="BP41" s="52">
        <v>0</v>
      </c>
      <c r="BQ41" s="52">
        <v>0.80769230769230771</v>
      </c>
      <c r="BR41" s="52">
        <v>0.19230769230769232</v>
      </c>
      <c r="BS41" s="37">
        <v>6.6313875224473353</v>
      </c>
      <c r="BT41" s="38">
        <v>6.8949315986900341</v>
      </c>
    </row>
    <row r="47" spans="2:72" x14ac:dyDescent="0.25">
      <c r="B47" s="1" t="s">
        <v>20</v>
      </c>
      <c r="C47" s="2"/>
      <c r="D47" s="2"/>
      <c r="E47" s="2"/>
      <c r="F47" s="2"/>
      <c r="G47" s="39" t="s">
        <v>40</v>
      </c>
      <c r="H47" s="2"/>
      <c r="I47" s="2"/>
      <c r="J47" s="2"/>
      <c r="K47" s="2"/>
      <c r="L47" s="3"/>
      <c r="Q47" s="1" t="s">
        <v>22</v>
      </c>
      <c r="R47" s="2"/>
      <c r="S47" s="2"/>
      <c r="T47" s="2"/>
      <c r="U47" s="2"/>
      <c r="V47" s="39" t="s">
        <v>40</v>
      </c>
      <c r="W47" s="2"/>
      <c r="X47" s="2"/>
      <c r="Y47" s="2"/>
      <c r="Z47" s="2"/>
      <c r="AA47" s="3"/>
      <c r="AF47" s="1" t="s">
        <v>23</v>
      </c>
      <c r="AG47" s="2"/>
      <c r="AH47" s="2"/>
      <c r="AI47" s="2"/>
      <c r="AJ47" s="2"/>
      <c r="AK47" s="39" t="s">
        <v>40</v>
      </c>
      <c r="AL47" s="2"/>
      <c r="AM47" s="2"/>
      <c r="AN47" s="2"/>
      <c r="AO47" s="2"/>
      <c r="AP47" s="3"/>
    </row>
    <row r="48" spans="2:72" x14ac:dyDescent="0.25">
      <c r="B48" s="4"/>
      <c r="C48" s="5"/>
      <c r="D48" s="284" t="str">
        <f>D33</f>
        <v>Average LCC Results</v>
      </c>
      <c r="E48" s="284"/>
      <c r="F48" s="284"/>
      <c r="G48" s="284"/>
      <c r="H48" s="284"/>
      <c r="I48" s="284"/>
      <c r="J48" s="285"/>
      <c r="K48" s="6" t="str">
        <f>K33</f>
        <v>Payback Results</v>
      </c>
      <c r="L48" s="7"/>
      <c r="Q48" s="4"/>
      <c r="R48" s="5"/>
      <c r="S48" s="284" t="str">
        <f>S33</f>
        <v>Average LCC Results</v>
      </c>
      <c r="T48" s="284"/>
      <c r="U48" s="284"/>
      <c r="V48" s="284"/>
      <c r="W48" s="284"/>
      <c r="X48" s="284"/>
      <c r="Y48" s="285"/>
      <c r="Z48" s="6" t="str">
        <f>Z33</f>
        <v>Payback Results</v>
      </c>
      <c r="AA48" s="7"/>
      <c r="AF48" s="4"/>
      <c r="AG48" s="5"/>
      <c r="AH48" s="284" t="str">
        <f>AH33</f>
        <v>Average LCC Results</v>
      </c>
      <c r="AI48" s="284"/>
      <c r="AJ48" s="284"/>
      <c r="AK48" s="284"/>
      <c r="AL48" s="284"/>
      <c r="AM48" s="284"/>
      <c r="AN48" s="285"/>
      <c r="AO48" s="6" t="str">
        <f>AO33</f>
        <v>Payback Results</v>
      </c>
      <c r="AP48" s="7"/>
    </row>
    <row r="49" spans="2:42" x14ac:dyDescent="0.25">
      <c r="B49" s="8"/>
      <c r="C49" s="9"/>
      <c r="D49" s="5" t="str">
        <f>D34</f>
        <v>Installed</v>
      </c>
      <c r="E49" s="10" t="str">
        <f t="shared" ref="E49:I50" si="0">E34</f>
        <v xml:space="preserve">Lifetime </v>
      </c>
      <c r="F49" s="5"/>
      <c r="G49" s="10" t="str">
        <f t="shared" si="0"/>
        <v>LCC</v>
      </c>
      <c r="H49" s="47" t="str">
        <f t="shared" si="0"/>
        <v>Net</v>
      </c>
      <c r="I49" s="48" t="str">
        <f t="shared" si="0"/>
        <v>No</v>
      </c>
      <c r="J49" s="47" t="str">
        <f>J34</f>
        <v>Net</v>
      </c>
      <c r="K49" s="11"/>
      <c r="L49" s="9"/>
      <c r="Q49" s="8"/>
      <c r="R49" s="9"/>
      <c r="S49" s="5" t="str">
        <f>S34</f>
        <v>Installed</v>
      </c>
      <c r="T49" s="10" t="str">
        <f>T34</f>
        <v xml:space="preserve">Lifetime </v>
      </c>
      <c r="U49" s="5"/>
      <c r="V49" s="10" t="str">
        <f t="shared" ref="V49:X50" si="1">V34</f>
        <v>LCC</v>
      </c>
      <c r="W49" s="47" t="str">
        <f t="shared" si="1"/>
        <v>Net</v>
      </c>
      <c r="X49" s="48" t="str">
        <f t="shared" si="1"/>
        <v>No</v>
      </c>
      <c r="Y49" s="47" t="str">
        <f>Y34</f>
        <v>Net</v>
      </c>
      <c r="Z49" s="11"/>
      <c r="AA49" s="9"/>
      <c r="AF49" s="8"/>
      <c r="AG49" s="9"/>
      <c r="AH49" s="5" t="str">
        <f>AH34</f>
        <v>Installed</v>
      </c>
      <c r="AI49" s="10" t="str">
        <f>AI34</f>
        <v xml:space="preserve">Lifetime </v>
      </c>
      <c r="AJ49" s="5"/>
      <c r="AK49" s="10" t="str">
        <f t="shared" ref="AK49:AM50" si="2">AK34</f>
        <v>LCC</v>
      </c>
      <c r="AL49" s="47" t="str">
        <f t="shared" si="2"/>
        <v>Net</v>
      </c>
      <c r="AM49" s="48" t="str">
        <f t="shared" si="2"/>
        <v>No</v>
      </c>
      <c r="AN49" s="47" t="str">
        <f>AN34</f>
        <v>Net</v>
      </c>
      <c r="AO49" s="11"/>
      <c r="AP49" s="9"/>
    </row>
    <row r="50" spans="2:42" ht="15" customHeight="1" x14ac:dyDescent="0.25">
      <c r="B50" s="12" t="str">
        <f>B35</f>
        <v>Level</v>
      </c>
      <c r="C50" s="13" t="str">
        <f>C35</f>
        <v>Description</v>
      </c>
      <c r="D50" s="14" t="str">
        <f>D35</f>
        <v>Price</v>
      </c>
      <c r="E50" s="15" t="str">
        <f>E35</f>
        <v>Oper. Cost*</v>
      </c>
      <c r="F50" s="14" t="str">
        <f>F35</f>
        <v>LCC</v>
      </c>
      <c r="G50" s="15" t="str">
        <f>G35</f>
        <v>Savings</v>
      </c>
      <c r="H50" s="49" t="str">
        <f t="shared" si="0"/>
        <v>Cost</v>
      </c>
      <c r="I50" s="49" t="str">
        <f t="shared" si="0"/>
        <v>Impact</v>
      </c>
      <c r="J50" s="49" t="str">
        <f>J35</f>
        <v>Benefit</v>
      </c>
      <c r="K50" s="14" t="str">
        <f>K35</f>
        <v>Average</v>
      </c>
      <c r="L50" s="16" t="str">
        <f>L35</f>
        <v>Median</v>
      </c>
      <c r="Q50" s="12" t="str">
        <f>Q35</f>
        <v>Level</v>
      </c>
      <c r="R50" s="13" t="str">
        <f>R35</f>
        <v>Description</v>
      </c>
      <c r="S50" s="14" t="str">
        <f>S35</f>
        <v>Price</v>
      </c>
      <c r="T50" s="15" t="str">
        <f>T35</f>
        <v>Oper. Cost*</v>
      </c>
      <c r="U50" s="14" t="str">
        <f>U35</f>
        <v>LCC</v>
      </c>
      <c r="V50" s="15" t="str">
        <f>V35</f>
        <v>Savings</v>
      </c>
      <c r="W50" s="49" t="str">
        <f t="shared" si="1"/>
        <v>Cost</v>
      </c>
      <c r="X50" s="49" t="str">
        <f t="shared" si="1"/>
        <v>Impact</v>
      </c>
      <c r="Y50" s="49" t="str">
        <f>Y35</f>
        <v>Benefit</v>
      </c>
      <c r="Z50" s="14" t="str">
        <f>Z35</f>
        <v>Average</v>
      </c>
      <c r="AA50" s="16" t="str">
        <f>AA35</f>
        <v>Median</v>
      </c>
      <c r="AF50" s="12" t="str">
        <f>AF35</f>
        <v>Level</v>
      </c>
      <c r="AG50" s="13" t="str">
        <f>AG35</f>
        <v>Description</v>
      </c>
      <c r="AH50" s="14" t="str">
        <f>AH35</f>
        <v>Price</v>
      </c>
      <c r="AI50" s="15" t="str">
        <f>AI35</f>
        <v>Oper. Cost*</v>
      </c>
      <c r="AJ50" s="14" t="str">
        <f>AJ35</f>
        <v>LCC</v>
      </c>
      <c r="AK50" s="15" t="str">
        <f>AK35</f>
        <v>Savings</v>
      </c>
      <c r="AL50" s="49" t="str">
        <f t="shared" si="2"/>
        <v>Cost</v>
      </c>
      <c r="AM50" s="49" t="str">
        <f t="shared" si="2"/>
        <v>Impact</v>
      </c>
      <c r="AN50" s="49" t="str">
        <f>AN35</f>
        <v>Benefit</v>
      </c>
      <c r="AO50" s="14" t="str">
        <f>AO35</f>
        <v>Average</v>
      </c>
      <c r="AP50" s="16" t="str">
        <f>AP35</f>
        <v>Median</v>
      </c>
    </row>
    <row r="51" spans="2:42" x14ac:dyDescent="0.25">
      <c r="B51" s="17" t="str">
        <f t="shared" ref="B51:C56" si="3">B36</f>
        <v>NWGF</v>
      </c>
      <c r="C51" s="18"/>
      <c r="D51" s="5"/>
      <c r="E51" s="10"/>
      <c r="F51" s="5"/>
      <c r="G51" s="10"/>
      <c r="H51" s="47"/>
      <c r="I51" s="47"/>
      <c r="J51" s="47"/>
      <c r="K51" s="5"/>
      <c r="L51" s="19"/>
      <c r="Q51" s="17" t="str">
        <f t="shared" ref="Q51:R56" si="4">Q36</f>
        <v>NWGF</v>
      </c>
      <c r="R51" s="18"/>
      <c r="S51" s="5"/>
      <c r="T51" s="10"/>
      <c r="U51" s="5"/>
      <c r="V51" s="10"/>
      <c r="W51" s="47"/>
      <c r="X51" s="47"/>
      <c r="Y51" s="47"/>
      <c r="Z51" s="5"/>
      <c r="AA51" s="19"/>
      <c r="AF51" s="17" t="str">
        <f t="shared" ref="AF51:AG56" si="5">AF36</f>
        <v>NWGF</v>
      </c>
      <c r="AG51" s="18"/>
      <c r="AH51" s="5"/>
      <c r="AI51" s="10"/>
      <c r="AJ51" s="5"/>
      <c r="AK51" s="10"/>
      <c r="AL51" s="47"/>
      <c r="AM51" s="47"/>
      <c r="AN51" s="47"/>
      <c r="AO51" s="5"/>
      <c r="AP51" s="19"/>
    </row>
    <row r="52" spans="2:42" x14ac:dyDescent="0.25">
      <c r="B52" s="20">
        <f t="shared" si="3"/>
        <v>0</v>
      </c>
      <c r="C52" s="53" t="str">
        <f>C37</f>
        <v>NWGF 80%</v>
      </c>
      <c r="D52" s="22">
        <v>2093.5651923491587</v>
      </c>
      <c r="E52" s="23">
        <v>11628.530820636472</v>
      </c>
      <c r="F52" s="23">
        <v>13722.096012985614</v>
      </c>
      <c r="G52" s="24"/>
      <c r="H52" s="50"/>
      <c r="I52" s="50"/>
      <c r="J52" s="50"/>
      <c r="K52" s="25"/>
      <c r="L52" s="26"/>
      <c r="Q52" s="20">
        <f t="shared" si="4"/>
        <v>0</v>
      </c>
      <c r="R52" s="21" t="str">
        <f>R37</f>
        <v>NWGF 80%</v>
      </c>
      <c r="S52" s="22">
        <v>2200.7599004646399</v>
      </c>
      <c r="T52" s="23">
        <v>14713.910855074266</v>
      </c>
      <c r="U52" s="23">
        <v>16914.670755538897</v>
      </c>
      <c r="V52" s="24"/>
      <c r="W52" s="50"/>
      <c r="X52" s="50"/>
      <c r="Y52" s="50"/>
      <c r="Z52" s="25"/>
      <c r="AA52" s="26"/>
      <c r="AF52" s="20">
        <f t="shared" si="5"/>
        <v>0</v>
      </c>
      <c r="AG52" s="21" t="str">
        <f>AG37</f>
        <v>NWGF 80%</v>
      </c>
      <c r="AH52" s="22">
        <v>1964.8018062013484</v>
      </c>
      <c r="AI52" s="23">
        <v>7922.3405825977206</v>
      </c>
      <c r="AJ52" s="23">
        <v>9887.1423887990641</v>
      </c>
      <c r="AK52" s="24"/>
      <c r="AL52" s="50"/>
      <c r="AM52" s="50"/>
      <c r="AN52" s="50"/>
      <c r="AO52" s="25"/>
      <c r="AP52" s="26"/>
    </row>
    <row r="53" spans="2:42" x14ac:dyDescent="0.25">
      <c r="B53" s="40">
        <f t="shared" si="3"/>
        <v>1</v>
      </c>
      <c r="C53" s="54" t="str">
        <f t="shared" si="3"/>
        <v>NWGF 90%</v>
      </c>
      <c r="D53" s="27">
        <v>2596.8886433252237</v>
      </c>
      <c r="E53" s="28">
        <v>10541.763363591726</v>
      </c>
      <c r="F53" s="28">
        <v>13138.652006916935</v>
      </c>
      <c r="G53" s="29">
        <v>-13.980794706945659</v>
      </c>
      <c r="H53" s="51">
        <v>0.25429553264604809</v>
      </c>
      <c r="I53" s="51">
        <v>0.6123711340206186</v>
      </c>
      <c r="J53" s="51">
        <v>0.13333333333333333</v>
      </c>
      <c r="K53" s="45">
        <v>28.283540199248474</v>
      </c>
      <c r="L53" s="46">
        <v>20.694292776801653</v>
      </c>
      <c r="Q53" s="40">
        <f t="shared" si="4"/>
        <v>1</v>
      </c>
      <c r="R53" s="41" t="str">
        <f t="shared" si="4"/>
        <v>NWGF 90%</v>
      </c>
      <c r="S53" s="42">
        <v>2850.1934366790197</v>
      </c>
      <c r="T53" s="43">
        <v>13356.175237880647</v>
      </c>
      <c r="U53" s="43">
        <v>16206.368674559646</v>
      </c>
      <c r="V53" s="44">
        <v>-42.318312236744617</v>
      </c>
      <c r="W53" s="51">
        <v>0.15365239294710328</v>
      </c>
      <c r="X53" s="51">
        <v>0.77959697732997479</v>
      </c>
      <c r="Y53" s="51">
        <v>6.6750629722921909E-2</v>
      </c>
      <c r="Z53" s="45">
        <v>29.709065793940702</v>
      </c>
      <c r="AA53" s="46">
        <v>23.457232119889355</v>
      </c>
      <c r="AF53" s="40">
        <f t="shared" si="5"/>
        <v>1</v>
      </c>
      <c r="AG53" s="41" t="str">
        <f t="shared" si="5"/>
        <v>NWGF 90%</v>
      </c>
      <c r="AH53" s="42">
        <v>2292.6163196899452</v>
      </c>
      <c r="AI53" s="43">
        <v>7161.0628670933638</v>
      </c>
      <c r="AJ53" s="43">
        <v>9453.6791867833108</v>
      </c>
      <c r="AK53" s="44">
        <v>20.05852287045278</v>
      </c>
      <c r="AL53" s="51">
        <v>0.37518910741301059</v>
      </c>
      <c r="AM53" s="51">
        <v>0.4114977307110439</v>
      </c>
      <c r="AN53" s="51">
        <v>0.21331316187594554</v>
      </c>
      <c r="AO53" s="45">
        <v>27.607477925342955</v>
      </c>
      <c r="AP53" s="46">
        <v>19.712574618180142</v>
      </c>
    </row>
    <row r="54" spans="2:42" x14ac:dyDescent="0.25">
      <c r="B54" s="40">
        <f t="shared" si="3"/>
        <v>2</v>
      </c>
      <c r="C54" s="54" t="str">
        <f t="shared" si="3"/>
        <v>NWGF 92%</v>
      </c>
      <c r="D54" s="27">
        <v>2611.9077402845032</v>
      </c>
      <c r="E54" s="28">
        <v>10349.32071280647</v>
      </c>
      <c r="F54" s="28">
        <v>12961.228453090953</v>
      </c>
      <c r="G54" s="29">
        <v>37.877318572731845</v>
      </c>
      <c r="H54" s="51">
        <v>0.22680412371134021</v>
      </c>
      <c r="I54" s="51">
        <v>0.56769759450171819</v>
      </c>
      <c r="J54" s="51">
        <v>0.20549828178694157</v>
      </c>
      <c r="K54" s="45">
        <v>21.276375114342432</v>
      </c>
      <c r="L54" s="46">
        <v>16.781154472396839</v>
      </c>
      <c r="Q54" s="40">
        <f t="shared" si="4"/>
        <v>2</v>
      </c>
      <c r="R54" s="41" t="str">
        <f t="shared" si="4"/>
        <v>NWGF 92%</v>
      </c>
      <c r="S54" s="42">
        <v>2864.9380725809369</v>
      </c>
      <c r="T54" s="43">
        <v>13104.871822502138</v>
      </c>
      <c r="U54" s="43">
        <v>15969.809895083088</v>
      </c>
      <c r="V54" s="44">
        <v>10.720118416777414</v>
      </c>
      <c r="W54" s="51">
        <v>0.14105793450881612</v>
      </c>
      <c r="X54" s="51">
        <v>0.72418136020151136</v>
      </c>
      <c r="Y54" s="51">
        <v>0.13476070528967254</v>
      </c>
      <c r="Z54" s="45">
        <v>19.939155627278335</v>
      </c>
      <c r="AA54" s="46">
        <v>16.404112111040504</v>
      </c>
      <c r="AF54" s="40">
        <f t="shared" si="5"/>
        <v>2</v>
      </c>
      <c r="AG54" s="41" t="str">
        <f t="shared" si="5"/>
        <v>NWGF 92%</v>
      </c>
      <c r="AH54" s="42">
        <v>2307.9651020948459</v>
      </c>
      <c r="AI54" s="43">
        <v>7039.3243722643056</v>
      </c>
      <c r="AJ54" s="43">
        <v>9347.2894743591532</v>
      </c>
      <c r="AK54" s="44">
        <v>70.498826778220263</v>
      </c>
      <c r="AL54" s="51">
        <v>0.32980332829046899</v>
      </c>
      <c r="AM54" s="51">
        <v>0.37972768532526474</v>
      </c>
      <c r="AN54" s="51">
        <v>0.29046898638426627</v>
      </c>
      <c r="AO54" s="45">
        <v>22.027275287847651</v>
      </c>
      <c r="AP54" s="46">
        <v>16.823614706717606</v>
      </c>
    </row>
    <row r="55" spans="2:42" x14ac:dyDescent="0.25">
      <c r="B55" s="20">
        <f t="shared" si="3"/>
        <v>3</v>
      </c>
      <c r="C55" s="53" t="str">
        <f t="shared" si="3"/>
        <v>NWGF 95%</v>
      </c>
      <c r="D55" s="27">
        <v>2726.5266281242343</v>
      </c>
      <c r="E55" s="28">
        <v>10086.015258740761</v>
      </c>
      <c r="F55" s="28">
        <v>12812.541886864985</v>
      </c>
      <c r="G55" s="29">
        <v>87.530739887842444</v>
      </c>
      <c r="H55" s="51">
        <v>0.24673539518900345</v>
      </c>
      <c r="I55" s="51">
        <v>0.44054982817869415</v>
      </c>
      <c r="J55" s="51">
        <v>0.3127147766323024</v>
      </c>
      <c r="K55" s="45">
        <v>17.120850152609165</v>
      </c>
      <c r="L55" s="46">
        <v>13.198872679686545</v>
      </c>
      <c r="Q55" s="20">
        <f t="shared" si="4"/>
        <v>3</v>
      </c>
      <c r="R55" s="21" t="str">
        <f t="shared" si="4"/>
        <v>NWGF 95%</v>
      </c>
      <c r="S55" s="42">
        <v>2988.4017665300717</v>
      </c>
      <c r="T55" s="43">
        <v>12762.239182312753</v>
      </c>
      <c r="U55" s="43">
        <v>15750.640948842843</v>
      </c>
      <c r="V55" s="44">
        <v>57.675910495642427</v>
      </c>
      <c r="W55" s="51">
        <v>0.16246851385390429</v>
      </c>
      <c r="X55" s="51">
        <v>0.58060453400503775</v>
      </c>
      <c r="Y55" s="51">
        <v>0.25692695214105793</v>
      </c>
      <c r="Z55" s="45">
        <v>15.623646016774641</v>
      </c>
      <c r="AA55" s="46">
        <v>12.061776701964815</v>
      </c>
      <c r="AF55" s="20">
        <f t="shared" si="5"/>
        <v>3</v>
      </c>
      <c r="AG55" s="21" t="str">
        <f t="shared" si="5"/>
        <v>NWGF 95%</v>
      </c>
      <c r="AH55" s="42">
        <v>2411.9595178455102</v>
      </c>
      <c r="AI55" s="43">
        <v>6871.3075502442971</v>
      </c>
      <c r="AJ55" s="43">
        <v>9283.2670680897972</v>
      </c>
      <c r="AK55" s="44">
        <v>123.39266808361681</v>
      </c>
      <c r="AL55" s="51">
        <v>0.34795763993948564</v>
      </c>
      <c r="AM55" s="51">
        <v>0.27231467473524962</v>
      </c>
      <c r="AN55" s="51">
        <v>0.37972768532526474</v>
      </c>
      <c r="AO55" s="45">
        <v>18.22387886330138</v>
      </c>
      <c r="AP55" s="46">
        <v>14.161449156358234</v>
      </c>
    </row>
    <row r="56" spans="2:42" x14ac:dyDescent="0.25">
      <c r="B56" s="32">
        <f t="shared" si="3"/>
        <v>4</v>
      </c>
      <c r="C56" s="55" t="str">
        <f t="shared" si="3"/>
        <v>NWGF 98%</v>
      </c>
      <c r="D56" s="34">
        <v>2901.5020100198021</v>
      </c>
      <c r="E56" s="35">
        <v>9783.6089536747731</v>
      </c>
      <c r="F56" s="35">
        <v>12685.110963694555</v>
      </c>
      <c r="G56" s="36">
        <v>172.84962193763113</v>
      </c>
      <c r="H56" s="52">
        <v>0.33745704467353954</v>
      </c>
      <c r="I56" s="52">
        <v>0.22199312714776631</v>
      </c>
      <c r="J56" s="52">
        <v>0.44054982817869415</v>
      </c>
      <c r="K56" s="56">
        <v>17.349639552301767</v>
      </c>
      <c r="L56" s="57">
        <v>13.67007738431106</v>
      </c>
      <c r="Q56" s="32">
        <f t="shared" si="4"/>
        <v>4</v>
      </c>
      <c r="R56" s="33" t="str">
        <f t="shared" si="4"/>
        <v>NWGF 98%</v>
      </c>
      <c r="S56" s="58">
        <v>3174.0273097642275</v>
      </c>
      <c r="T56" s="59">
        <v>12412.23176755953</v>
      </c>
      <c r="U56" s="59">
        <v>15586.259077323779</v>
      </c>
      <c r="V56" s="60">
        <v>126.81396300063385</v>
      </c>
      <c r="W56" s="52">
        <v>0.30352644836272041</v>
      </c>
      <c r="X56" s="52">
        <v>0.22166246851385391</v>
      </c>
      <c r="Y56" s="52">
        <v>0.47481108312342568</v>
      </c>
      <c r="Z56" s="56">
        <v>15.489280036290555</v>
      </c>
      <c r="AA56" s="57">
        <v>12.989112454248144</v>
      </c>
      <c r="AF56" s="32">
        <f t="shared" si="5"/>
        <v>4</v>
      </c>
      <c r="AG56" s="33" t="str">
        <f t="shared" si="5"/>
        <v>NWGF 98%</v>
      </c>
      <c r="AH56" s="58">
        <v>2574.1418163782328</v>
      </c>
      <c r="AI56" s="59">
        <v>6626.0801878282937</v>
      </c>
      <c r="AJ56" s="59">
        <v>9200.2220042065346</v>
      </c>
      <c r="AK56" s="60">
        <v>228.14812904198112</v>
      </c>
      <c r="AL56" s="52">
        <v>0.37821482602118001</v>
      </c>
      <c r="AM56" s="52">
        <v>0.22239031770045387</v>
      </c>
      <c r="AN56" s="52">
        <v>0.39939485627836613</v>
      </c>
      <c r="AO56" s="56">
        <v>19.711453999583487</v>
      </c>
      <c r="AP56" s="57">
        <v>14.40174777020616</v>
      </c>
    </row>
    <row r="62" spans="2:42" x14ac:dyDescent="0.25">
      <c r="B62" s="1" t="s">
        <v>21</v>
      </c>
      <c r="C62" s="2"/>
      <c r="D62" s="2"/>
      <c r="E62" s="2"/>
      <c r="F62" s="2"/>
      <c r="G62" s="39" t="s">
        <v>40</v>
      </c>
      <c r="H62" s="2"/>
      <c r="I62" s="2"/>
      <c r="J62" s="2"/>
      <c r="K62" s="2"/>
      <c r="L62" s="3"/>
      <c r="Q62" s="1" t="s">
        <v>24</v>
      </c>
      <c r="R62" s="2"/>
      <c r="S62" s="2"/>
      <c r="T62" s="2"/>
      <c r="U62" s="2"/>
      <c r="V62" s="39" t="s">
        <v>40</v>
      </c>
      <c r="W62" s="2"/>
      <c r="X62" s="2"/>
      <c r="Y62" s="2"/>
      <c r="Z62" s="2"/>
      <c r="AA62" s="3"/>
      <c r="AF62" s="1" t="s">
        <v>25</v>
      </c>
      <c r="AG62" s="2"/>
      <c r="AH62" s="2"/>
      <c r="AI62" s="2"/>
      <c r="AJ62" s="2"/>
      <c r="AK62" s="39" t="s">
        <v>40</v>
      </c>
      <c r="AL62" s="2"/>
      <c r="AM62" s="2"/>
      <c r="AN62" s="2"/>
      <c r="AO62" s="2"/>
      <c r="AP62" s="3"/>
    </row>
    <row r="63" spans="2:42" x14ac:dyDescent="0.25">
      <c r="B63" s="4"/>
      <c r="C63" s="5"/>
      <c r="D63" s="284" t="str">
        <f>D48</f>
        <v>Average LCC Results</v>
      </c>
      <c r="E63" s="284"/>
      <c r="F63" s="284"/>
      <c r="G63" s="284"/>
      <c r="H63" s="284"/>
      <c r="I63" s="284"/>
      <c r="J63" s="285"/>
      <c r="K63" s="6" t="str">
        <f>K48</f>
        <v>Payback Results</v>
      </c>
      <c r="L63" s="7"/>
      <c r="Q63" s="4"/>
      <c r="R63" s="5"/>
      <c r="S63" s="284" t="str">
        <f>S48</f>
        <v>Average LCC Results</v>
      </c>
      <c r="T63" s="284"/>
      <c r="U63" s="284"/>
      <c r="V63" s="284"/>
      <c r="W63" s="284"/>
      <c r="X63" s="284"/>
      <c r="Y63" s="285"/>
      <c r="Z63" s="6" t="str">
        <f>Z48</f>
        <v>Payback Results</v>
      </c>
      <c r="AA63" s="7"/>
      <c r="AF63" s="4"/>
      <c r="AG63" s="5"/>
      <c r="AH63" s="284" t="str">
        <f>AH48</f>
        <v>Average LCC Results</v>
      </c>
      <c r="AI63" s="284"/>
      <c r="AJ63" s="284"/>
      <c r="AK63" s="284"/>
      <c r="AL63" s="284"/>
      <c r="AM63" s="284"/>
      <c r="AN63" s="285"/>
      <c r="AO63" s="6" t="str">
        <f>AO48</f>
        <v>Payback Results</v>
      </c>
      <c r="AP63" s="7"/>
    </row>
    <row r="64" spans="2:42" x14ac:dyDescent="0.25">
      <c r="B64" s="8"/>
      <c r="C64" s="9"/>
      <c r="D64" s="5" t="str">
        <f>D49</f>
        <v>Installed</v>
      </c>
      <c r="E64" s="10" t="str">
        <f>E49</f>
        <v xml:space="preserve">Lifetime </v>
      </c>
      <c r="F64" s="5"/>
      <c r="G64" s="10" t="str">
        <f t="shared" ref="G64:I65" si="6">G49</f>
        <v>LCC</v>
      </c>
      <c r="H64" s="47" t="str">
        <f t="shared" si="6"/>
        <v>Net</v>
      </c>
      <c r="I64" s="48" t="str">
        <f t="shared" si="6"/>
        <v>No</v>
      </c>
      <c r="J64" s="47" t="str">
        <f>J49</f>
        <v>Net</v>
      </c>
      <c r="K64" s="11"/>
      <c r="L64" s="9"/>
      <c r="Q64" s="8"/>
      <c r="R64" s="9"/>
      <c r="S64" s="5" t="str">
        <f>S49</f>
        <v>Installed</v>
      </c>
      <c r="T64" s="10" t="str">
        <f>T49</f>
        <v xml:space="preserve">Lifetime </v>
      </c>
      <c r="U64" s="5"/>
      <c r="V64" s="10" t="str">
        <f t="shared" ref="V64:X65" si="7">V49</f>
        <v>LCC</v>
      </c>
      <c r="W64" s="47" t="str">
        <f t="shared" si="7"/>
        <v>Net</v>
      </c>
      <c r="X64" s="48" t="str">
        <f t="shared" si="7"/>
        <v>No</v>
      </c>
      <c r="Y64" s="47" t="str">
        <f>Y49</f>
        <v>Net</v>
      </c>
      <c r="Z64" s="11"/>
      <c r="AA64" s="9"/>
      <c r="AF64" s="8"/>
      <c r="AG64" s="9"/>
      <c r="AH64" s="5" t="str">
        <f>AH49</f>
        <v>Installed</v>
      </c>
      <c r="AI64" s="10" t="str">
        <f>AI49</f>
        <v xml:space="preserve">Lifetime </v>
      </c>
      <c r="AJ64" s="5"/>
      <c r="AK64" s="10" t="str">
        <f t="shared" ref="AK64:AM65" si="8">AK49</f>
        <v>LCC</v>
      </c>
      <c r="AL64" s="47" t="str">
        <f t="shared" si="8"/>
        <v>Net</v>
      </c>
      <c r="AM64" s="48" t="str">
        <f t="shared" si="8"/>
        <v>No</v>
      </c>
      <c r="AN64" s="47" t="str">
        <f>AN49</f>
        <v>Net</v>
      </c>
      <c r="AO64" s="11"/>
      <c r="AP64" s="9"/>
    </row>
    <row r="65" spans="2:42" x14ac:dyDescent="0.25">
      <c r="B65" s="12" t="str">
        <f>B50</f>
        <v>Level</v>
      </c>
      <c r="C65" s="13" t="str">
        <f>C50</f>
        <v>Description</v>
      </c>
      <c r="D65" s="14" t="str">
        <f>D50</f>
        <v>Price</v>
      </c>
      <c r="E65" s="15" t="str">
        <f>E50</f>
        <v>Oper. Cost*</v>
      </c>
      <c r="F65" s="14" t="str">
        <f>F50</f>
        <v>LCC</v>
      </c>
      <c r="G65" s="15" t="str">
        <f>G50</f>
        <v>Savings</v>
      </c>
      <c r="H65" s="49" t="str">
        <f t="shared" si="6"/>
        <v>Cost</v>
      </c>
      <c r="I65" s="49" t="str">
        <f t="shared" si="6"/>
        <v>Impact</v>
      </c>
      <c r="J65" s="49" t="str">
        <f>J50</f>
        <v>Benefit</v>
      </c>
      <c r="K65" s="14" t="str">
        <f>K50</f>
        <v>Average</v>
      </c>
      <c r="L65" s="16" t="str">
        <f>L50</f>
        <v>Median</v>
      </c>
      <c r="Q65" s="12" t="str">
        <f>Q50</f>
        <v>Level</v>
      </c>
      <c r="R65" s="13" t="str">
        <f>R50</f>
        <v>Description</v>
      </c>
      <c r="S65" s="14" t="str">
        <f>S50</f>
        <v>Price</v>
      </c>
      <c r="T65" s="15" t="str">
        <f>T50</f>
        <v>Oper. Cost*</v>
      </c>
      <c r="U65" s="14" t="str">
        <f>U50</f>
        <v>LCC</v>
      </c>
      <c r="V65" s="15" t="str">
        <f>V50</f>
        <v>Savings</v>
      </c>
      <c r="W65" s="49" t="str">
        <f t="shared" si="7"/>
        <v>Cost</v>
      </c>
      <c r="X65" s="49" t="str">
        <f t="shared" si="7"/>
        <v>Impact</v>
      </c>
      <c r="Y65" s="49" t="str">
        <f>Y50</f>
        <v>Benefit</v>
      </c>
      <c r="Z65" s="14" t="str">
        <f>Z50</f>
        <v>Average</v>
      </c>
      <c r="AA65" s="16" t="str">
        <f>AA50</f>
        <v>Median</v>
      </c>
      <c r="AF65" s="12" t="str">
        <f>AF50</f>
        <v>Level</v>
      </c>
      <c r="AG65" s="13" t="str">
        <f>AG50</f>
        <v>Description</v>
      </c>
      <c r="AH65" s="14" t="str">
        <f>AH50</f>
        <v>Price</v>
      </c>
      <c r="AI65" s="15" t="str">
        <f>AI50</f>
        <v>Oper. Cost*</v>
      </c>
      <c r="AJ65" s="14" t="str">
        <f>AJ50</f>
        <v>LCC</v>
      </c>
      <c r="AK65" s="15" t="str">
        <f>AK50</f>
        <v>Savings</v>
      </c>
      <c r="AL65" s="49" t="str">
        <f t="shared" si="8"/>
        <v>Cost</v>
      </c>
      <c r="AM65" s="49" t="str">
        <f t="shared" si="8"/>
        <v>Impact</v>
      </c>
      <c r="AN65" s="49" t="str">
        <f>AN50</f>
        <v>Benefit</v>
      </c>
      <c r="AO65" s="14" t="str">
        <f>AO50</f>
        <v>Average</v>
      </c>
      <c r="AP65" s="16" t="str">
        <f>AP50</f>
        <v>Median</v>
      </c>
    </row>
    <row r="66" spans="2:42" x14ac:dyDescent="0.25">
      <c r="B66" s="17" t="str">
        <f t="shared" ref="B66:C71" si="9">B51</f>
        <v>NWGF</v>
      </c>
      <c r="C66" s="18"/>
      <c r="D66" s="5"/>
      <c r="E66" s="10"/>
      <c r="F66" s="5"/>
      <c r="G66" s="10"/>
      <c r="H66" s="47"/>
      <c r="I66" s="47"/>
      <c r="J66" s="47"/>
      <c r="K66" s="5"/>
      <c r="L66" s="19"/>
      <c r="Q66" s="17" t="str">
        <f t="shared" ref="Q66:R71" si="10">Q51</f>
        <v>NWGF</v>
      </c>
      <c r="R66" s="18"/>
      <c r="S66" s="5"/>
      <c r="T66" s="10"/>
      <c r="U66" s="5"/>
      <c r="V66" s="10"/>
      <c r="W66" s="47"/>
      <c r="X66" s="47"/>
      <c r="Y66" s="47"/>
      <c r="Z66" s="5"/>
      <c r="AA66" s="19"/>
      <c r="AF66" s="17" t="str">
        <f t="shared" ref="AF66:AG71" si="11">AF51</f>
        <v>NWGF</v>
      </c>
      <c r="AG66" s="18"/>
      <c r="AH66" s="5"/>
      <c r="AI66" s="10"/>
      <c r="AJ66" s="5"/>
      <c r="AK66" s="10"/>
      <c r="AL66" s="47"/>
      <c r="AM66" s="47"/>
      <c r="AN66" s="47"/>
      <c r="AO66" s="5"/>
      <c r="AP66" s="19"/>
    </row>
    <row r="67" spans="2:42" x14ac:dyDescent="0.25">
      <c r="B67" s="20">
        <f t="shared" si="9"/>
        <v>0</v>
      </c>
      <c r="C67" s="21" t="str">
        <f>C52</f>
        <v>NWGF 80%</v>
      </c>
      <c r="D67" s="22">
        <v>1974.6541186170311</v>
      </c>
      <c r="E67" s="23">
        <v>10771.470634322031</v>
      </c>
      <c r="F67" s="23">
        <v>12746.124752939049</v>
      </c>
      <c r="G67" s="24"/>
      <c r="H67" s="50"/>
      <c r="I67" s="50"/>
      <c r="J67" s="50"/>
      <c r="K67" s="25"/>
      <c r="L67" s="26"/>
      <c r="Q67" s="20">
        <f t="shared" si="10"/>
        <v>0</v>
      </c>
      <c r="R67" s="21" t="str">
        <f>R52</f>
        <v>NWGF 80%</v>
      </c>
      <c r="S67" s="22">
        <v>2170.4499718816523</v>
      </c>
      <c r="T67" s="23">
        <v>14251.727090463104</v>
      </c>
      <c r="U67" s="23">
        <v>16422.177062344785</v>
      </c>
      <c r="V67" s="24"/>
      <c r="W67" s="50"/>
      <c r="X67" s="50"/>
      <c r="Y67" s="50"/>
      <c r="Z67" s="25"/>
      <c r="AA67" s="26"/>
      <c r="AF67" s="20">
        <f t="shared" si="11"/>
        <v>0</v>
      </c>
      <c r="AG67" s="21" t="str">
        <f>AG52</f>
        <v>NWGF 80%</v>
      </c>
      <c r="AH67" s="22">
        <v>1743.7825376285523</v>
      </c>
      <c r="AI67" s="23">
        <v>6667.7457756102058</v>
      </c>
      <c r="AJ67" s="23">
        <v>8411.5283132387503</v>
      </c>
      <c r="AK67" s="24"/>
      <c r="AL67" s="50"/>
      <c r="AM67" s="50"/>
      <c r="AN67" s="50"/>
      <c r="AO67" s="25"/>
      <c r="AP67" s="26"/>
    </row>
    <row r="68" spans="2:42" x14ac:dyDescent="0.25">
      <c r="B68" s="40">
        <f t="shared" si="9"/>
        <v>1</v>
      </c>
      <c r="C68" s="41" t="str">
        <f t="shared" si="9"/>
        <v>NWGF 90%</v>
      </c>
      <c r="D68" s="42">
        <v>2501.4290604606176</v>
      </c>
      <c r="E68" s="43">
        <v>9820.2574395018528</v>
      </c>
      <c r="F68" s="43">
        <v>12321.686499962465</v>
      </c>
      <c r="G68" s="44">
        <v>-44.453419875060796</v>
      </c>
      <c r="H68" s="51">
        <v>0.31288343558282211</v>
      </c>
      <c r="I68" s="51">
        <v>0.53251533742331292</v>
      </c>
      <c r="J68" s="51">
        <v>0.15460122699386503</v>
      </c>
      <c r="K68" s="45">
        <v>28.861276179592117</v>
      </c>
      <c r="L68" s="46">
        <v>22.006190725827292</v>
      </c>
      <c r="Q68" s="40">
        <f t="shared" si="10"/>
        <v>1</v>
      </c>
      <c r="R68" s="41" t="str">
        <f t="shared" si="10"/>
        <v>NWGF 90%</v>
      </c>
      <c r="S68" s="42">
        <v>2822.8765471907318</v>
      </c>
      <c r="T68" s="43">
        <v>13047.138298366381</v>
      </c>
      <c r="U68" s="43">
        <v>15870.014845557109</v>
      </c>
      <c r="V68" s="44">
        <v>-94.950545280050974</v>
      </c>
      <c r="W68" s="51">
        <v>0.19727891156462585</v>
      </c>
      <c r="X68" s="51">
        <v>0.73922902494331066</v>
      </c>
      <c r="Y68" s="51">
        <v>6.3492063492063489E-2</v>
      </c>
      <c r="Z68" s="45">
        <v>28.935743472411701</v>
      </c>
      <c r="AA68" s="46">
        <v>25.533326355412672</v>
      </c>
      <c r="AF68" s="40">
        <f t="shared" si="11"/>
        <v>1</v>
      </c>
      <c r="AG68" s="41" t="str">
        <f t="shared" si="11"/>
        <v>NWGF 90%</v>
      </c>
      <c r="AH68" s="42">
        <v>2122.3960614018392</v>
      </c>
      <c r="AI68" s="43">
        <v>6019.6232238682833</v>
      </c>
      <c r="AJ68" s="43">
        <v>8142.0192852701275</v>
      </c>
      <c r="AK68" s="44">
        <v>13.818522858132514</v>
      </c>
      <c r="AL68" s="51">
        <v>0.45187165775401067</v>
      </c>
      <c r="AM68" s="51">
        <v>0.28609625668449196</v>
      </c>
      <c r="AN68" s="51">
        <v>0.26203208556149732</v>
      </c>
      <c r="AO68" s="45">
        <v>28.785952027573696</v>
      </c>
      <c r="AP68" s="46">
        <v>19.712574618180142</v>
      </c>
    </row>
    <row r="69" spans="2:42" x14ac:dyDescent="0.25">
      <c r="B69" s="20">
        <f t="shared" si="9"/>
        <v>2</v>
      </c>
      <c r="C69" s="21" t="str">
        <f t="shared" si="9"/>
        <v>NWGF 92%</v>
      </c>
      <c r="D69" s="42">
        <v>2516.0080256263013</v>
      </c>
      <c r="E69" s="43">
        <v>9657.1706833845237</v>
      </c>
      <c r="F69" s="43">
        <v>12173.178709010819</v>
      </c>
      <c r="G69" s="44">
        <v>-0.5852348916562593</v>
      </c>
      <c r="H69" s="51">
        <v>0.28957055214723926</v>
      </c>
      <c r="I69" s="51">
        <v>0.50920245398773001</v>
      </c>
      <c r="J69" s="51">
        <v>0.20122699386503068</v>
      </c>
      <c r="K69" s="45">
        <v>23.434510693392664</v>
      </c>
      <c r="L69" s="46">
        <v>17.972294124381541</v>
      </c>
      <c r="Q69" s="20">
        <f t="shared" si="10"/>
        <v>2</v>
      </c>
      <c r="R69" s="21" t="str">
        <f t="shared" si="10"/>
        <v>NWGF 92%</v>
      </c>
      <c r="S69" s="42">
        <v>2838.5709086091383</v>
      </c>
      <c r="T69" s="43">
        <v>12825.499371989654</v>
      </c>
      <c r="U69" s="43">
        <v>15664.070280598793</v>
      </c>
      <c r="V69" s="44">
        <v>-54.74420656878663</v>
      </c>
      <c r="W69" s="51">
        <v>0.18367346938775511</v>
      </c>
      <c r="X69" s="51">
        <v>0.70521541950113376</v>
      </c>
      <c r="Y69" s="51">
        <v>0.1111111111111111</v>
      </c>
      <c r="Z69" s="45">
        <v>22.026736209188435</v>
      </c>
      <c r="AA69" s="46">
        <v>19.573141777809663</v>
      </c>
      <c r="AF69" s="20">
        <f t="shared" si="11"/>
        <v>2</v>
      </c>
      <c r="AG69" s="21" t="str">
        <f t="shared" si="11"/>
        <v>NWGF 92%</v>
      </c>
      <c r="AH69" s="42">
        <v>2135.6598133390507</v>
      </c>
      <c r="AI69" s="43">
        <v>5921.2537002966583</v>
      </c>
      <c r="AJ69" s="43">
        <v>8056.9135136357063</v>
      </c>
      <c r="AK69" s="44">
        <v>63.276012460254222</v>
      </c>
      <c r="AL69" s="51">
        <v>0.41443850267379678</v>
      </c>
      <c r="AM69" s="51">
        <v>0.27807486631016043</v>
      </c>
      <c r="AN69" s="51">
        <v>0.30748663101604279</v>
      </c>
      <c r="AO69" s="45">
        <v>24.160743562228173</v>
      </c>
      <c r="AP69" s="46">
        <v>17.065932982195047</v>
      </c>
    </row>
    <row r="70" spans="2:42" x14ac:dyDescent="0.25">
      <c r="B70" s="20">
        <f t="shared" si="9"/>
        <v>3</v>
      </c>
      <c r="C70" s="21" t="str">
        <f t="shared" si="9"/>
        <v>NWGF 95%</v>
      </c>
      <c r="D70" s="42">
        <v>2624.4358484818608</v>
      </c>
      <c r="E70" s="43">
        <v>9424.7212413039179</v>
      </c>
      <c r="F70" s="43">
        <v>12049.15708978576</v>
      </c>
      <c r="G70" s="44">
        <v>50.563658506079882</v>
      </c>
      <c r="H70" s="51">
        <v>0.29447852760736198</v>
      </c>
      <c r="I70" s="51">
        <v>0.3852760736196319</v>
      </c>
      <c r="J70" s="51">
        <v>0.32024539877300612</v>
      </c>
      <c r="K70" s="45">
        <v>18.828006868635342</v>
      </c>
      <c r="L70" s="46">
        <v>14.4850225897051</v>
      </c>
      <c r="Q70" s="20">
        <f t="shared" si="10"/>
        <v>3</v>
      </c>
      <c r="R70" s="21" t="str">
        <f t="shared" si="10"/>
        <v>NWGF 95%</v>
      </c>
      <c r="S70" s="42">
        <v>2965.9571529147324</v>
      </c>
      <c r="T70" s="43">
        <v>12501.740213091307</v>
      </c>
      <c r="U70" s="43">
        <v>15467.697366006045</v>
      </c>
      <c r="V70" s="44">
        <v>13.282042672054226</v>
      </c>
      <c r="W70" s="51">
        <v>0.18820861678004536</v>
      </c>
      <c r="X70" s="51">
        <v>0.5487528344671202</v>
      </c>
      <c r="Y70" s="51">
        <v>0.26303854875283444</v>
      </c>
      <c r="Z70" s="45">
        <v>17.062952371767793</v>
      </c>
      <c r="AA70" s="46">
        <v>14.314089380983336</v>
      </c>
      <c r="AF70" s="20">
        <f t="shared" si="11"/>
        <v>3</v>
      </c>
      <c r="AG70" s="21" t="str">
        <f t="shared" si="11"/>
        <v>NWGF 95%</v>
      </c>
      <c r="AH70" s="42">
        <v>2221.7329199928372</v>
      </c>
      <c r="AI70" s="43">
        <v>5796.4715981000527</v>
      </c>
      <c r="AJ70" s="43">
        <v>8018.2045180928908</v>
      </c>
      <c r="AK70" s="44">
        <v>94.524066481495183</v>
      </c>
      <c r="AL70" s="51">
        <v>0.4197860962566845</v>
      </c>
      <c r="AM70" s="51">
        <v>0.19251336898395721</v>
      </c>
      <c r="AN70" s="51">
        <v>0.38770053475935828</v>
      </c>
      <c r="AO70" s="45">
        <v>20.089670371811426</v>
      </c>
      <c r="AP70" s="46">
        <v>14.607340247030752</v>
      </c>
    </row>
    <row r="71" spans="2:42" x14ac:dyDescent="0.25">
      <c r="B71" s="32">
        <f t="shared" si="9"/>
        <v>4</v>
      </c>
      <c r="C71" s="33" t="str">
        <f t="shared" si="9"/>
        <v>NWGF 98%</v>
      </c>
      <c r="D71" s="58">
        <v>2791.8825456653149</v>
      </c>
      <c r="E71" s="59">
        <v>9091.9833107109644</v>
      </c>
      <c r="F71" s="59">
        <v>11883.865856376302</v>
      </c>
      <c r="G71" s="60">
        <v>80.300272757919899</v>
      </c>
      <c r="H71" s="52">
        <v>0.40736196319018403</v>
      </c>
      <c r="I71" s="52">
        <v>0.17668711656441718</v>
      </c>
      <c r="J71" s="52">
        <v>0.41595092024539876</v>
      </c>
      <c r="K71" s="56">
        <v>19.606916009311607</v>
      </c>
      <c r="L71" s="57">
        <v>14.913378341468878</v>
      </c>
      <c r="Q71" s="32">
        <f t="shared" si="10"/>
        <v>4</v>
      </c>
      <c r="R71" s="33" t="str">
        <f t="shared" si="10"/>
        <v>NWGF 98%</v>
      </c>
      <c r="S71" s="58">
        <v>3155.798235502697</v>
      </c>
      <c r="T71" s="59">
        <v>12011.582963840519</v>
      </c>
      <c r="U71" s="59">
        <v>15167.381199343208</v>
      </c>
      <c r="V71" s="60">
        <v>39.221982532750047</v>
      </c>
      <c r="W71" s="52">
        <v>0.36281179138321995</v>
      </c>
      <c r="X71" s="52">
        <v>0.18140589569160998</v>
      </c>
      <c r="Y71" s="52">
        <v>0.45578231292517007</v>
      </c>
      <c r="Z71" s="56">
        <v>17.354159003831541</v>
      </c>
      <c r="AA71" s="57">
        <v>14.193191760002264</v>
      </c>
      <c r="AF71" s="32">
        <f t="shared" si="11"/>
        <v>4</v>
      </c>
      <c r="AG71" s="33" t="str">
        <f t="shared" si="11"/>
        <v>NWGF 98%</v>
      </c>
      <c r="AH71" s="58">
        <v>2362.7734033704387</v>
      </c>
      <c r="AI71" s="59">
        <v>5649.3537731972683</v>
      </c>
      <c r="AJ71" s="59">
        <v>8012.1271765677075</v>
      </c>
      <c r="AK71" s="60">
        <v>128.73750802342764</v>
      </c>
      <c r="AL71" s="52">
        <v>0.45989304812834225</v>
      </c>
      <c r="AM71" s="52">
        <v>0.17112299465240641</v>
      </c>
      <c r="AN71" s="52">
        <v>0.36898395721925131</v>
      </c>
      <c r="AO71" s="56">
        <v>22.505624844319996</v>
      </c>
      <c r="AP71" s="57">
        <v>15.72305587847181</v>
      </c>
    </row>
  </sheetData>
  <mergeCells count="21">
    <mergeCell ref="D18:J18"/>
    <mergeCell ref="S18:Y18"/>
    <mergeCell ref="AH18:AN18"/>
    <mergeCell ref="AW18:BC18"/>
    <mergeCell ref="BL18:BR18"/>
    <mergeCell ref="D3:J3"/>
    <mergeCell ref="S3:Y3"/>
    <mergeCell ref="AH3:AN3"/>
    <mergeCell ref="AW3:BC3"/>
    <mergeCell ref="BL3:BR3"/>
    <mergeCell ref="AW33:BC33"/>
    <mergeCell ref="BL33:BR33"/>
    <mergeCell ref="D48:J48"/>
    <mergeCell ref="S48:Y48"/>
    <mergeCell ref="AH48:AN48"/>
    <mergeCell ref="D63:J63"/>
    <mergeCell ref="S63:Y63"/>
    <mergeCell ref="AH63:AN63"/>
    <mergeCell ref="D33:J33"/>
    <mergeCell ref="S33:Y33"/>
    <mergeCell ref="AH33:AN3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2:BT71"/>
  <sheetViews>
    <sheetView topLeftCell="J1" workbookViewId="0">
      <selection activeCell="B32" sqref="B32"/>
    </sheetView>
  </sheetViews>
  <sheetFormatPr defaultRowHeight="15" x14ac:dyDescent="0.25"/>
  <cols>
    <col min="3" max="3" width="12.42578125" customWidth="1"/>
    <col min="13" max="16" width="3.140625" customWidth="1"/>
    <col min="18" max="18" width="10.140625" customWidth="1"/>
    <col min="28" max="31" width="3.140625" customWidth="1"/>
    <col min="33" max="33" width="9.85546875" customWidth="1"/>
    <col min="43" max="46" width="3.140625" customWidth="1"/>
    <col min="48" max="48" width="9.85546875" customWidth="1"/>
    <col min="58" max="61" width="3.140625" customWidth="1"/>
    <col min="63" max="63" width="9.7109375" customWidth="1"/>
  </cols>
  <sheetData>
    <row r="2" spans="2:72" x14ac:dyDescent="0.25">
      <c r="B2" s="1" t="s">
        <v>17</v>
      </c>
      <c r="C2" s="2"/>
      <c r="D2" s="2"/>
      <c r="E2" s="2"/>
      <c r="F2" s="2"/>
      <c r="G2" s="39" t="s">
        <v>41</v>
      </c>
      <c r="H2" s="2"/>
      <c r="I2" s="2"/>
      <c r="J2" s="2"/>
      <c r="K2" s="2"/>
      <c r="L2" s="3"/>
      <c r="Q2" s="1" t="s">
        <v>275</v>
      </c>
      <c r="R2" s="2"/>
      <c r="S2" s="2"/>
      <c r="T2" s="2"/>
      <c r="U2" s="2"/>
      <c r="V2" s="39" t="s">
        <v>41</v>
      </c>
      <c r="W2" s="2"/>
      <c r="X2" s="2"/>
      <c r="Y2" s="2"/>
      <c r="Z2" s="2"/>
      <c r="AA2" s="3"/>
      <c r="AF2" s="1" t="s">
        <v>276</v>
      </c>
      <c r="AG2" s="2"/>
      <c r="AH2" s="2"/>
      <c r="AI2" s="2"/>
      <c r="AJ2" s="2"/>
      <c r="AK2" s="39" t="s">
        <v>41</v>
      </c>
      <c r="AL2" s="2"/>
      <c r="AM2" s="2"/>
      <c r="AN2" s="2"/>
      <c r="AO2" s="2"/>
      <c r="AP2" s="3"/>
      <c r="AU2" s="1" t="s">
        <v>277</v>
      </c>
      <c r="AV2" s="2"/>
      <c r="AW2" s="2"/>
      <c r="AX2" s="2"/>
      <c r="AY2" s="2"/>
      <c r="AZ2" s="39" t="s">
        <v>41</v>
      </c>
      <c r="BA2" s="2"/>
      <c r="BB2" s="2"/>
      <c r="BC2" s="2"/>
      <c r="BD2" s="2"/>
      <c r="BE2" s="3"/>
      <c r="BJ2" s="1" t="s">
        <v>278</v>
      </c>
      <c r="BK2" s="2"/>
      <c r="BL2" s="2"/>
      <c r="BM2" s="2"/>
      <c r="BN2" s="2"/>
      <c r="BO2" s="39" t="s">
        <v>41</v>
      </c>
      <c r="BP2" s="2"/>
      <c r="BQ2" s="2"/>
      <c r="BR2" s="2"/>
      <c r="BS2" s="2"/>
      <c r="BT2" s="3"/>
    </row>
    <row r="3" spans="2:72" x14ac:dyDescent="0.25">
      <c r="B3" s="4"/>
      <c r="C3" s="5"/>
      <c r="D3" s="284" t="s">
        <v>0</v>
      </c>
      <c r="E3" s="284"/>
      <c r="F3" s="284"/>
      <c r="G3" s="284"/>
      <c r="H3" s="284"/>
      <c r="I3" s="284"/>
      <c r="J3" s="285"/>
      <c r="K3" s="6" t="s">
        <v>1</v>
      </c>
      <c r="L3" s="7"/>
      <c r="Q3" s="4"/>
      <c r="R3" s="5"/>
      <c r="S3" s="284" t="s">
        <v>0</v>
      </c>
      <c r="T3" s="284"/>
      <c r="U3" s="284"/>
      <c r="V3" s="284"/>
      <c r="W3" s="284"/>
      <c r="X3" s="284"/>
      <c r="Y3" s="285"/>
      <c r="Z3" s="6" t="s">
        <v>1</v>
      </c>
      <c r="AA3" s="7"/>
      <c r="AF3" s="4"/>
      <c r="AG3" s="5"/>
      <c r="AH3" s="284" t="s">
        <v>0</v>
      </c>
      <c r="AI3" s="284"/>
      <c r="AJ3" s="284"/>
      <c r="AK3" s="284"/>
      <c r="AL3" s="284"/>
      <c r="AM3" s="284"/>
      <c r="AN3" s="285"/>
      <c r="AO3" s="6" t="s">
        <v>1</v>
      </c>
      <c r="AP3" s="7"/>
      <c r="AU3" s="4"/>
      <c r="AV3" s="5"/>
      <c r="AW3" s="284" t="s">
        <v>0</v>
      </c>
      <c r="AX3" s="284"/>
      <c r="AY3" s="284"/>
      <c r="AZ3" s="284"/>
      <c r="BA3" s="284"/>
      <c r="BB3" s="284"/>
      <c r="BC3" s="285"/>
      <c r="BD3" s="6" t="s">
        <v>1</v>
      </c>
      <c r="BE3" s="7"/>
      <c r="BJ3" s="4"/>
      <c r="BK3" s="5"/>
      <c r="BL3" s="284" t="s">
        <v>0</v>
      </c>
      <c r="BM3" s="284"/>
      <c r="BN3" s="284"/>
      <c r="BO3" s="284"/>
      <c r="BP3" s="284"/>
      <c r="BQ3" s="284"/>
      <c r="BR3" s="285"/>
      <c r="BS3" s="6" t="s">
        <v>1</v>
      </c>
      <c r="BT3" s="7"/>
    </row>
    <row r="4" spans="2:72" x14ac:dyDescent="0.25">
      <c r="B4" s="8"/>
      <c r="C4" s="9"/>
      <c r="D4" s="5" t="s">
        <v>2</v>
      </c>
      <c r="E4" s="10" t="s">
        <v>3</v>
      </c>
      <c r="F4" s="5"/>
      <c r="G4" s="10" t="s">
        <v>4</v>
      </c>
      <c r="H4" s="47" t="s">
        <v>5</v>
      </c>
      <c r="I4" s="48" t="s">
        <v>6</v>
      </c>
      <c r="J4" s="47" t="s">
        <v>5</v>
      </c>
      <c r="K4" s="11"/>
      <c r="L4" s="9"/>
      <c r="Q4" s="8"/>
      <c r="R4" s="9"/>
      <c r="S4" s="5" t="s">
        <v>2</v>
      </c>
      <c r="T4" s="10" t="s">
        <v>3</v>
      </c>
      <c r="U4" s="5"/>
      <c r="V4" s="10" t="s">
        <v>4</v>
      </c>
      <c r="W4" s="47" t="s">
        <v>5</v>
      </c>
      <c r="X4" s="48" t="s">
        <v>6</v>
      </c>
      <c r="Y4" s="47" t="s">
        <v>5</v>
      </c>
      <c r="Z4" s="11"/>
      <c r="AA4" s="9"/>
      <c r="AF4" s="8"/>
      <c r="AG4" s="9"/>
      <c r="AH4" s="5" t="s">
        <v>2</v>
      </c>
      <c r="AI4" s="10" t="s">
        <v>3</v>
      </c>
      <c r="AJ4" s="5"/>
      <c r="AK4" s="10" t="s">
        <v>4</v>
      </c>
      <c r="AL4" s="47" t="s">
        <v>5</v>
      </c>
      <c r="AM4" s="48" t="s">
        <v>6</v>
      </c>
      <c r="AN4" s="47" t="s">
        <v>5</v>
      </c>
      <c r="AO4" s="11"/>
      <c r="AP4" s="9"/>
      <c r="AU4" s="8"/>
      <c r="AV4" s="9"/>
      <c r="AW4" s="5" t="s">
        <v>2</v>
      </c>
      <c r="AX4" s="10" t="s">
        <v>3</v>
      </c>
      <c r="AY4" s="5"/>
      <c r="AZ4" s="10" t="s">
        <v>4</v>
      </c>
      <c r="BA4" s="47" t="s">
        <v>5</v>
      </c>
      <c r="BB4" s="48" t="s">
        <v>6</v>
      </c>
      <c r="BC4" s="47" t="s">
        <v>5</v>
      </c>
      <c r="BD4" s="11"/>
      <c r="BE4" s="9"/>
      <c r="BJ4" s="8"/>
      <c r="BK4" s="9"/>
      <c r="BL4" s="5" t="s">
        <v>2</v>
      </c>
      <c r="BM4" s="10" t="s">
        <v>3</v>
      </c>
      <c r="BN4" s="5"/>
      <c r="BO4" s="10" t="s">
        <v>4</v>
      </c>
      <c r="BP4" s="47" t="s">
        <v>5</v>
      </c>
      <c r="BQ4" s="48" t="s">
        <v>6</v>
      </c>
      <c r="BR4" s="47" t="s">
        <v>5</v>
      </c>
      <c r="BS4" s="11"/>
      <c r="BT4" s="9"/>
    </row>
    <row r="5" spans="2:72" x14ac:dyDescent="0.25">
      <c r="B5" s="12" t="s">
        <v>7</v>
      </c>
      <c r="C5" s="13" t="s">
        <v>19</v>
      </c>
      <c r="D5" s="14" t="s">
        <v>8</v>
      </c>
      <c r="E5" s="15" t="s">
        <v>9</v>
      </c>
      <c r="F5" s="14" t="s">
        <v>4</v>
      </c>
      <c r="G5" s="15" t="s">
        <v>10</v>
      </c>
      <c r="H5" s="49" t="s">
        <v>11</v>
      </c>
      <c r="I5" s="49" t="s">
        <v>12</v>
      </c>
      <c r="J5" s="49" t="s">
        <v>13</v>
      </c>
      <c r="K5" s="14" t="s">
        <v>15</v>
      </c>
      <c r="L5" s="16" t="s">
        <v>14</v>
      </c>
      <c r="Q5" s="12" t="s">
        <v>7</v>
      </c>
      <c r="R5" s="13" t="s">
        <v>19</v>
      </c>
      <c r="S5" s="14" t="s">
        <v>8</v>
      </c>
      <c r="T5" s="15" t="s">
        <v>9</v>
      </c>
      <c r="U5" s="14" t="s">
        <v>4</v>
      </c>
      <c r="V5" s="15" t="s">
        <v>10</v>
      </c>
      <c r="W5" s="49" t="s">
        <v>11</v>
      </c>
      <c r="X5" s="49" t="s">
        <v>12</v>
      </c>
      <c r="Y5" s="49" t="s">
        <v>13</v>
      </c>
      <c r="Z5" s="14" t="s">
        <v>15</v>
      </c>
      <c r="AA5" s="16" t="s">
        <v>14</v>
      </c>
      <c r="AF5" s="12" t="s">
        <v>7</v>
      </c>
      <c r="AG5" s="13" t="s">
        <v>19</v>
      </c>
      <c r="AH5" s="14" t="s">
        <v>8</v>
      </c>
      <c r="AI5" s="15" t="s">
        <v>9</v>
      </c>
      <c r="AJ5" s="14" t="s">
        <v>4</v>
      </c>
      <c r="AK5" s="15" t="s">
        <v>10</v>
      </c>
      <c r="AL5" s="49" t="s">
        <v>11</v>
      </c>
      <c r="AM5" s="49" t="s">
        <v>12</v>
      </c>
      <c r="AN5" s="49" t="s">
        <v>13</v>
      </c>
      <c r="AO5" s="14" t="s">
        <v>15</v>
      </c>
      <c r="AP5" s="16" t="s">
        <v>14</v>
      </c>
      <c r="AU5" s="12" t="s">
        <v>7</v>
      </c>
      <c r="AV5" s="13" t="s">
        <v>19</v>
      </c>
      <c r="AW5" s="14" t="s">
        <v>8</v>
      </c>
      <c r="AX5" s="15" t="s">
        <v>9</v>
      </c>
      <c r="AY5" s="14" t="s">
        <v>4</v>
      </c>
      <c r="AZ5" s="15" t="s">
        <v>10</v>
      </c>
      <c r="BA5" s="49" t="s">
        <v>11</v>
      </c>
      <c r="BB5" s="49" t="s">
        <v>12</v>
      </c>
      <c r="BC5" s="49" t="s">
        <v>13</v>
      </c>
      <c r="BD5" s="14" t="s">
        <v>15</v>
      </c>
      <c r="BE5" s="16" t="s">
        <v>14</v>
      </c>
      <c r="BJ5" s="12" t="s">
        <v>7</v>
      </c>
      <c r="BK5" s="13" t="s">
        <v>19</v>
      </c>
      <c r="BL5" s="14" t="s">
        <v>8</v>
      </c>
      <c r="BM5" s="15" t="s">
        <v>9</v>
      </c>
      <c r="BN5" s="14" t="s">
        <v>4</v>
      </c>
      <c r="BO5" s="15" t="s">
        <v>10</v>
      </c>
      <c r="BP5" s="49" t="s">
        <v>11</v>
      </c>
      <c r="BQ5" s="49" t="s">
        <v>12</v>
      </c>
      <c r="BR5" s="49" t="s">
        <v>13</v>
      </c>
      <c r="BS5" s="14" t="s">
        <v>15</v>
      </c>
      <c r="BT5" s="16" t="s">
        <v>14</v>
      </c>
    </row>
    <row r="6" spans="2:72" x14ac:dyDescent="0.25">
      <c r="B6" s="17" t="s">
        <v>16</v>
      </c>
      <c r="C6" s="18"/>
      <c r="D6" s="5"/>
      <c r="E6" s="10"/>
      <c r="F6" s="5"/>
      <c r="G6" s="10"/>
      <c r="H6" s="47"/>
      <c r="I6" s="47"/>
      <c r="J6" s="47"/>
      <c r="K6" s="5"/>
      <c r="L6" s="19"/>
      <c r="Q6" s="17" t="s">
        <v>16</v>
      </c>
      <c r="R6" s="18"/>
      <c r="S6" s="5"/>
      <c r="T6" s="10"/>
      <c r="U6" s="5"/>
      <c r="V6" s="10"/>
      <c r="W6" s="47"/>
      <c r="X6" s="47"/>
      <c r="Y6" s="47"/>
      <c r="Z6" s="5"/>
      <c r="AA6" s="19"/>
      <c r="AF6" s="17" t="s">
        <v>16</v>
      </c>
      <c r="AG6" s="18"/>
      <c r="AH6" s="5"/>
      <c r="AI6" s="10"/>
      <c r="AJ6" s="5"/>
      <c r="AK6" s="10"/>
      <c r="AL6" s="47"/>
      <c r="AM6" s="47"/>
      <c r="AN6" s="47"/>
      <c r="AO6" s="5"/>
      <c r="AP6" s="19"/>
      <c r="AU6" s="17" t="s">
        <v>16</v>
      </c>
      <c r="AV6" s="18"/>
      <c r="AW6" s="5"/>
      <c r="AX6" s="10"/>
      <c r="AY6" s="5"/>
      <c r="AZ6" s="10"/>
      <c r="BA6" s="47"/>
      <c r="BB6" s="47"/>
      <c r="BC6" s="47"/>
      <c r="BD6" s="5"/>
      <c r="BE6" s="19"/>
      <c r="BJ6" s="17" t="s">
        <v>16</v>
      </c>
      <c r="BK6" s="18"/>
      <c r="BL6" s="5"/>
      <c r="BM6" s="10"/>
      <c r="BN6" s="5"/>
      <c r="BO6" s="10"/>
      <c r="BP6" s="47"/>
      <c r="BQ6" s="47"/>
      <c r="BR6" s="47"/>
      <c r="BS6" s="5"/>
      <c r="BT6" s="19"/>
    </row>
    <row r="7" spans="2:72" x14ac:dyDescent="0.25">
      <c r="B7" s="20">
        <v>0</v>
      </c>
      <c r="C7" s="21" t="s">
        <v>274</v>
      </c>
      <c r="D7" s="22">
        <v>2218.0841620821402</v>
      </c>
      <c r="E7" s="23">
        <v>10441.083943014199</v>
      </c>
      <c r="F7" s="23">
        <v>12659.168105096329</v>
      </c>
      <c r="G7" s="24"/>
      <c r="H7" s="50"/>
      <c r="I7" s="50"/>
      <c r="J7" s="50"/>
      <c r="K7" s="25"/>
      <c r="L7" s="26"/>
      <c r="Q7" s="20">
        <v>0</v>
      </c>
      <c r="R7" s="21" t="s">
        <v>274</v>
      </c>
      <c r="S7" s="22">
        <v>1847.9454792867448</v>
      </c>
      <c r="T7" s="23">
        <v>10363.622697008424</v>
      </c>
      <c r="U7" s="23">
        <v>12211.568176295132</v>
      </c>
      <c r="V7" s="24"/>
      <c r="W7" s="50"/>
      <c r="X7" s="50"/>
      <c r="Y7" s="50"/>
      <c r="Z7" s="25"/>
      <c r="AA7" s="26"/>
      <c r="AF7" s="20">
        <v>0</v>
      </c>
      <c r="AG7" s="21" t="s">
        <v>274</v>
      </c>
      <c r="AH7" s="22">
        <v>3300.7076132352709</v>
      </c>
      <c r="AI7" s="23">
        <v>10150.757924147383</v>
      </c>
      <c r="AJ7" s="23">
        <v>13451.465537382675</v>
      </c>
      <c r="AK7" s="24"/>
      <c r="AL7" s="50"/>
      <c r="AM7" s="50"/>
      <c r="AN7" s="50"/>
      <c r="AO7" s="25"/>
      <c r="AP7" s="26"/>
      <c r="AU7" s="20">
        <v>0</v>
      </c>
      <c r="AV7" s="21" t="s">
        <v>274</v>
      </c>
      <c r="AW7" s="22">
        <v>1959.6956694783737</v>
      </c>
      <c r="AX7" s="23">
        <v>15826.379786223642</v>
      </c>
      <c r="AY7" s="23">
        <v>17786.075455702015</v>
      </c>
      <c r="AZ7" s="24"/>
      <c r="BA7" s="50"/>
      <c r="BB7" s="50"/>
      <c r="BC7" s="50"/>
      <c r="BD7" s="25"/>
      <c r="BE7" s="26"/>
      <c r="BJ7" s="20">
        <v>0</v>
      </c>
      <c r="BK7" s="21" t="s">
        <v>274</v>
      </c>
      <c r="BL7" s="22">
        <v>2969.730120494969</v>
      </c>
      <c r="BM7" s="23">
        <v>12433.398972527037</v>
      </c>
      <c r="BN7" s="23">
        <v>15403.129093022006</v>
      </c>
      <c r="BO7" s="24"/>
      <c r="BP7" s="50"/>
      <c r="BQ7" s="50"/>
      <c r="BR7" s="50"/>
      <c r="BS7" s="25"/>
      <c r="BT7" s="26"/>
    </row>
    <row r="8" spans="2:72" x14ac:dyDescent="0.25">
      <c r="B8" s="40">
        <v>1</v>
      </c>
      <c r="C8" s="41" t="s">
        <v>230</v>
      </c>
      <c r="D8" s="42">
        <v>2653.3313025040452</v>
      </c>
      <c r="E8" s="43">
        <v>9843.7375469786257</v>
      </c>
      <c r="F8" s="43">
        <v>12497.06884948261</v>
      </c>
      <c r="G8" s="44">
        <v>-366.67111946601585</v>
      </c>
      <c r="H8" s="51">
        <v>0.30230000000000001</v>
      </c>
      <c r="I8" s="51">
        <v>0.55420000000000003</v>
      </c>
      <c r="J8" s="51">
        <v>0.14349999999999999</v>
      </c>
      <c r="K8" s="45">
        <v>29.219106154538014</v>
      </c>
      <c r="L8" s="46">
        <v>20.733050356609102</v>
      </c>
      <c r="Q8" s="40">
        <v>1</v>
      </c>
      <c r="R8" s="41" t="s">
        <v>230</v>
      </c>
      <c r="S8" s="42">
        <v>2520.4851102430684</v>
      </c>
      <c r="T8" s="43">
        <v>9635.281980257907</v>
      </c>
      <c r="U8" s="43">
        <v>12155.767090500953</v>
      </c>
      <c r="V8" s="44">
        <v>-275.13526794145588</v>
      </c>
      <c r="W8" s="51">
        <v>0.37453390415688442</v>
      </c>
      <c r="X8" s="51">
        <v>0.46250517884270126</v>
      </c>
      <c r="Y8" s="51">
        <v>0.16296091700041432</v>
      </c>
      <c r="Z8" s="45">
        <v>30.98556135368483</v>
      </c>
      <c r="AA8" s="46">
        <v>22.361292575413241</v>
      </c>
      <c r="AF8" s="40">
        <v>1</v>
      </c>
      <c r="AG8" s="41" t="s">
        <v>230</v>
      </c>
      <c r="AH8" s="42">
        <v>3018.3477585562227</v>
      </c>
      <c r="AI8" s="43">
        <v>9982.5605083250703</v>
      </c>
      <c r="AJ8" s="43">
        <v>13000.908266881284</v>
      </c>
      <c r="AK8" s="44">
        <v>-622.36847930834597</v>
      </c>
      <c r="AL8" s="51">
        <v>9.0064620355411948E-2</v>
      </c>
      <c r="AM8" s="51">
        <v>0.81663974151857832</v>
      </c>
      <c r="AN8" s="51">
        <v>9.3295638126009689E-2</v>
      </c>
      <c r="AO8" s="45">
        <v>7.2506420966071312</v>
      </c>
      <c r="AP8" s="46">
        <v>3.5438542441479544</v>
      </c>
      <c r="AU8" s="40">
        <v>1</v>
      </c>
      <c r="AV8" s="41" t="s">
        <v>230</v>
      </c>
      <c r="AW8" s="42">
        <v>2924.9117384640826</v>
      </c>
      <c r="AX8" s="43">
        <v>14780.136168635836</v>
      </c>
      <c r="AY8" s="43">
        <v>17705.04790709991</v>
      </c>
      <c r="AZ8" s="44">
        <v>-553.85237303600286</v>
      </c>
      <c r="BA8" s="51">
        <v>0.3981042654028436</v>
      </c>
      <c r="BB8" s="51">
        <v>0.49763033175355448</v>
      </c>
      <c r="BC8" s="51">
        <v>0.10426540284360189</v>
      </c>
      <c r="BD8" s="45">
        <v>37.791391614502572</v>
      </c>
      <c r="BE8" s="46">
        <v>28.35074346240479</v>
      </c>
      <c r="BJ8" s="40">
        <v>1</v>
      </c>
      <c r="BK8" s="41" t="s">
        <v>230</v>
      </c>
      <c r="BL8" s="42">
        <v>2665.2071495697478</v>
      </c>
      <c r="BM8" s="43">
        <v>11567.640285324947</v>
      </c>
      <c r="BN8" s="43">
        <v>14232.847434894698</v>
      </c>
      <c r="BO8" s="44">
        <v>-230.6876946946779</v>
      </c>
      <c r="BP8" s="51">
        <v>5.5555555555555552E-2</v>
      </c>
      <c r="BQ8" s="51">
        <v>0.91666666666666663</v>
      </c>
      <c r="BR8" s="51">
        <v>2.7777777777777776E-2</v>
      </c>
      <c r="BS8" s="45" t="e">
        <v>#VALUE!</v>
      </c>
      <c r="BT8" s="46" t="e">
        <v>#VALUE!</v>
      </c>
    </row>
    <row r="9" spans="2:72" x14ac:dyDescent="0.25">
      <c r="B9" s="40">
        <v>2</v>
      </c>
      <c r="C9" s="41" t="s">
        <v>231</v>
      </c>
      <c r="D9" s="42">
        <v>2665.8498419645439</v>
      </c>
      <c r="E9" s="43">
        <v>9705.7950843499748</v>
      </c>
      <c r="F9" s="43">
        <v>12371.644926314508</v>
      </c>
      <c r="G9" s="44">
        <v>-338.1369185239775</v>
      </c>
      <c r="H9" s="51">
        <v>0.28000000000000003</v>
      </c>
      <c r="I9" s="51">
        <v>0.51229999999999998</v>
      </c>
      <c r="J9" s="51">
        <v>0.2077</v>
      </c>
      <c r="K9" s="45">
        <v>21.993321784014423</v>
      </c>
      <c r="L9" s="46">
        <v>16.296632924895825</v>
      </c>
      <c r="Q9" s="40">
        <v>2</v>
      </c>
      <c r="R9" s="41" t="s">
        <v>231</v>
      </c>
      <c r="S9" s="42">
        <v>2532.6258559132675</v>
      </c>
      <c r="T9" s="43">
        <v>9489.7401695025983</v>
      </c>
      <c r="U9" s="43">
        <v>12022.366025415862</v>
      </c>
      <c r="V9" s="44">
        <v>-232.55447873344821</v>
      </c>
      <c r="W9" s="51">
        <v>0.34277033558900705</v>
      </c>
      <c r="X9" s="51">
        <v>0.42452699903328267</v>
      </c>
      <c r="Y9" s="51">
        <v>0.23270266537771025</v>
      </c>
      <c r="Z9" s="45">
        <v>23.612266027046445</v>
      </c>
      <c r="AA9" s="46">
        <v>18.079711342679143</v>
      </c>
      <c r="AF9" s="40">
        <v>2</v>
      </c>
      <c r="AG9" s="41" t="s">
        <v>231</v>
      </c>
      <c r="AH9" s="42">
        <v>3032.5374478466615</v>
      </c>
      <c r="AI9" s="43">
        <v>9878.1247847525228</v>
      </c>
      <c r="AJ9" s="43">
        <v>12910.662232599176</v>
      </c>
      <c r="AK9" s="44">
        <v>-637.91545553104845</v>
      </c>
      <c r="AL9" s="51">
        <v>9.4911147011308566E-2</v>
      </c>
      <c r="AM9" s="51">
        <v>0.76211631663974155</v>
      </c>
      <c r="AN9" s="51">
        <v>0.14297253634894991</v>
      </c>
      <c r="AO9" s="45">
        <v>4.7512888617306892</v>
      </c>
      <c r="AP9" s="46">
        <v>2.3339529282557874</v>
      </c>
      <c r="AU9" s="40">
        <v>2</v>
      </c>
      <c r="AV9" s="41" t="s">
        <v>231</v>
      </c>
      <c r="AW9" s="42">
        <v>2931.1116991882245</v>
      </c>
      <c r="AX9" s="43">
        <v>14529.932914862378</v>
      </c>
      <c r="AY9" s="43">
        <v>17461.044614050596</v>
      </c>
      <c r="AZ9" s="44">
        <v>-482.20568511387944</v>
      </c>
      <c r="BA9" s="51">
        <v>0.37440758293838861</v>
      </c>
      <c r="BB9" s="51">
        <v>0.45497630331753552</v>
      </c>
      <c r="BC9" s="51">
        <v>0.17061611374407584</v>
      </c>
      <c r="BD9" s="45">
        <v>27.210223377539503</v>
      </c>
      <c r="BE9" s="46">
        <v>19.823571276992432</v>
      </c>
      <c r="BJ9" s="40">
        <v>2</v>
      </c>
      <c r="BK9" s="41" t="s">
        <v>231</v>
      </c>
      <c r="BL9" s="42">
        <v>2676.7681608415701</v>
      </c>
      <c r="BM9" s="43">
        <v>11370.68700066754</v>
      </c>
      <c r="BN9" s="43">
        <v>14047.455161509113</v>
      </c>
      <c r="BO9" s="44">
        <v>-225.25190662473153</v>
      </c>
      <c r="BP9" s="51">
        <v>5.5555555555555552E-2</v>
      </c>
      <c r="BQ9" s="51">
        <v>0.91666666666666663</v>
      </c>
      <c r="BR9" s="51">
        <v>2.7777777777777776E-2</v>
      </c>
      <c r="BS9" s="45" t="e">
        <v>#VALUE!</v>
      </c>
      <c r="BT9" s="46" t="e">
        <v>#VALUE!</v>
      </c>
    </row>
    <row r="10" spans="2:72" x14ac:dyDescent="0.25">
      <c r="B10" s="20">
        <v>3</v>
      </c>
      <c r="C10" s="21" t="s">
        <v>232</v>
      </c>
      <c r="D10" s="27">
        <v>2782.0804459745586</v>
      </c>
      <c r="E10" s="28">
        <v>9490.3830471169731</v>
      </c>
      <c r="F10" s="28">
        <v>12272.463493091511</v>
      </c>
      <c r="G10" s="29">
        <v>-284.39254322608843</v>
      </c>
      <c r="H10" s="51">
        <v>0.30070000000000002</v>
      </c>
      <c r="I10" s="51">
        <v>0.36280000000000001</v>
      </c>
      <c r="J10" s="51">
        <v>0.33650000000000002</v>
      </c>
      <c r="K10" s="30">
        <v>17.532396351530522</v>
      </c>
      <c r="L10" s="31">
        <v>12.467816232469248</v>
      </c>
      <c r="Q10" s="20">
        <v>3</v>
      </c>
      <c r="R10" s="21" t="s">
        <v>232</v>
      </c>
      <c r="S10" s="27">
        <v>2642.8421239839249</v>
      </c>
      <c r="T10" s="28">
        <v>9282.4104053143601</v>
      </c>
      <c r="U10" s="28">
        <v>11925.25252929831</v>
      </c>
      <c r="V10" s="29">
        <v>-201.35533852695843</v>
      </c>
      <c r="W10" s="51">
        <v>0.34995166413478801</v>
      </c>
      <c r="X10" s="51">
        <v>0.28393868250241677</v>
      </c>
      <c r="Y10" s="51">
        <v>0.36610965336279522</v>
      </c>
      <c r="Z10" s="30">
        <v>18.679264162955594</v>
      </c>
      <c r="AA10" s="31">
        <v>13.809141747337764</v>
      </c>
      <c r="AF10" s="20">
        <v>3</v>
      </c>
      <c r="AG10" s="21" t="s">
        <v>232</v>
      </c>
      <c r="AH10" s="27">
        <v>3164.2841194865277</v>
      </c>
      <c r="AI10" s="28">
        <v>9646.4768845013532</v>
      </c>
      <c r="AJ10" s="28">
        <v>12810.761003987858</v>
      </c>
      <c r="AK10" s="29">
        <v>-515.52250050330258</v>
      </c>
      <c r="AL10" s="51">
        <v>0.15428109854604199</v>
      </c>
      <c r="AM10" s="51">
        <v>0.58723747980613894</v>
      </c>
      <c r="AN10" s="51">
        <v>0.25848142164781907</v>
      </c>
      <c r="AO10" s="30">
        <v>8.2729985134589086</v>
      </c>
      <c r="AP10" s="31">
        <v>5.0128901497489915</v>
      </c>
      <c r="AU10" s="20">
        <v>3</v>
      </c>
      <c r="AV10" s="21" t="s">
        <v>232</v>
      </c>
      <c r="AW10" s="27">
        <v>3063.2399002629672</v>
      </c>
      <c r="AX10" s="28">
        <v>14137.573830251107</v>
      </c>
      <c r="AY10" s="28">
        <v>17200.813730514066</v>
      </c>
      <c r="AZ10" s="29">
        <v>-372.57550227756053</v>
      </c>
      <c r="BA10" s="51">
        <v>0.38862559241706163</v>
      </c>
      <c r="BB10" s="51">
        <v>0.29383886255924169</v>
      </c>
      <c r="BC10" s="51">
        <v>0.31753554502369669</v>
      </c>
      <c r="BD10" s="30">
        <v>19.065401483562489</v>
      </c>
      <c r="BE10" s="31">
        <v>12.622452194229652</v>
      </c>
      <c r="BJ10" s="20">
        <v>3</v>
      </c>
      <c r="BK10" s="21" t="s">
        <v>232</v>
      </c>
      <c r="BL10" s="27">
        <v>2817.6880718613911</v>
      </c>
      <c r="BM10" s="28">
        <v>11419.331695549474</v>
      </c>
      <c r="BN10" s="28">
        <v>14237.019767410866</v>
      </c>
      <c r="BO10" s="29">
        <v>-428.67060778388344</v>
      </c>
      <c r="BP10" s="51">
        <v>0.125</v>
      </c>
      <c r="BQ10" s="51">
        <v>0.77777777777777779</v>
      </c>
      <c r="BR10" s="51">
        <v>9.7222222222222224E-2</v>
      </c>
      <c r="BS10" s="30">
        <v>3.9364315315812766</v>
      </c>
      <c r="BT10" s="31">
        <v>3.9364315315812766</v>
      </c>
    </row>
    <row r="11" spans="2:72" x14ac:dyDescent="0.25">
      <c r="B11" s="32">
        <v>4</v>
      </c>
      <c r="C11" s="33" t="s">
        <v>233</v>
      </c>
      <c r="D11" s="34">
        <v>2947.373273804395</v>
      </c>
      <c r="E11" s="35">
        <v>9191.1712516712232</v>
      </c>
      <c r="F11" s="35">
        <v>12138.544525475667</v>
      </c>
      <c r="G11" s="36">
        <v>-142.10248290296499</v>
      </c>
      <c r="H11" s="52">
        <v>0.38400000000000001</v>
      </c>
      <c r="I11" s="52">
        <v>0.15540000000000001</v>
      </c>
      <c r="J11" s="52">
        <v>0.46060000000000001</v>
      </c>
      <c r="K11" s="37">
        <v>18.05685125061234</v>
      </c>
      <c r="L11" s="38">
        <v>13.068454932271528</v>
      </c>
      <c r="Q11" s="32">
        <v>4</v>
      </c>
      <c r="R11" s="33" t="s">
        <v>233</v>
      </c>
      <c r="S11" s="34">
        <v>2804.3978324673649</v>
      </c>
      <c r="T11" s="35">
        <v>9029.6813377795715</v>
      </c>
      <c r="U11" s="35">
        <v>11834.079170246954</v>
      </c>
      <c r="V11" s="36">
        <v>-121.64105469667727</v>
      </c>
      <c r="W11" s="52">
        <v>0.45214749344013255</v>
      </c>
      <c r="X11" s="52">
        <v>5.0821709708603786E-2</v>
      </c>
      <c r="Y11" s="52">
        <v>0.49703079685126361</v>
      </c>
      <c r="Z11" s="37">
        <v>19.808591513782698</v>
      </c>
      <c r="AA11" s="38">
        <v>14.15843176082868</v>
      </c>
      <c r="AF11" s="32">
        <v>4</v>
      </c>
      <c r="AG11" s="33" t="s">
        <v>233</v>
      </c>
      <c r="AH11" s="34">
        <v>3340.272373182645</v>
      </c>
      <c r="AI11" s="35">
        <v>9236.4786739550564</v>
      </c>
      <c r="AJ11" s="35">
        <v>12576.751047137712</v>
      </c>
      <c r="AK11" s="36">
        <v>-207.47562704834746</v>
      </c>
      <c r="AL11" s="52">
        <v>0.18537964458804523</v>
      </c>
      <c r="AM11" s="52">
        <v>0.45799676898222941</v>
      </c>
      <c r="AN11" s="52">
        <v>0.35662358642972536</v>
      </c>
      <c r="AO11" s="37">
        <v>9.1756172429495546</v>
      </c>
      <c r="AP11" s="38">
        <v>7.0927708019021569</v>
      </c>
      <c r="AU11" s="32">
        <v>4</v>
      </c>
      <c r="AV11" s="33" t="s">
        <v>233</v>
      </c>
      <c r="AW11" s="34">
        <v>3238.0605906503929</v>
      </c>
      <c r="AX11" s="35">
        <v>13590.123441499023</v>
      </c>
      <c r="AY11" s="35">
        <v>16828.184032149416</v>
      </c>
      <c r="AZ11" s="36">
        <v>-98.20695777999488</v>
      </c>
      <c r="BA11" s="52">
        <v>0.46919431279620855</v>
      </c>
      <c r="BB11" s="52">
        <v>3.7914691943127965E-2</v>
      </c>
      <c r="BC11" s="52">
        <v>0.49289099526066349</v>
      </c>
      <c r="BD11" s="37">
        <v>16.743366798849483</v>
      </c>
      <c r="BE11" s="38">
        <v>10.585705567115973</v>
      </c>
      <c r="BJ11" s="32">
        <v>4</v>
      </c>
      <c r="BK11" s="33" t="s">
        <v>233</v>
      </c>
      <c r="BL11" s="34">
        <v>2963.0951738877684</v>
      </c>
      <c r="BM11" s="35">
        <v>10982.676485855753</v>
      </c>
      <c r="BN11" s="35">
        <v>13945.771659743519</v>
      </c>
      <c r="BO11" s="36">
        <v>-80.425434829500119</v>
      </c>
      <c r="BP11" s="52">
        <v>0.1111111111111111</v>
      </c>
      <c r="BQ11" s="52">
        <v>0.61111111111111116</v>
      </c>
      <c r="BR11" s="52">
        <v>0.27777777777777779</v>
      </c>
      <c r="BS11" s="37">
        <v>4.7498575033656536</v>
      </c>
      <c r="BT11" s="38">
        <v>4.3341882201943349</v>
      </c>
    </row>
    <row r="17" spans="2:72" x14ac:dyDescent="0.25">
      <c r="B17" s="1" t="s">
        <v>18</v>
      </c>
      <c r="C17" s="2"/>
      <c r="D17" s="2"/>
      <c r="E17" s="2"/>
      <c r="F17" s="2"/>
      <c r="G17" s="39" t="s">
        <v>41</v>
      </c>
      <c r="H17" s="2"/>
      <c r="I17" s="2"/>
      <c r="J17" s="2"/>
      <c r="K17" s="2"/>
      <c r="L17" s="3"/>
      <c r="Q17" s="1" t="s">
        <v>279</v>
      </c>
      <c r="R17" s="2"/>
      <c r="S17" s="2"/>
      <c r="T17" s="2"/>
      <c r="U17" s="2"/>
      <c r="V17" s="39" t="s">
        <v>41</v>
      </c>
      <c r="W17" s="2"/>
      <c r="X17" s="2"/>
      <c r="Y17" s="2"/>
      <c r="Z17" s="2"/>
      <c r="AA17" s="3"/>
      <c r="AF17" s="1" t="s">
        <v>280</v>
      </c>
      <c r="AG17" s="2"/>
      <c r="AH17" s="2"/>
      <c r="AI17" s="2"/>
      <c r="AJ17" s="2"/>
      <c r="AK17" s="39" t="s">
        <v>41</v>
      </c>
      <c r="AL17" s="2"/>
      <c r="AM17" s="2"/>
      <c r="AN17" s="2"/>
      <c r="AO17" s="2"/>
      <c r="AP17" s="3"/>
      <c r="AU17" s="1" t="s">
        <v>281</v>
      </c>
      <c r="AV17" s="2"/>
      <c r="AW17" s="2"/>
      <c r="AX17" s="2"/>
      <c r="AY17" s="2"/>
      <c r="AZ17" s="39" t="s">
        <v>41</v>
      </c>
      <c r="BA17" s="2"/>
      <c r="BB17" s="2"/>
      <c r="BC17" s="2"/>
      <c r="BD17" s="2"/>
      <c r="BE17" s="3"/>
      <c r="BJ17" s="1" t="s">
        <v>282</v>
      </c>
      <c r="BK17" s="2"/>
      <c r="BL17" s="2"/>
      <c r="BM17" s="2"/>
      <c r="BN17" s="2"/>
      <c r="BO17" s="39" t="s">
        <v>41</v>
      </c>
      <c r="BP17" s="2"/>
      <c r="BQ17" s="2"/>
      <c r="BR17" s="2"/>
      <c r="BS17" s="2"/>
      <c r="BT17" s="3"/>
    </row>
    <row r="18" spans="2:72" x14ac:dyDescent="0.25">
      <c r="B18" s="4"/>
      <c r="C18" s="5"/>
      <c r="D18" s="284" t="s">
        <v>0</v>
      </c>
      <c r="E18" s="284"/>
      <c r="F18" s="284"/>
      <c r="G18" s="284"/>
      <c r="H18" s="284"/>
      <c r="I18" s="284"/>
      <c r="J18" s="285"/>
      <c r="K18" s="6" t="s">
        <v>1</v>
      </c>
      <c r="L18" s="7"/>
      <c r="Q18" s="4"/>
      <c r="R18" s="5"/>
      <c r="S18" s="284" t="s">
        <v>0</v>
      </c>
      <c r="T18" s="284"/>
      <c r="U18" s="284"/>
      <c r="V18" s="284"/>
      <c r="W18" s="284"/>
      <c r="X18" s="284"/>
      <c r="Y18" s="285"/>
      <c r="Z18" s="6" t="s">
        <v>1</v>
      </c>
      <c r="AA18" s="7"/>
      <c r="AF18" s="4"/>
      <c r="AG18" s="5"/>
      <c r="AH18" s="284" t="s">
        <v>0</v>
      </c>
      <c r="AI18" s="284"/>
      <c r="AJ18" s="284"/>
      <c r="AK18" s="284"/>
      <c r="AL18" s="284"/>
      <c r="AM18" s="284"/>
      <c r="AN18" s="285"/>
      <c r="AO18" s="6" t="s">
        <v>1</v>
      </c>
      <c r="AP18" s="7"/>
      <c r="AU18" s="4"/>
      <c r="AV18" s="5"/>
      <c r="AW18" s="284" t="s">
        <v>0</v>
      </c>
      <c r="AX18" s="284"/>
      <c r="AY18" s="284"/>
      <c r="AZ18" s="284"/>
      <c r="BA18" s="284"/>
      <c r="BB18" s="284"/>
      <c r="BC18" s="285"/>
      <c r="BD18" s="6" t="s">
        <v>1</v>
      </c>
      <c r="BE18" s="7"/>
      <c r="BJ18" s="4"/>
      <c r="BK18" s="5"/>
      <c r="BL18" s="284" t="s">
        <v>0</v>
      </c>
      <c r="BM18" s="284"/>
      <c r="BN18" s="284"/>
      <c r="BO18" s="284"/>
      <c r="BP18" s="284"/>
      <c r="BQ18" s="284"/>
      <c r="BR18" s="285"/>
      <c r="BS18" s="6" t="s">
        <v>1</v>
      </c>
      <c r="BT18" s="7"/>
    </row>
    <row r="19" spans="2:72" x14ac:dyDescent="0.25">
      <c r="B19" s="8"/>
      <c r="C19" s="9"/>
      <c r="D19" s="5" t="s">
        <v>2</v>
      </c>
      <c r="E19" s="10" t="s">
        <v>3</v>
      </c>
      <c r="F19" s="5"/>
      <c r="G19" s="10" t="s">
        <v>4</v>
      </c>
      <c r="H19" s="47" t="s">
        <v>5</v>
      </c>
      <c r="I19" s="48" t="s">
        <v>6</v>
      </c>
      <c r="J19" s="47" t="s">
        <v>5</v>
      </c>
      <c r="K19" s="11"/>
      <c r="L19" s="9"/>
      <c r="Q19" s="8"/>
      <c r="R19" s="9"/>
      <c r="S19" s="5" t="s">
        <v>2</v>
      </c>
      <c r="T19" s="10" t="s">
        <v>3</v>
      </c>
      <c r="U19" s="5"/>
      <c r="V19" s="10" t="s">
        <v>4</v>
      </c>
      <c r="W19" s="47" t="s">
        <v>5</v>
      </c>
      <c r="X19" s="48" t="s">
        <v>6</v>
      </c>
      <c r="Y19" s="47" t="s">
        <v>5</v>
      </c>
      <c r="Z19" s="11"/>
      <c r="AA19" s="9"/>
      <c r="AF19" s="8"/>
      <c r="AG19" s="9"/>
      <c r="AH19" s="5" t="s">
        <v>2</v>
      </c>
      <c r="AI19" s="10" t="s">
        <v>3</v>
      </c>
      <c r="AJ19" s="5"/>
      <c r="AK19" s="10" t="s">
        <v>4</v>
      </c>
      <c r="AL19" s="47" t="s">
        <v>5</v>
      </c>
      <c r="AM19" s="48" t="s">
        <v>6</v>
      </c>
      <c r="AN19" s="47" t="s">
        <v>5</v>
      </c>
      <c r="AO19" s="11"/>
      <c r="AP19" s="9"/>
      <c r="AU19" s="8"/>
      <c r="AV19" s="9"/>
      <c r="AW19" s="5" t="s">
        <v>2</v>
      </c>
      <c r="AX19" s="10" t="s">
        <v>3</v>
      </c>
      <c r="AY19" s="5"/>
      <c r="AZ19" s="10" t="s">
        <v>4</v>
      </c>
      <c r="BA19" s="47" t="s">
        <v>5</v>
      </c>
      <c r="BB19" s="48" t="s">
        <v>6</v>
      </c>
      <c r="BC19" s="47" t="s">
        <v>5</v>
      </c>
      <c r="BD19" s="11"/>
      <c r="BE19" s="9"/>
      <c r="BJ19" s="8"/>
      <c r="BK19" s="9"/>
      <c r="BL19" s="5" t="s">
        <v>2</v>
      </c>
      <c r="BM19" s="10" t="s">
        <v>3</v>
      </c>
      <c r="BN19" s="5"/>
      <c r="BO19" s="10" t="s">
        <v>4</v>
      </c>
      <c r="BP19" s="47" t="s">
        <v>5</v>
      </c>
      <c r="BQ19" s="48" t="s">
        <v>6</v>
      </c>
      <c r="BR19" s="47" t="s">
        <v>5</v>
      </c>
      <c r="BS19" s="11"/>
      <c r="BT19" s="9"/>
    </row>
    <row r="20" spans="2:72" x14ac:dyDescent="0.25">
      <c r="B20" s="12" t="s">
        <v>7</v>
      </c>
      <c r="C20" s="13" t="s">
        <v>19</v>
      </c>
      <c r="D20" s="14" t="s">
        <v>8</v>
      </c>
      <c r="E20" s="15" t="s">
        <v>9</v>
      </c>
      <c r="F20" s="14" t="s">
        <v>4</v>
      </c>
      <c r="G20" s="15" t="s">
        <v>10</v>
      </c>
      <c r="H20" s="49" t="s">
        <v>11</v>
      </c>
      <c r="I20" s="49" t="s">
        <v>12</v>
      </c>
      <c r="J20" s="49" t="s">
        <v>13</v>
      </c>
      <c r="K20" s="14" t="s">
        <v>15</v>
      </c>
      <c r="L20" s="16" t="s">
        <v>14</v>
      </c>
      <c r="Q20" s="12" t="s">
        <v>7</v>
      </c>
      <c r="R20" s="13" t="s">
        <v>19</v>
      </c>
      <c r="S20" s="14" t="s">
        <v>8</v>
      </c>
      <c r="T20" s="15" t="s">
        <v>9</v>
      </c>
      <c r="U20" s="14" t="s">
        <v>4</v>
      </c>
      <c r="V20" s="15" t="s">
        <v>10</v>
      </c>
      <c r="W20" s="49" t="s">
        <v>11</v>
      </c>
      <c r="X20" s="49" t="s">
        <v>12</v>
      </c>
      <c r="Y20" s="49" t="s">
        <v>13</v>
      </c>
      <c r="Z20" s="14" t="s">
        <v>15</v>
      </c>
      <c r="AA20" s="16" t="s">
        <v>14</v>
      </c>
      <c r="AF20" s="12" t="s">
        <v>7</v>
      </c>
      <c r="AG20" s="13" t="s">
        <v>19</v>
      </c>
      <c r="AH20" s="14" t="s">
        <v>8</v>
      </c>
      <c r="AI20" s="15" t="s">
        <v>9</v>
      </c>
      <c r="AJ20" s="14" t="s">
        <v>4</v>
      </c>
      <c r="AK20" s="15" t="s">
        <v>10</v>
      </c>
      <c r="AL20" s="49" t="s">
        <v>11</v>
      </c>
      <c r="AM20" s="49" t="s">
        <v>12</v>
      </c>
      <c r="AN20" s="49" t="s">
        <v>13</v>
      </c>
      <c r="AO20" s="14" t="s">
        <v>15</v>
      </c>
      <c r="AP20" s="16" t="s">
        <v>14</v>
      </c>
      <c r="AU20" s="12" t="s">
        <v>7</v>
      </c>
      <c r="AV20" s="13" t="s">
        <v>19</v>
      </c>
      <c r="AW20" s="14" t="s">
        <v>8</v>
      </c>
      <c r="AX20" s="15" t="s">
        <v>9</v>
      </c>
      <c r="AY20" s="14" t="s">
        <v>4</v>
      </c>
      <c r="AZ20" s="15" t="s">
        <v>10</v>
      </c>
      <c r="BA20" s="49" t="s">
        <v>11</v>
      </c>
      <c r="BB20" s="49" t="s">
        <v>12</v>
      </c>
      <c r="BC20" s="49" t="s">
        <v>13</v>
      </c>
      <c r="BD20" s="14" t="s">
        <v>15</v>
      </c>
      <c r="BE20" s="16" t="s">
        <v>14</v>
      </c>
      <c r="BJ20" s="12" t="s">
        <v>7</v>
      </c>
      <c r="BK20" s="13" t="s">
        <v>19</v>
      </c>
      <c r="BL20" s="14" t="s">
        <v>8</v>
      </c>
      <c r="BM20" s="15" t="s">
        <v>9</v>
      </c>
      <c r="BN20" s="14" t="s">
        <v>4</v>
      </c>
      <c r="BO20" s="15" t="s">
        <v>10</v>
      </c>
      <c r="BP20" s="49" t="s">
        <v>11</v>
      </c>
      <c r="BQ20" s="49" t="s">
        <v>12</v>
      </c>
      <c r="BR20" s="49" t="s">
        <v>13</v>
      </c>
      <c r="BS20" s="14" t="s">
        <v>15</v>
      </c>
      <c r="BT20" s="16" t="s">
        <v>14</v>
      </c>
    </row>
    <row r="21" spans="2:72" x14ac:dyDescent="0.25">
      <c r="B21" s="17" t="s">
        <v>16</v>
      </c>
      <c r="C21" s="18"/>
      <c r="D21" s="5"/>
      <c r="E21" s="10"/>
      <c r="F21" s="5"/>
      <c r="G21" s="10"/>
      <c r="H21" s="47"/>
      <c r="I21" s="47"/>
      <c r="J21" s="47"/>
      <c r="K21" s="5"/>
      <c r="L21" s="19"/>
      <c r="Q21" s="17" t="s">
        <v>16</v>
      </c>
      <c r="R21" s="18"/>
      <c r="S21" s="5"/>
      <c r="T21" s="10"/>
      <c r="U21" s="5"/>
      <c r="V21" s="10"/>
      <c r="W21" s="47"/>
      <c r="X21" s="47"/>
      <c r="Y21" s="47"/>
      <c r="Z21" s="5"/>
      <c r="AA21" s="19"/>
      <c r="AF21" s="17" t="s">
        <v>16</v>
      </c>
      <c r="AG21" s="18"/>
      <c r="AH21" s="5"/>
      <c r="AI21" s="10"/>
      <c r="AJ21" s="5"/>
      <c r="AK21" s="10"/>
      <c r="AL21" s="47"/>
      <c r="AM21" s="47"/>
      <c r="AN21" s="47"/>
      <c r="AO21" s="5"/>
      <c r="AP21" s="19"/>
      <c r="AU21" s="17" t="s">
        <v>16</v>
      </c>
      <c r="AV21" s="18"/>
      <c r="AW21" s="5"/>
      <c r="AX21" s="10"/>
      <c r="AY21" s="5"/>
      <c r="AZ21" s="10"/>
      <c r="BA21" s="47"/>
      <c r="BB21" s="47"/>
      <c r="BC21" s="47"/>
      <c r="BD21" s="5"/>
      <c r="BE21" s="19"/>
      <c r="BJ21" s="17" t="s">
        <v>16</v>
      </c>
      <c r="BK21" s="18"/>
      <c r="BL21" s="5"/>
      <c r="BM21" s="10"/>
      <c r="BN21" s="5"/>
      <c r="BO21" s="10"/>
      <c r="BP21" s="47"/>
      <c r="BQ21" s="47"/>
      <c r="BR21" s="47"/>
      <c r="BS21" s="5"/>
      <c r="BT21" s="19"/>
    </row>
    <row r="22" spans="2:72" x14ac:dyDescent="0.25">
      <c r="B22" s="20">
        <v>0</v>
      </c>
      <c r="C22" s="21" t="s">
        <v>274</v>
      </c>
      <c r="D22" s="22">
        <v>2407.8472764982303</v>
      </c>
      <c r="E22" s="23">
        <v>13165.212756680681</v>
      </c>
      <c r="F22" s="23">
        <v>15573.06003317891</v>
      </c>
      <c r="G22" s="24"/>
      <c r="H22" s="50"/>
      <c r="I22" s="50"/>
      <c r="J22" s="50"/>
      <c r="K22" s="25"/>
      <c r="L22" s="26"/>
      <c r="Q22" s="20">
        <v>0</v>
      </c>
      <c r="R22" s="21" t="s">
        <v>274</v>
      </c>
      <c r="S22" s="22">
        <v>1970.210653703982</v>
      </c>
      <c r="T22" s="23">
        <v>13191.1079010554</v>
      </c>
      <c r="U22" s="23">
        <v>15161.318554759313</v>
      </c>
      <c r="V22" s="24"/>
      <c r="W22" s="50"/>
      <c r="X22" s="50"/>
      <c r="Y22" s="50"/>
      <c r="Z22" s="25"/>
      <c r="AA22" s="26"/>
      <c r="AF22" s="20">
        <v>0</v>
      </c>
      <c r="AG22" s="21" t="s">
        <v>274</v>
      </c>
      <c r="AH22" s="22">
        <v>3647.0138126867132</v>
      </c>
      <c r="AI22" s="23">
        <v>12417.708746189055</v>
      </c>
      <c r="AJ22" s="23">
        <v>16064.722558875797</v>
      </c>
      <c r="AK22" s="24"/>
      <c r="AL22" s="50"/>
      <c r="AM22" s="50"/>
      <c r="AN22" s="50"/>
      <c r="AO22" s="25"/>
      <c r="AP22" s="26"/>
      <c r="AU22" s="20">
        <v>0</v>
      </c>
      <c r="AV22" s="21" t="s">
        <v>274</v>
      </c>
      <c r="AW22" s="22">
        <v>2081.5299116937631</v>
      </c>
      <c r="AX22" s="23">
        <v>19416.787445585669</v>
      </c>
      <c r="AY22" s="23">
        <v>21498.317357279429</v>
      </c>
      <c r="AZ22" s="24"/>
      <c r="BA22" s="50"/>
      <c r="BB22" s="50"/>
      <c r="BC22" s="50"/>
      <c r="BD22" s="25"/>
      <c r="BE22" s="26"/>
      <c r="BJ22" s="20">
        <v>0</v>
      </c>
      <c r="BK22" s="21" t="s">
        <v>274</v>
      </c>
      <c r="BL22" s="22">
        <v>3179.731668451851</v>
      </c>
      <c r="BM22" s="23">
        <v>14754.03218826623</v>
      </c>
      <c r="BN22" s="23">
        <v>17933.76385671808</v>
      </c>
      <c r="BO22" s="24"/>
      <c r="BP22" s="50"/>
      <c r="BQ22" s="50"/>
      <c r="BR22" s="50"/>
      <c r="BS22" s="25"/>
      <c r="BT22" s="26"/>
    </row>
    <row r="23" spans="2:72" x14ac:dyDescent="0.25">
      <c r="B23" s="40">
        <v>1</v>
      </c>
      <c r="C23" s="41" t="s">
        <v>230</v>
      </c>
      <c r="D23" s="42">
        <v>2987.5099005791017</v>
      </c>
      <c r="E23" s="43">
        <v>12250.473081110909</v>
      </c>
      <c r="F23" s="43">
        <v>15237.982981690029</v>
      </c>
      <c r="G23" s="44">
        <v>-337.33049761259019</v>
      </c>
      <c r="H23" s="51">
        <v>0.21928665785997359</v>
      </c>
      <c r="I23" s="51">
        <v>0.69862238158143042</v>
      </c>
      <c r="J23" s="51">
        <v>8.2090960558595966E-2</v>
      </c>
      <c r="K23" s="45">
        <v>29.811343089716239</v>
      </c>
      <c r="L23" s="46">
        <v>24.287360864906944</v>
      </c>
      <c r="Q23" s="40">
        <v>1</v>
      </c>
      <c r="R23" s="41" t="s">
        <v>230</v>
      </c>
      <c r="S23" s="42">
        <v>2827.6454637241973</v>
      </c>
      <c r="T23" s="43">
        <v>11980.041063045437</v>
      </c>
      <c r="U23" s="43">
        <v>14807.686526769603</v>
      </c>
      <c r="V23" s="44">
        <v>-112.60776118489727</v>
      </c>
      <c r="W23" s="51">
        <v>0.25403545911616832</v>
      </c>
      <c r="X23" s="51">
        <v>0.67822175178618682</v>
      </c>
      <c r="Y23" s="51">
        <v>6.7742789097644876E-2</v>
      </c>
      <c r="Z23" s="45">
        <v>32.344971575696817</v>
      </c>
      <c r="AA23" s="46">
        <v>25.841938157917056</v>
      </c>
      <c r="AF23" s="40">
        <v>1</v>
      </c>
      <c r="AG23" s="41" t="s">
        <v>230</v>
      </c>
      <c r="AH23" s="42">
        <v>3419.8285858053605</v>
      </c>
      <c r="AI23" s="43">
        <v>12425.663228640662</v>
      </c>
      <c r="AJ23" s="43">
        <v>15845.491814446015</v>
      </c>
      <c r="AK23" s="44">
        <v>-980.92329238406921</v>
      </c>
      <c r="AL23" s="51">
        <v>0.12005965697240865</v>
      </c>
      <c r="AM23" s="51">
        <v>0.75391498881431762</v>
      </c>
      <c r="AN23" s="51">
        <v>0.12602535421327368</v>
      </c>
      <c r="AO23" s="45">
        <v>7.3546226932173147</v>
      </c>
      <c r="AP23" s="46">
        <v>4.3969307922778089</v>
      </c>
      <c r="AU23" s="40">
        <v>1</v>
      </c>
      <c r="AV23" s="41" t="s">
        <v>230</v>
      </c>
      <c r="AW23" s="42">
        <v>3203.8211860746978</v>
      </c>
      <c r="AX23" s="43">
        <v>17625.929025324676</v>
      </c>
      <c r="AY23" s="43">
        <v>20829.750211399365</v>
      </c>
      <c r="AZ23" s="44">
        <v>-225.12727989726901</v>
      </c>
      <c r="BA23" s="51">
        <v>0.2781954887218045</v>
      </c>
      <c r="BB23" s="51">
        <v>0.66165413533834583</v>
      </c>
      <c r="BC23" s="51">
        <v>6.0150375939849621E-2</v>
      </c>
      <c r="BD23" s="45">
        <v>44.385430121281289</v>
      </c>
      <c r="BE23" s="46">
        <v>34.190618841389096</v>
      </c>
      <c r="BJ23" s="40">
        <v>1</v>
      </c>
      <c r="BK23" s="41" t="s">
        <v>230</v>
      </c>
      <c r="BL23" s="42">
        <v>2892.2696617828069</v>
      </c>
      <c r="BM23" s="43">
        <v>13817.798469191604</v>
      </c>
      <c r="BN23" s="43">
        <v>16710.068130974418</v>
      </c>
      <c r="BO23" s="44">
        <v>-361.07639169601759</v>
      </c>
      <c r="BP23" s="51">
        <v>8.6956521739130432E-2</v>
      </c>
      <c r="BQ23" s="51">
        <v>0.86956521739130432</v>
      </c>
      <c r="BR23" s="51">
        <v>4.3478260869565216E-2</v>
      </c>
      <c r="BS23" s="45">
        <v>1.6646177084037797</v>
      </c>
      <c r="BT23" s="46">
        <v>1.6646177084037797</v>
      </c>
    </row>
    <row r="24" spans="2:72" x14ac:dyDescent="0.25">
      <c r="B24" s="40">
        <v>2</v>
      </c>
      <c r="C24" s="41" t="s">
        <v>231</v>
      </c>
      <c r="D24" s="42">
        <v>3001.0630703123907</v>
      </c>
      <c r="E24" s="43">
        <v>12057.257087225131</v>
      </c>
      <c r="F24" s="43">
        <v>15058.320157537484</v>
      </c>
      <c r="G24" s="44">
        <v>-303.91560887731413</v>
      </c>
      <c r="H24" s="51">
        <v>0.20418946971126628</v>
      </c>
      <c r="I24" s="51">
        <v>0.645593508209096</v>
      </c>
      <c r="J24" s="51">
        <v>0.15021702207963766</v>
      </c>
      <c r="K24" s="45">
        <v>20.910306156931554</v>
      </c>
      <c r="L24" s="46">
        <v>18.325191351207401</v>
      </c>
      <c r="Q24" s="40">
        <v>2</v>
      </c>
      <c r="R24" s="41" t="s">
        <v>231</v>
      </c>
      <c r="S24" s="42">
        <v>2841.5627555863443</v>
      </c>
      <c r="T24" s="43">
        <v>11771.30792722548</v>
      </c>
      <c r="U24" s="43">
        <v>14612.870682811794</v>
      </c>
      <c r="V24" s="44">
        <v>-65.907240886634085</v>
      </c>
      <c r="W24" s="51">
        <v>0.23286583752315426</v>
      </c>
      <c r="X24" s="51">
        <v>0.63535326806033343</v>
      </c>
      <c r="Y24" s="51">
        <v>0.13178089441651231</v>
      </c>
      <c r="Z24" s="45">
        <v>23.90313400085893</v>
      </c>
      <c r="AA24" s="46">
        <v>20.603700485775889</v>
      </c>
      <c r="AF24" s="40">
        <v>2</v>
      </c>
      <c r="AG24" s="41" t="s">
        <v>231</v>
      </c>
      <c r="AH24" s="42">
        <v>3432.5967132135697</v>
      </c>
      <c r="AI24" s="43">
        <v>12290.537784660537</v>
      </c>
      <c r="AJ24" s="43">
        <v>15723.134497874111</v>
      </c>
      <c r="AK24" s="44">
        <v>-987.71214434544231</v>
      </c>
      <c r="AL24" s="51">
        <v>0.12080536912751678</v>
      </c>
      <c r="AM24" s="51">
        <v>0.66964951528709915</v>
      </c>
      <c r="AN24" s="51">
        <v>0.20954511558538405</v>
      </c>
      <c r="AO24" s="45">
        <v>4.0699902802904573</v>
      </c>
      <c r="AP24" s="46">
        <v>2.1478237327600787</v>
      </c>
      <c r="AU24" s="40">
        <v>2</v>
      </c>
      <c r="AV24" s="41" t="s">
        <v>231</v>
      </c>
      <c r="AW24" s="42">
        <v>3215.6319694732706</v>
      </c>
      <c r="AX24" s="43">
        <v>17301.705118550304</v>
      </c>
      <c r="AY24" s="43">
        <v>20517.33708802356</v>
      </c>
      <c r="AZ24" s="44">
        <v>-155.22725779007695</v>
      </c>
      <c r="BA24" s="51">
        <v>0.27067669172932329</v>
      </c>
      <c r="BB24" s="51">
        <v>0.61654135338345861</v>
      </c>
      <c r="BC24" s="51">
        <v>0.11278195488721804</v>
      </c>
      <c r="BD24" s="45">
        <v>30.973761397264607</v>
      </c>
      <c r="BE24" s="46">
        <v>22.405254221234827</v>
      </c>
      <c r="BJ24" s="40">
        <v>2</v>
      </c>
      <c r="BK24" s="41" t="s">
        <v>231</v>
      </c>
      <c r="BL24" s="42">
        <v>2903.8328666337534</v>
      </c>
      <c r="BM24" s="43">
        <v>13584.667352694809</v>
      </c>
      <c r="BN24" s="43">
        <v>16488.500219328565</v>
      </c>
      <c r="BO24" s="44">
        <v>-352.56820167349287</v>
      </c>
      <c r="BP24" s="51">
        <v>8.6956521739130432E-2</v>
      </c>
      <c r="BQ24" s="51">
        <v>0.86956521739130432</v>
      </c>
      <c r="BR24" s="51">
        <v>4.3478260869565216E-2</v>
      </c>
      <c r="BS24" s="45">
        <v>1.65797893667602</v>
      </c>
      <c r="BT24" s="46">
        <v>1.65797893667602</v>
      </c>
    </row>
    <row r="25" spans="2:72" x14ac:dyDescent="0.25">
      <c r="B25" s="20">
        <v>3</v>
      </c>
      <c r="C25" s="21" t="s">
        <v>232</v>
      </c>
      <c r="D25" s="27">
        <v>3135.8378361806263</v>
      </c>
      <c r="E25" s="28">
        <v>11644.685013888577</v>
      </c>
      <c r="F25" s="28">
        <v>14780.522850069201</v>
      </c>
      <c r="G25" s="29">
        <v>-127.28923233100703</v>
      </c>
      <c r="H25" s="51">
        <v>0.22438195886016229</v>
      </c>
      <c r="I25" s="51">
        <v>0.47084355538780903</v>
      </c>
      <c r="J25" s="51">
        <v>0.3047744857520287</v>
      </c>
      <c r="K25" s="30">
        <v>15.480104147780667</v>
      </c>
      <c r="L25" s="31">
        <v>12.451955146350713</v>
      </c>
      <c r="Q25" s="20">
        <v>3</v>
      </c>
      <c r="R25" s="21" t="s">
        <v>232</v>
      </c>
      <c r="S25" s="27">
        <v>2968.4933221488172</v>
      </c>
      <c r="T25" s="28">
        <v>11459.884216684935</v>
      </c>
      <c r="U25" s="28">
        <v>14428.377538833774</v>
      </c>
      <c r="V25" s="29">
        <v>-4.7120179842823724</v>
      </c>
      <c r="W25" s="51">
        <v>0.2466260915586134</v>
      </c>
      <c r="X25" s="51">
        <v>0.46705477639587195</v>
      </c>
      <c r="Y25" s="51">
        <v>0.28631913204551468</v>
      </c>
      <c r="Z25" s="30">
        <v>17.416337765030416</v>
      </c>
      <c r="AA25" s="31">
        <v>14.597689209560901</v>
      </c>
      <c r="AF25" s="20">
        <v>3</v>
      </c>
      <c r="AG25" s="21" t="s">
        <v>232</v>
      </c>
      <c r="AH25" s="27">
        <v>3587.3963956790572</v>
      </c>
      <c r="AI25" s="28">
        <v>11581.0021127732</v>
      </c>
      <c r="AJ25" s="28">
        <v>15168.398508452216</v>
      </c>
      <c r="AK25" s="29">
        <v>-461.79560263020358</v>
      </c>
      <c r="AL25" s="51">
        <v>0.15659955257270694</v>
      </c>
      <c r="AM25" s="51">
        <v>0.4772557792692021</v>
      </c>
      <c r="AN25" s="51">
        <v>0.36614466815809099</v>
      </c>
      <c r="AO25" s="30">
        <v>7.8287888723969505</v>
      </c>
      <c r="AP25" s="31">
        <v>6.9410238607653429</v>
      </c>
      <c r="AU25" s="20">
        <v>3</v>
      </c>
      <c r="AV25" s="21" t="s">
        <v>232</v>
      </c>
      <c r="AW25" s="27">
        <v>3368.2922231438597</v>
      </c>
      <c r="AX25" s="28">
        <v>16826.858829072011</v>
      </c>
      <c r="AY25" s="28">
        <v>20195.151052215861</v>
      </c>
      <c r="AZ25" s="29">
        <v>-59.997503766762769</v>
      </c>
      <c r="BA25" s="51">
        <v>0.2932330827067669</v>
      </c>
      <c r="BB25" s="51">
        <v>0.43609022556390975</v>
      </c>
      <c r="BC25" s="51">
        <v>0.27067669172932329</v>
      </c>
      <c r="BD25" s="30">
        <v>20.469705013014398</v>
      </c>
      <c r="BE25" s="31">
        <v>12.474527046000425</v>
      </c>
      <c r="BJ25" s="20">
        <v>3</v>
      </c>
      <c r="BK25" s="21" t="s">
        <v>232</v>
      </c>
      <c r="BL25" s="27">
        <v>3047.5434181950586</v>
      </c>
      <c r="BM25" s="28">
        <v>13699.725570604398</v>
      </c>
      <c r="BN25" s="28">
        <v>16747.268988799457</v>
      </c>
      <c r="BO25" s="29">
        <v>-640.24684850697815</v>
      </c>
      <c r="BP25" s="51">
        <v>0.17391304347826086</v>
      </c>
      <c r="BQ25" s="51">
        <v>0.69565217391304346</v>
      </c>
      <c r="BR25" s="51">
        <v>0.13043478260869565</v>
      </c>
      <c r="BS25" s="30">
        <v>4.4163962762242601</v>
      </c>
      <c r="BT25" s="31">
        <v>4.4163962762242601</v>
      </c>
    </row>
    <row r="26" spans="2:72" x14ac:dyDescent="0.25">
      <c r="B26" s="32">
        <v>4</v>
      </c>
      <c r="C26" s="33" t="s">
        <v>233</v>
      </c>
      <c r="D26" s="34">
        <v>3318.3291320352191</v>
      </c>
      <c r="E26" s="35">
        <v>11214.421881812572</v>
      </c>
      <c r="F26" s="35">
        <v>14532.751013847894</v>
      </c>
      <c r="G26" s="36">
        <v>99.689470417743053</v>
      </c>
      <c r="H26" s="52">
        <v>0.34780147197584449</v>
      </c>
      <c r="I26" s="52">
        <v>0.1375731270050953</v>
      </c>
      <c r="J26" s="52">
        <v>0.51462540101906018</v>
      </c>
      <c r="K26" s="37">
        <v>15.497466593928467</v>
      </c>
      <c r="L26" s="38">
        <v>13.020696327423785</v>
      </c>
      <c r="Q26" s="32">
        <v>4</v>
      </c>
      <c r="R26" s="33" t="s">
        <v>233</v>
      </c>
      <c r="S26" s="34">
        <v>3147.5383375074839</v>
      </c>
      <c r="T26" s="35">
        <v>11171.474582052469</v>
      </c>
      <c r="U26" s="35">
        <v>14319.012919559991</v>
      </c>
      <c r="V26" s="36">
        <v>81.330594283670848</v>
      </c>
      <c r="W26" s="52">
        <v>0.41148451971421013</v>
      </c>
      <c r="X26" s="52">
        <v>4.4191585075416775E-2</v>
      </c>
      <c r="Y26" s="52">
        <v>0.54432389521037317</v>
      </c>
      <c r="Z26" s="37">
        <v>16.550928004786268</v>
      </c>
      <c r="AA26" s="38">
        <v>14.041341383943017</v>
      </c>
      <c r="AF26" s="32">
        <v>4</v>
      </c>
      <c r="AG26" s="33" t="s">
        <v>233</v>
      </c>
      <c r="AH26" s="34">
        <v>3781.3198680438004</v>
      </c>
      <c r="AI26" s="35">
        <v>10780.463377487285</v>
      </c>
      <c r="AJ26" s="35">
        <v>14561.783245531107</v>
      </c>
      <c r="AK26" s="36">
        <v>147.31840791251778</v>
      </c>
      <c r="AL26" s="52">
        <v>0.17151379567486949</v>
      </c>
      <c r="AM26" s="52">
        <v>0.39299030574198357</v>
      </c>
      <c r="AN26" s="52">
        <v>0.43549589858314691</v>
      </c>
      <c r="AO26" s="37">
        <v>10.278703650080182</v>
      </c>
      <c r="AP26" s="38">
        <v>9.1579915591460921</v>
      </c>
      <c r="AU26" s="32">
        <v>4</v>
      </c>
      <c r="AV26" s="33" t="s">
        <v>233</v>
      </c>
      <c r="AW26" s="34">
        <v>3543.4154086080416</v>
      </c>
      <c r="AX26" s="35">
        <v>16241.446091325775</v>
      </c>
      <c r="AY26" s="35">
        <v>19784.861499933821</v>
      </c>
      <c r="AZ26" s="36">
        <v>189.28082156152047</v>
      </c>
      <c r="BA26" s="52">
        <v>0.39849624060150374</v>
      </c>
      <c r="BB26" s="52">
        <v>6.0150375939849621E-2</v>
      </c>
      <c r="BC26" s="52">
        <v>0.54135338345864659</v>
      </c>
      <c r="BD26" s="37">
        <v>16.164264836873357</v>
      </c>
      <c r="BE26" s="38">
        <v>8.9340177227977584</v>
      </c>
      <c r="BJ26" s="32">
        <v>4</v>
      </c>
      <c r="BK26" s="33" t="s">
        <v>233</v>
      </c>
      <c r="BL26" s="34">
        <v>3201.1848004816079</v>
      </c>
      <c r="BM26" s="35">
        <v>12858.812756345982</v>
      </c>
      <c r="BN26" s="35">
        <v>16059.997556827588</v>
      </c>
      <c r="BO26" s="36">
        <v>-39.611876798708579</v>
      </c>
      <c r="BP26" s="52">
        <v>0.10869565217391304</v>
      </c>
      <c r="BQ26" s="52">
        <v>0.58695652173913049</v>
      </c>
      <c r="BR26" s="52">
        <v>0.30434782608695654</v>
      </c>
      <c r="BS26" s="37">
        <v>5.0841140887078735</v>
      </c>
      <c r="BT26" s="38">
        <v>5.0841140887078735</v>
      </c>
    </row>
    <row r="32" spans="2:72" x14ac:dyDescent="0.25">
      <c r="B32" s="1" t="s">
        <v>51</v>
      </c>
      <c r="C32" s="2"/>
      <c r="D32" s="2"/>
      <c r="E32" s="2"/>
      <c r="F32" s="2"/>
      <c r="G32" s="39" t="s">
        <v>41</v>
      </c>
      <c r="H32" s="2"/>
      <c r="I32" s="2"/>
      <c r="J32" s="2"/>
      <c r="K32" s="2"/>
      <c r="L32" s="3"/>
      <c r="Q32" s="1" t="s">
        <v>283</v>
      </c>
      <c r="R32" s="2"/>
      <c r="S32" s="2"/>
      <c r="T32" s="2"/>
      <c r="U32" s="2"/>
      <c r="V32" s="39" t="s">
        <v>41</v>
      </c>
      <c r="W32" s="2"/>
      <c r="X32" s="2"/>
      <c r="Y32" s="2"/>
      <c r="Z32" s="2"/>
      <c r="AA32" s="3"/>
      <c r="AF32" s="1" t="s">
        <v>284</v>
      </c>
      <c r="AG32" s="2"/>
      <c r="AH32" s="2"/>
      <c r="AI32" s="2"/>
      <c r="AJ32" s="2"/>
      <c r="AK32" s="39" t="s">
        <v>41</v>
      </c>
      <c r="AL32" s="2"/>
      <c r="AM32" s="2"/>
      <c r="AN32" s="2"/>
      <c r="AO32" s="2"/>
      <c r="AP32" s="3"/>
      <c r="AU32" s="1" t="s">
        <v>285</v>
      </c>
      <c r="AV32" s="2"/>
      <c r="AW32" s="2"/>
      <c r="AX32" s="2"/>
      <c r="AY32" s="2"/>
      <c r="AZ32" s="39" t="s">
        <v>41</v>
      </c>
      <c r="BA32" s="2"/>
      <c r="BB32" s="2"/>
      <c r="BC32" s="2"/>
      <c r="BD32" s="2"/>
      <c r="BE32" s="3"/>
      <c r="BJ32" s="1" t="s">
        <v>286</v>
      </c>
      <c r="BK32" s="2"/>
      <c r="BL32" s="2"/>
      <c r="BM32" s="2"/>
      <c r="BN32" s="2"/>
      <c r="BO32" s="39" t="s">
        <v>41</v>
      </c>
      <c r="BP32" s="2"/>
      <c r="BQ32" s="2"/>
      <c r="BR32" s="2"/>
      <c r="BS32" s="2"/>
      <c r="BT32" s="3"/>
    </row>
    <row r="33" spans="2:72" x14ac:dyDescent="0.25">
      <c r="B33" s="4"/>
      <c r="C33" s="5"/>
      <c r="D33" s="284" t="s">
        <v>0</v>
      </c>
      <c r="E33" s="284"/>
      <c r="F33" s="284"/>
      <c r="G33" s="284"/>
      <c r="H33" s="284"/>
      <c r="I33" s="284"/>
      <c r="J33" s="285"/>
      <c r="K33" s="6" t="s">
        <v>1</v>
      </c>
      <c r="L33" s="7"/>
      <c r="Q33" s="4"/>
      <c r="R33" s="5"/>
      <c r="S33" s="284" t="s">
        <v>0</v>
      </c>
      <c r="T33" s="284"/>
      <c r="U33" s="284"/>
      <c r="V33" s="284"/>
      <c r="W33" s="284"/>
      <c r="X33" s="284"/>
      <c r="Y33" s="285"/>
      <c r="Z33" s="6" t="s">
        <v>1</v>
      </c>
      <c r="AA33" s="7"/>
      <c r="AF33" s="4"/>
      <c r="AG33" s="5"/>
      <c r="AH33" s="284" t="s">
        <v>0</v>
      </c>
      <c r="AI33" s="284"/>
      <c r="AJ33" s="284"/>
      <c r="AK33" s="284"/>
      <c r="AL33" s="284"/>
      <c r="AM33" s="284"/>
      <c r="AN33" s="285"/>
      <c r="AO33" s="6" t="s">
        <v>1</v>
      </c>
      <c r="AP33" s="7"/>
      <c r="AU33" s="4"/>
      <c r="AV33" s="5"/>
      <c r="AW33" s="284" t="s">
        <v>0</v>
      </c>
      <c r="AX33" s="284"/>
      <c r="AY33" s="284"/>
      <c r="AZ33" s="284"/>
      <c r="BA33" s="284"/>
      <c r="BB33" s="284"/>
      <c r="BC33" s="285"/>
      <c r="BD33" s="6" t="s">
        <v>1</v>
      </c>
      <c r="BE33" s="7"/>
      <c r="BJ33" s="4"/>
      <c r="BK33" s="5"/>
      <c r="BL33" s="284" t="s">
        <v>0</v>
      </c>
      <c r="BM33" s="284"/>
      <c r="BN33" s="284"/>
      <c r="BO33" s="284"/>
      <c r="BP33" s="284"/>
      <c r="BQ33" s="284"/>
      <c r="BR33" s="285"/>
      <c r="BS33" s="6" t="s">
        <v>1</v>
      </c>
      <c r="BT33" s="7"/>
    </row>
    <row r="34" spans="2:72" x14ac:dyDescent="0.25">
      <c r="B34" s="8"/>
      <c r="C34" s="9"/>
      <c r="D34" s="5" t="s">
        <v>2</v>
      </c>
      <c r="E34" s="10" t="s">
        <v>3</v>
      </c>
      <c r="F34" s="5"/>
      <c r="G34" s="10" t="s">
        <v>4</v>
      </c>
      <c r="H34" s="47" t="s">
        <v>5</v>
      </c>
      <c r="I34" s="48" t="s">
        <v>6</v>
      </c>
      <c r="J34" s="47" t="s">
        <v>5</v>
      </c>
      <c r="K34" s="11"/>
      <c r="L34" s="9"/>
      <c r="Q34" s="8"/>
      <c r="R34" s="9"/>
      <c r="S34" s="5" t="s">
        <v>2</v>
      </c>
      <c r="T34" s="10" t="s">
        <v>3</v>
      </c>
      <c r="U34" s="5"/>
      <c r="V34" s="10" t="s">
        <v>4</v>
      </c>
      <c r="W34" s="47" t="s">
        <v>5</v>
      </c>
      <c r="X34" s="48" t="s">
        <v>6</v>
      </c>
      <c r="Y34" s="47" t="s">
        <v>5</v>
      </c>
      <c r="Z34" s="11"/>
      <c r="AA34" s="9"/>
      <c r="AF34" s="8"/>
      <c r="AG34" s="9"/>
      <c r="AH34" s="5" t="s">
        <v>2</v>
      </c>
      <c r="AI34" s="10" t="s">
        <v>3</v>
      </c>
      <c r="AJ34" s="5"/>
      <c r="AK34" s="10" t="s">
        <v>4</v>
      </c>
      <c r="AL34" s="47" t="s">
        <v>5</v>
      </c>
      <c r="AM34" s="48" t="s">
        <v>6</v>
      </c>
      <c r="AN34" s="47" t="s">
        <v>5</v>
      </c>
      <c r="AO34" s="11"/>
      <c r="AP34" s="9"/>
      <c r="AU34" s="8"/>
      <c r="AV34" s="9"/>
      <c r="AW34" s="5" t="s">
        <v>2</v>
      </c>
      <c r="AX34" s="10" t="s">
        <v>3</v>
      </c>
      <c r="AY34" s="5"/>
      <c r="AZ34" s="10" t="s">
        <v>4</v>
      </c>
      <c r="BA34" s="47" t="s">
        <v>5</v>
      </c>
      <c r="BB34" s="48" t="s">
        <v>6</v>
      </c>
      <c r="BC34" s="47" t="s">
        <v>5</v>
      </c>
      <c r="BD34" s="11"/>
      <c r="BE34" s="9"/>
      <c r="BJ34" s="8"/>
      <c r="BK34" s="9"/>
      <c r="BL34" s="5" t="s">
        <v>2</v>
      </c>
      <c r="BM34" s="10" t="s">
        <v>3</v>
      </c>
      <c r="BN34" s="5"/>
      <c r="BO34" s="10" t="s">
        <v>4</v>
      </c>
      <c r="BP34" s="47" t="s">
        <v>5</v>
      </c>
      <c r="BQ34" s="48" t="s">
        <v>6</v>
      </c>
      <c r="BR34" s="47" t="s">
        <v>5</v>
      </c>
      <c r="BS34" s="11"/>
      <c r="BT34" s="9"/>
    </row>
    <row r="35" spans="2:72" x14ac:dyDescent="0.25">
      <c r="B35" s="12" t="s">
        <v>7</v>
      </c>
      <c r="C35" s="13" t="s">
        <v>19</v>
      </c>
      <c r="D35" s="14" t="s">
        <v>8</v>
      </c>
      <c r="E35" s="15" t="s">
        <v>9</v>
      </c>
      <c r="F35" s="14" t="s">
        <v>4</v>
      </c>
      <c r="G35" s="15" t="s">
        <v>10</v>
      </c>
      <c r="H35" s="49" t="s">
        <v>11</v>
      </c>
      <c r="I35" s="49" t="s">
        <v>12</v>
      </c>
      <c r="J35" s="49" t="s">
        <v>13</v>
      </c>
      <c r="K35" s="14" t="s">
        <v>15</v>
      </c>
      <c r="L35" s="16" t="s">
        <v>14</v>
      </c>
      <c r="Q35" s="12" t="s">
        <v>7</v>
      </c>
      <c r="R35" s="13" t="s">
        <v>19</v>
      </c>
      <c r="S35" s="14" t="s">
        <v>8</v>
      </c>
      <c r="T35" s="15" t="s">
        <v>9</v>
      </c>
      <c r="U35" s="14" t="s">
        <v>4</v>
      </c>
      <c r="V35" s="15" t="s">
        <v>10</v>
      </c>
      <c r="W35" s="49" t="s">
        <v>11</v>
      </c>
      <c r="X35" s="49" t="s">
        <v>12</v>
      </c>
      <c r="Y35" s="49" t="s">
        <v>13</v>
      </c>
      <c r="Z35" s="14" t="s">
        <v>15</v>
      </c>
      <c r="AA35" s="16" t="s">
        <v>14</v>
      </c>
      <c r="AF35" s="12" t="s">
        <v>7</v>
      </c>
      <c r="AG35" s="13" t="s">
        <v>19</v>
      </c>
      <c r="AH35" s="14" t="s">
        <v>8</v>
      </c>
      <c r="AI35" s="15" t="s">
        <v>9</v>
      </c>
      <c r="AJ35" s="14" t="s">
        <v>4</v>
      </c>
      <c r="AK35" s="15" t="s">
        <v>10</v>
      </c>
      <c r="AL35" s="49" t="s">
        <v>11</v>
      </c>
      <c r="AM35" s="49" t="s">
        <v>12</v>
      </c>
      <c r="AN35" s="49" t="s">
        <v>13</v>
      </c>
      <c r="AO35" s="14" t="s">
        <v>15</v>
      </c>
      <c r="AP35" s="16" t="s">
        <v>14</v>
      </c>
      <c r="AU35" s="12" t="s">
        <v>7</v>
      </c>
      <c r="AV35" s="13" t="s">
        <v>19</v>
      </c>
      <c r="AW35" s="14" t="s">
        <v>8</v>
      </c>
      <c r="AX35" s="15" t="s">
        <v>9</v>
      </c>
      <c r="AY35" s="14" t="s">
        <v>4</v>
      </c>
      <c r="AZ35" s="15" t="s">
        <v>10</v>
      </c>
      <c r="BA35" s="49" t="s">
        <v>11</v>
      </c>
      <c r="BB35" s="49" t="s">
        <v>12</v>
      </c>
      <c r="BC35" s="49" t="s">
        <v>13</v>
      </c>
      <c r="BD35" s="14" t="s">
        <v>15</v>
      </c>
      <c r="BE35" s="16" t="s">
        <v>14</v>
      </c>
      <c r="BJ35" s="12" t="s">
        <v>7</v>
      </c>
      <c r="BK35" s="13" t="s">
        <v>19</v>
      </c>
      <c r="BL35" s="14" t="s">
        <v>8</v>
      </c>
      <c r="BM35" s="15" t="s">
        <v>9</v>
      </c>
      <c r="BN35" s="14" t="s">
        <v>4</v>
      </c>
      <c r="BO35" s="15" t="s">
        <v>10</v>
      </c>
      <c r="BP35" s="49" t="s">
        <v>11</v>
      </c>
      <c r="BQ35" s="49" t="s">
        <v>12</v>
      </c>
      <c r="BR35" s="49" t="s">
        <v>13</v>
      </c>
      <c r="BS35" s="14" t="s">
        <v>15</v>
      </c>
      <c r="BT35" s="16" t="s">
        <v>14</v>
      </c>
    </row>
    <row r="36" spans="2:72" x14ac:dyDescent="0.25">
      <c r="B36" s="17" t="s">
        <v>16</v>
      </c>
      <c r="C36" s="18"/>
      <c r="D36" s="5"/>
      <c r="E36" s="10"/>
      <c r="F36" s="5"/>
      <c r="G36" s="10"/>
      <c r="H36" s="47"/>
      <c r="I36" s="47"/>
      <c r="J36" s="47"/>
      <c r="K36" s="5"/>
      <c r="L36" s="19"/>
      <c r="Q36" s="17" t="s">
        <v>16</v>
      </c>
      <c r="R36" s="18"/>
      <c r="S36" s="5"/>
      <c r="T36" s="10"/>
      <c r="U36" s="5"/>
      <c r="V36" s="10"/>
      <c r="W36" s="47"/>
      <c r="X36" s="47"/>
      <c r="Y36" s="47"/>
      <c r="Z36" s="5"/>
      <c r="AA36" s="19"/>
      <c r="AF36" s="17" t="s">
        <v>16</v>
      </c>
      <c r="AG36" s="18"/>
      <c r="AH36" s="5"/>
      <c r="AI36" s="10"/>
      <c r="AJ36" s="5"/>
      <c r="AK36" s="10"/>
      <c r="AL36" s="47"/>
      <c r="AM36" s="47"/>
      <c r="AN36" s="47"/>
      <c r="AO36" s="5"/>
      <c r="AP36" s="19"/>
      <c r="AU36" s="17" t="s">
        <v>16</v>
      </c>
      <c r="AV36" s="18"/>
      <c r="AW36" s="5"/>
      <c r="AX36" s="10"/>
      <c r="AY36" s="5"/>
      <c r="AZ36" s="10"/>
      <c r="BA36" s="47"/>
      <c r="BB36" s="47"/>
      <c r="BC36" s="47"/>
      <c r="BD36" s="5"/>
      <c r="BE36" s="19"/>
      <c r="BJ36" s="17" t="s">
        <v>16</v>
      </c>
      <c r="BK36" s="18"/>
      <c r="BL36" s="5"/>
      <c r="BM36" s="10"/>
      <c r="BN36" s="5"/>
      <c r="BO36" s="10"/>
      <c r="BP36" s="47"/>
      <c r="BQ36" s="47"/>
      <c r="BR36" s="47"/>
      <c r="BS36" s="5"/>
      <c r="BT36" s="19"/>
    </row>
    <row r="37" spans="2:72" x14ac:dyDescent="0.25">
      <c r="B37" s="20">
        <v>0</v>
      </c>
      <c r="C37" s="21" t="s">
        <v>274</v>
      </c>
      <c r="D37" s="22">
        <v>2004.1818554897359</v>
      </c>
      <c r="E37" s="23">
        <v>7370.4269373518537</v>
      </c>
      <c r="F37" s="23">
        <v>9374.6087928415636</v>
      </c>
      <c r="G37" s="24"/>
      <c r="H37" s="50"/>
      <c r="I37" s="50"/>
      <c r="J37" s="50"/>
      <c r="K37" s="25"/>
      <c r="L37" s="26"/>
      <c r="Q37" s="20">
        <v>0</v>
      </c>
      <c r="R37" s="21" t="s">
        <v>274</v>
      </c>
      <c r="S37" s="22">
        <v>1714.4850246008009</v>
      </c>
      <c r="T37" s="23">
        <v>7277.2372013141667</v>
      </c>
      <c r="U37" s="23">
        <v>8991.7222259149603</v>
      </c>
      <c r="V37" s="24"/>
      <c r="W37" s="50"/>
      <c r="X37" s="50"/>
      <c r="Y37" s="50"/>
      <c r="Z37" s="25"/>
      <c r="AA37" s="26"/>
      <c r="AF37" s="20">
        <v>0</v>
      </c>
      <c r="AG37" s="21" t="s">
        <v>274</v>
      </c>
      <c r="AH37" s="22">
        <v>2891.5476013723769</v>
      </c>
      <c r="AI37" s="23">
        <v>7472.3605211888953</v>
      </c>
      <c r="AJ37" s="23">
        <v>10363.908122561284</v>
      </c>
      <c r="AK37" s="24"/>
      <c r="AL37" s="50"/>
      <c r="AM37" s="50"/>
      <c r="AN37" s="50"/>
      <c r="AO37" s="25"/>
      <c r="AP37" s="26"/>
      <c r="AU37" s="20">
        <v>0</v>
      </c>
      <c r="AV37" s="21" t="s">
        <v>274</v>
      </c>
      <c r="AW37" s="22">
        <v>1751.952666726492</v>
      </c>
      <c r="AX37" s="23">
        <v>9704.2744183371105</v>
      </c>
      <c r="AY37" s="23">
        <v>11456.227085063603</v>
      </c>
      <c r="AZ37" s="24"/>
      <c r="BA37" s="50"/>
      <c r="BB37" s="50"/>
      <c r="BC37" s="50"/>
      <c r="BD37" s="25"/>
      <c r="BE37" s="26"/>
      <c r="BJ37" s="20">
        <v>0</v>
      </c>
      <c r="BK37" s="21" t="s">
        <v>274</v>
      </c>
      <c r="BL37" s="22">
        <v>2598.188920263563</v>
      </c>
      <c r="BM37" s="23">
        <v>8327.6632831423085</v>
      </c>
      <c r="BN37" s="23">
        <v>10925.852203405871</v>
      </c>
      <c r="BO37" s="24"/>
      <c r="BP37" s="50"/>
      <c r="BQ37" s="50"/>
      <c r="BR37" s="50"/>
      <c r="BS37" s="25"/>
      <c r="BT37" s="26"/>
    </row>
    <row r="38" spans="2:72" x14ac:dyDescent="0.25">
      <c r="B38" s="40">
        <v>1</v>
      </c>
      <c r="C38" s="41" t="s">
        <v>230</v>
      </c>
      <c r="D38" s="42">
        <v>2276.6428551098852</v>
      </c>
      <c r="E38" s="43">
        <v>7130.8484605358581</v>
      </c>
      <c r="F38" s="43">
        <v>9407.4913156457624</v>
      </c>
      <c r="G38" s="44">
        <v>-399.74407313572499</v>
      </c>
      <c r="H38" s="51">
        <v>0.39587321846415657</v>
      </c>
      <c r="I38" s="51">
        <v>0.39140608381195491</v>
      </c>
      <c r="J38" s="51">
        <v>0.21272069772388855</v>
      </c>
      <c r="K38" s="45">
        <v>28.858092008978495</v>
      </c>
      <c r="L38" s="46">
        <v>18.238276620168207</v>
      </c>
      <c r="Q38" s="40">
        <v>1</v>
      </c>
      <c r="R38" s="41" t="s">
        <v>230</v>
      </c>
      <c r="S38" s="42">
        <v>2185.1994442103742</v>
      </c>
      <c r="T38" s="43">
        <v>7075.8236978043888</v>
      </c>
      <c r="U38" s="43">
        <v>9261.0231420147538</v>
      </c>
      <c r="V38" s="44">
        <v>-452.54469833805746</v>
      </c>
      <c r="W38" s="51">
        <v>0.5060658578856152</v>
      </c>
      <c r="X38" s="51">
        <v>0.22703639514731369</v>
      </c>
      <c r="Y38" s="51">
        <v>0.26689774696707108</v>
      </c>
      <c r="Z38" s="45">
        <v>29.501675961141984</v>
      </c>
      <c r="AA38" s="46">
        <v>18.561939699537476</v>
      </c>
      <c r="AF38" s="40">
        <v>1</v>
      </c>
      <c r="AG38" s="41" t="s">
        <v>230</v>
      </c>
      <c r="AH38" s="42">
        <v>2543.9990454803697</v>
      </c>
      <c r="AI38" s="43">
        <v>7096.0400255557252</v>
      </c>
      <c r="AJ38" s="43">
        <v>9640.0390710360844</v>
      </c>
      <c r="AK38" s="44">
        <v>-198.73675742768975</v>
      </c>
      <c r="AL38" s="51">
        <v>5.462555066079295E-2</v>
      </c>
      <c r="AM38" s="51">
        <v>0.89074889867841411</v>
      </c>
      <c r="AN38" s="51">
        <v>5.462555066079295E-2</v>
      </c>
      <c r="AO38" s="45">
        <v>7.1277892507443488</v>
      </c>
      <c r="AP38" s="46">
        <v>2.5359461815557647</v>
      </c>
      <c r="AU38" s="40">
        <v>1</v>
      </c>
      <c r="AV38" s="41" t="s">
        <v>230</v>
      </c>
      <c r="AW38" s="42">
        <v>2449.3353726664955</v>
      </c>
      <c r="AX38" s="43">
        <v>9927.694502743323</v>
      </c>
      <c r="AY38" s="43">
        <v>12377.02987540982</v>
      </c>
      <c r="AZ38" s="44">
        <v>-1114.3708010802541</v>
      </c>
      <c r="BA38" s="51">
        <v>0.60256410256410253</v>
      </c>
      <c r="BB38" s="51">
        <v>0.21794871794871795</v>
      </c>
      <c r="BC38" s="51">
        <v>0.17948717948717949</v>
      </c>
      <c r="BD38" s="45">
        <v>26.547710570892711</v>
      </c>
      <c r="BE38" s="46">
        <v>18.393007239264882</v>
      </c>
      <c r="BJ38" s="40">
        <v>1</v>
      </c>
      <c r="BK38" s="41" t="s">
        <v>230</v>
      </c>
      <c r="BL38" s="42">
        <v>2263.4811664235676</v>
      </c>
      <c r="BM38" s="43">
        <v>7586.5911907916307</v>
      </c>
      <c r="BN38" s="43">
        <v>9850.0723572151983</v>
      </c>
      <c r="BO38" s="44">
        <v>0</v>
      </c>
      <c r="BP38" s="51">
        <v>0</v>
      </c>
      <c r="BQ38" s="51">
        <v>1</v>
      </c>
      <c r="BR38" s="51">
        <v>0</v>
      </c>
      <c r="BS38" s="45" t="s">
        <v>289</v>
      </c>
      <c r="BT38" s="46" t="s">
        <v>289</v>
      </c>
    </row>
    <row r="39" spans="2:72" x14ac:dyDescent="0.25">
      <c r="B39" s="40">
        <v>2</v>
      </c>
      <c r="C39" s="41" t="s">
        <v>231</v>
      </c>
      <c r="D39" s="42">
        <v>2287.9951521081061</v>
      </c>
      <c r="E39" s="43">
        <v>7055.2107079969282</v>
      </c>
      <c r="F39" s="43">
        <v>9343.2058601050776</v>
      </c>
      <c r="G39" s="44">
        <v>-376.71141752795046</v>
      </c>
      <c r="H39" s="51">
        <v>0.36545415868964048</v>
      </c>
      <c r="I39" s="51">
        <v>0.36205062752605827</v>
      </c>
      <c r="J39" s="51">
        <v>0.27249521378430119</v>
      </c>
      <c r="K39" s="45">
        <v>22.744747441323661</v>
      </c>
      <c r="L39" s="46">
        <v>15.01572037788168</v>
      </c>
      <c r="Q39" s="40">
        <v>2</v>
      </c>
      <c r="R39" s="41" t="s">
        <v>231</v>
      </c>
      <c r="S39" s="42">
        <v>2195.4009732256432</v>
      </c>
      <c r="T39" s="43">
        <v>6999.2593617513648</v>
      </c>
      <c r="U39" s="43">
        <v>9194.6603349770339</v>
      </c>
      <c r="V39" s="44">
        <v>-414.46086574185676</v>
      </c>
      <c r="W39" s="51">
        <v>0.46273830155979201</v>
      </c>
      <c r="X39" s="51">
        <v>0.19439630271519354</v>
      </c>
      <c r="Y39" s="51">
        <v>0.34286539572501445</v>
      </c>
      <c r="Z39" s="45">
        <v>23.294764561697693</v>
      </c>
      <c r="AA39" s="46">
        <v>15.324611697455975</v>
      </c>
      <c r="AF39" s="40">
        <v>2</v>
      </c>
      <c r="AG39" s="41" t="s">
        <v>231</v>
      </c>
      <c r="AH39" s="42">
        <v>2559.868307003469</v>
      </c>
      <c r="AI39" s="43">
        <v>7027.8641390462226</v>
      </c>
      <c r="AJ39" s="43">
        <v>9587.7324460496729</v>
      </c>
      <c r="AK39" s="44">
        <v>-224.63143817413035</v>
      </c>
      <c r="AL39" s="51">
        <v>6.4317180616740091E-2</v>
      </c>
      <c r="AM39" s="51">
        <v>0.87136563876651985</v>
      </c>
      <c r="AN39" s="51">
        <v>6.4317180616740091E-2</v>
      </c>
      <c r="AO39" s="45">
        <v>5.5562416350446533</v>
      </c>
      <c r="AP39" s="46">
        <v>2.5538641627577654</v>
      </c>
      <c r="AU39" s="40">
        <v>2</v>
      </c>
      <c r="AV39" s="41" t="s">
        <v>231</v>
      </c>
      <c r="AW39" s="42">
        <v>2445.9681613944931</v>
      </c>
      <c r="AX39" s="43">
        <v>9803.7059521637366</v>
      </c>
      <c r="AY39" s="43">
        <v>12249.674113558229</v>
      </c>
      <c r="AZ39" s="44">
        <v>-1039.745824012158</v>
      </c>
      <c r="BA39" s="51">
        <v>0.55128205128205132</v>
      </c>
      <c r="BB39" s="51">
        <v>0.17948717948717949</v>
      </c>
      <c r="BC39" s="51">
        <v>0.26923076923076922</v>
      </c>
      <c r="BD39" s="45">
        <v>20.792908549033879</v>
      </c>
      <c r="BE39" s="46">
        <v>15.421470872066291</v>
      </c>
      <c r="BJ39" s="40">
        <v>2</v>
      </c>
      <c r="BK39" s="41" t="s">
        <v>231</v>
      </c>
      <c r="BL39" s="42">
        <v>2275.038296747708</v>
      </c>
      <c r="BM39" s="43">
        <v>7453.6448393885285</v>
      </c>
      <c r="BN39" s="43">
        <v>9728.6831361362383</v>
      </c>
      <c r="BO39" s="44">
        <v>0</v>
      </c>
      <c r="BP39" s="51">
        <v>0</v>
      </c>
      <c r="BQ39" s="51">
        <v>1</v>
      </c>
      <c r="BR39" s="51">
        <v>0</v>
      </c>
      <c r="BS39" s="45" t="s">
        <v>289</v>
      </c>
      <c r="BT39" s="46" t="s">
        <v>289</v>
      </c>
    </row>
    <row r="40" spans="2:72" x14ac:dyDescent="0.25">
      <c r="B40" s="20">
        <v>3</v>
      </c>
      <c r="C40" s="21" t="s">
        <v>232</v>
      </c>
      <c r="D40" s="27">
        <v>2383.3226474844842</v>
      </c>
      <c r="E40" s="28">
        <v>7062.0388390924354</v>
      </c>
      <c r="F40" s="28">
        <v>9445.3614865769578</v>
      </c>
      <c r="G40" s="29">
        <v>-461.48049141435433</v>
      </c>
      <c r="H40" s="51">
        <v>0.38672622846202936</v>
      </c>
      <c r="I40" s="51">
        <v>0.24101255052116571</v>
      </c>
      <c r="J40" s="51">
        <v>0.37226122101680492</v>
      </c>
      <c r="K40" s="30">
        <v>19.424601110012627</v>
      </c>
      <c r="L40" s="31">
        <v>12.487209291171464</v>
      </c>
      <c r="Q40" s="20">
        <v>3</v>
      </c>
      <c r="R40" s="21" t="s">
        <v>232</v>
      </c>
      <c r="S40" s="27">
        <v>2287.3724885520569</v>
      </c>
      <c r="T40" s="28">
        <v>6905.5549653463058</v>
      </c>
      <c r="U40" s="28">
        <v>9192.92745389839</v>
      </c>
      <c r="V40" s="29">
        <v>-416.00441661210368</v>
      </c>
      <c r="W40" s="51">
        <v>0.46273830155979201</v>
      </c>
      <c r="X40" s="51">
        <v>8.4055459272097052E-2</v>
      </c>
      <c r="Y40" s="51">
        <v>0.45320623916811092</v>
      </c>
      <c r="Z40" s="30">
        <v>20.057831135156416</v>
      </c>
      <c r="AA40" s="31">
        <v>12.94839048802487</v>
      </c>
      <c r="AF40" s="20">
        <v>3</v>
      </c>
      <c r="AG40" s="21" t="s">
        <v>232</v>
      </c>
      <c r="AH40" s="27">
        <v>2664.3778971304205</v>
      </c>
      <c r="AI40" s="28">
        <v>7360.8395883669491</v>
      </c>
      <c r="AJ40" s="28">
        <v>10025.217485497371</v>
      </c>
      <c r="AK40" s="29">
        <v>-579.00071199918432</v>
      </c>
      <c r="AL40" s="51">
        <v>0.15154185022026431</v>
      </c>
      <c r="AM40" s="51">
        <v>0.71718061674008815</v>
      </c>
      <c r="AN40" s="51">
        <v>0.13127753303964756</v>
      </c>
      <c r="AO40" s="30">
        <v>8.79783122593828</v>
      </c>
      <c r="AP40" s="31">
        <v>2.7348044171737254</v>
      </c>
      <c r="AU40" s="20">
        <v>3</v>
      </c>
      <c r="AV40" s="21" t="s">
        <v>232</v>
      </c>
      <c r="AW40" s="27">
        <v>2543.0865804788823</v>
      </c>
      <c r="AX40" s="28">
        <v>9551.9981271334109</v>
      </c>
      <c r="AY40" s="28">
        <v>12095.084707612292</v>
      </c>
      <c r="AZ40" s="29">
        <v>-905.56106384084387</v>
      </c>
      <c r="BA40" s="51">
        <v>0.55128205128205132</v>
      </c>
      <c r="BB40" s="51">
        <v>5.128205128205128E-2</v>
      </c>
      <c r="BC40" s="51">
        <v>0.39743589743589741</v>
      </c>
      <c r="BD40" s="30">
        <v>16.670883926932955</v>
      </c>
      <c r="BE40" s="31">
        <v>12.874683536723079</v>
      </c>
      <c r="BJ40" s="20">
        <v>3</v>
      </c>
      <c r="BK40" s="21" t="s">
        <v>232</v>
      </c>
      <c r="BL40" s="27">
        <v>2411.020920655671</v>
      </c>
      <c r="BM40" s="28">
        <v>7384.7886858369166</v>
      </c>
      <c r="BN40" s="28">
        <v>9795.8096064925885</v>
      </c>
      <c r="BO40" s="29">
        <v>-54.34341265840812</v>
      </c>
      <c r="BP40" s="51">
        <v>3.8461538461538464E-2</v>
      </c>
      <c r="BQ40" s="51">
        <v>0.92307692307692313</v>
      </c>
      <c r="BR40" s="51">
        <v>3.8461538461538464E-2</v>
      </c>
      <c r="BS40" s="30">
        <v>3.0872631372129216</v>
      </c>
      <c r="BT40" s="31">
        <v>3.0872631372129216</v>
      </c>
    </row>
    <row r="41" spans="2:72" x14ac:dyDescent="0.25">
      <c r="B41" s="32">
        <v>4</v>
      </c>
      <c r="C41" s="33" t="s">
        <v>233</v>
      </c>
      <c r="D41" s="34">
        <v>2529.2292421588973</v>
      </c>
      <c r="E41" s="35">
        <v>6910.5490246729523</v>
      </c>
      <c r="F41" s="35">
        <v>9439.7782668318905</v>
      </c>
      <c r="G41" s="36">
        <v>-414.65205972628621</v>
      </c>
      <c r="H41" s="52">
        <v>0.4248032333546054</v>
      </c>
      <c r="I41" s="52">
        <v>0.17549457562220805</v>
      </c>
      <c r="J41" s="52">
        <v>0.39970219102318655</v>
      </c>
      <c r="K41" s="37">
        <v>21.699430373320844</v>
      </c>
      <c r="L41" s="38">
        <v>13.187093547263338</v>
      </c>
      <c r="Q41" s="32">
        <v>4</v>
      </c>
      <c r="R41" s="33" t="s">
        <v>233</v>
      </c>
      <c r="S41" s="34">
        <v>2429.8374718242071</v>
      </c>
      <c r="T41" s="35">
        <v>6691.7735763389946</v>
      </c>
      <c r="U41" s="35">
        <v>9121.6110481631986</v>
      </c>
      <c r="V41" s="36">
        <v>-343.19791821393187</v>
      </c>
      <c r="W41" s="52">
        <v>0.49653379549393412</v>
      </c>
      <c r="X41" s="52">
        <v>5.8058925476603122E-2</v>
      </c>
      <c r="Y41" s="52">
        <v>0.44540727902946275</v>
      </c>
      <c r="Z41" s="37">
        <v>23.364544835705722</v>
      </c>
      <c r="AA41" s="38">
        <v>14.286243584702429</v>
      </c>
      <c r="AF41" s="32">
        <v>4</v>
      </c>
      <c r="AG41" s="33" t="s">
        <v>233</v>
      </c>
      <c r="AH41" s="34">
        <v>2819.175729474443</v>
      </c>
      <c r="AI41" s="35">
        <v>7412.2641475790888</v>
      </c>
      <c r="AJ41" s="35">
        <v>10231.43987705353</v>
      </c>
      <c r="AK41" s="36">
        <v>-626.66399786995123</v>
      </c>
      <c r="AL41" s="52">
        <v>0.20176211453744494</v>
      </c>
      <c r="AM41" s="52">
        <v>0.53480176211453745</v>
      </c>
      <c r="AN41" s="52">
        <v>0.26343612334801764</v>
      </c>
      <c r="AO41" s="37">
        <v>7.8723230826304622</v>
      </c>
      <c r="AP41" s="38">
        <v>4.6527170261628443</v>
      </c>
      <c r="AU41" s="32">
        <v>4</v>
      </c>
      <c r="AV41" s="33" t="s">
        <v>233</v>
      </c>
      <c r="AW41" s="34">
        <v>2717.391477979018</v>
      </c>
      <c r="AX41" s="35">
        <v>9069.2784103841714</v>
      </c>
      <c r="AY41" s="35">
        <v>11786.669888363191</v>
      </c>
      <c r="AZ41" s="36">
        <v>-588.41047896488635</v>
      </c>
      <c r="BA41" s="52">
        <v>0.58974358974358976</v>
      </c>
      <c r="BB41" s="52">
        <v>0</v>
      </c>
      <c r="BC41" s="52">
        <v>0.41025641025641024</v>
      </c>
      <c r="BD41" s="37">
        <v>17.730809887860058</v>
      </c>
      <c r="BE41" s="38">
        <v>13.402045096530365</v>
      </c>
      <c r="BJ41" s="32">
        <v>4</v>
      </c>
      <c r="BK41" s="33" t="s">
        <v>233</v>
      </c>
      <c r="BL41" s="34">
        <v>2541.8596806832825</v>
      </c>
      <c r="BM41" s="35">
        <v>7663.3584688345782</v>
      </c>
      <c r="BN41" s="35">
        <v>10205.218149517859</v>
      </c>
      <c r="BO41" s="36">
        <v>-152.63403749936208</v>
      </c>
      <c r="BP41" s="52">
        <v>0.11538461538461539</v>
      </c>
      <c r="BQ41" s="52">
        <v>0.65384615384615385</v>
      </c>
      <c r="BR41" s="52">
        <v>0.23076923076923078</v>
      </c>
      <c r="BS41" s="37">
        <v>4.1584804677601879</v>
      </c>
      <c r="BT41" s="38">
        <v>3.0073962989780751</v>
      </c>
    </row>
    <row r="47" spans="2:72" x14ac:dyDescent="0.25">
      <c r="B47" s="1" t="s">
        <v>20</v>
      </c>
      <c r="C47" s="2"/>
      <c r="D47" s="2"/>
      <c r="E47" s="2"/>
      <c r="F47" s="2"/>
      <c r="G47" s="39" t="s">
        <v>41</v>
      </c>
      <c r="H47" s="2"/>
      <c r="I47" s="2"/>
      <c r="J47" s="2"/>
      <c r="K47" s="2"/>
      <c r="L47" s="3"/>
      <c r="Q47" s="1" t="s">
        <v>22</v>
      </c>
      <c r="R47" s="2"/>
      <c r="S47" s="2"/>
      <c r="T47" s="2"/>
      <c r="U47" s="2"/>
      <c r="V47" s="39" t="s">
        <v>41</v>
      </c>
      <c r="W47" s="2"/>
      <c r="X47" s="2"/>
      <c r="Y47" s="2"/>
      <c r="Z47" s="2"/>
      <c r="AA47" s="3"/>
      <c r="AF47" s="1" t="s">
        <v>23</v>
      </c>
      <c r="AG47" s="2"/>
      <c r="AH47" s="2"/>
      <c r="AI47" s="2"/>
      <c r="AJ47" s="2"/>
      <c r="AK47" s="39" t="s">
        <v>41</v>
      </c>
      <c r="AL47" s="2"/>
      <c r="AM47" s="2"/>
      <c r="AN47" s="2"/>
      <c r="AO47" s="2"/>
      <c r="AP47" s="3"/>
    </row>
    <row r="48" spans="2:72" x14ac:dyDescent="0.25">
      <c r="B48" s="4"/>
      <c r="C48" s="5"/>
      <c r="D48" s="284" t="str">
        <f>D33</f>
        <v>Average LCC Results</v>
      </c>
      <c r="E48" s="284"/>
      <c r="F48" s="284"/>
      <c r="G48" s="284"/>
      <c r="H48" s="284"/>
      <c r="I48" s="284"/>
      <c r="J48" s="285"/>
      <c r="K48" s="6" t="str">
        <f>K33</f>
        <v>Payback Results</v>
      </c>
      <c r="L48" s="7"/>
      <c r="Q48" s="4"/>
      <c r="R48" s="5"/>
      <c r="S48" s="284" t="str">
        <f>S33</f>
        <v>Average LCC Results</v>
      </c>
      <c r="T48" s="284"/>
      <c r="U48" s="284"/>
      <c r="V48" s="284"/>
      <c r="W48" s="284"/>
      <c r="X48" s="284"/>
      <c r="Y48" s="285"/>
      <c r="Z48" s="6" t="str">
        <f>Z33</f>
        <v>Payback Results</v>
      </c>
      <c r="AA48" s="7"/>
      <c r="AF48" s="4"/>
      <c r="AG48" s="5"/>
      <c r="AH48" s="284" t="str">
        <f>AH33</f>
        <v>Average LCC Results</v>
      </c>
      <c r="AI48" s="284"/>
      <c r="AJ48" s="284"/>
      <c r="AK48" s="284"/>
      <c r="AL48" s="284"/>
      <c r="AM48" s="284"/>
      <c r="AN48" s="285"/>
      <c r="AO48" s="6" t="str">
        <f>AO33</f>
        <v>Payback Results</v>
      </c>
      <c r="AP48" s="7"/>
    </row>
    <row r="49" spans="2:42" x14ac:dyDescent="0.25">
      <c r="B49" s="8"/>
      <c r="C49" s="9"/>
      <c r="D49" s="5" t="str">
        <f>D34</f>
        <v>Installed</v>
      </c>
      <c r="E49" s="10" t="str">
        <f t="shared" ref="E49:I50" si="0">E34</f>
        <v xml:space="preserve">Lifetime </v>
      </c>
      <c r="F49" s="5"/>
      <c r="G49" s="10" t="str">
        <f t="shared" si="0"/>
        <v>LCC</v>
      </c>
      <c r="H49" s="47" t="str">
        <f t="shared" si="0"/>
        <v>Net</v>
      </c>
      <c r="I49" s="48" t="str">
        <f t="shared" si="0"/>
        <v>No</v>
      </c>
      <c r="J49" s="47" t="str">
        <f>J34</f>
        <v>Net</v>
      </c>
      <c r="K49" s="11"/>
      <c r="L49" s="9"/>
      <c r="Q49" s="8"/>
      <c r="R49" s="9"/>
      <c r="S49" s="5" t="str">
        <f>S34</f>
        <v>Installed</v>
      </c>
      <c r="T49" s="10" t="str">
        <f>T34</f>
        <v xml:space="preserve">Lifetime </v>
      </c>
      <c r="U49" s="5"/>
      <c r="V49" s="10" t="str">
        <f t="shared" ref="V49:X50" si="1">V34</f>
        <v>LCC</v>
      </c>
      <c r="W49" s="47" t="str">
        <f t="shared" si="1"/>
        <v>Net</v>
      </c>
      <c r="X49" s="48" t="str">
        <f t="shared" si="1"/>
        <v>No</v>
      </c>
      <c r="Y49" s="47" t="str">
        <f>Y34</f>
        <v>Net</v>
      </c>
      <c r="Z49" s="11"/>
      <c r="AA49" s="9"/>
      <c r="AF49" s="8"/>
      <c r="AG49" s="9"/>
      <c r="AH49" s="5" t="str">
        <f>AH34</f>
        <v>Installed</v>
      </c>
      <c r="AI49" s="10" t="str">
        <f>AI34</f>
        <v xml:space="preserve">Lifetime </v>
      </c>
      <c r="AJ49" s="5"/>
      <c r="AK49" s="10" t="str">
        <f t="shared" ref="AK49:AM50" si="2">AK34</f>
        <v>LCC</v>
      </c>
      <c r="AL49" s="47" t="str">
        <f t="shared" si="2"/>
        <v>Net</v>
      </c>
      <c r="AM49" s="48" t="str">
        <f t="shared" si="2"/>
        <v>No</v>
      </c>
      <c r="AN49" s="47" t="str">
        <f>AN34</f>
        <v>Net</v>
      </c>
      <c r="AO49" s="11"/>
      <c r="AP49" s="9"/>
    </row>
    <row r="50" spans="2:42" ht="15" customHeight="1" x14ac:dyDescent="0.25">
      <c r="B50" s="12" t="str">
        <f>B35</f>
        <v>Level</v>
      </c>
      <c r="C50" s="13" t="str">
        <f>C35</f>
        <v>Description</v>
      </c>
      <c r="D50" s="14" t="str">
        <f>D35</f>
        <v>Price</v>
      </c>
      <c r="E50" s="15" t="str">
        <f>E35</f>
        <v>Oper. Cost*</v>
      </c>
      <c r="F50" s="14" t="str">
        <f>F35</f>
        <v>LCC</v>
      </c>
      <c r="G50" s="15" t="str">
        <f>G35</f>
        <v>Savings</v>
      </c>
      <c r="H50" s="49" t="str">
        <f t="shared" si="0"/>
        <v>Cost</v>
      </c>
      <c r="I50" s="49" t="str">
        <f t="shared" si="0"/>
        <v>Impact</v>
      </c>
      <c r="J50" s="49" t="str">
        <f>J35</f>
        <v>Benefit</v>
      </c>
      <c r="K50" s="14" t="str">
        <f>K35</f>
        <v>Average</v>
      </c>
      <c r="L50" s="16" t="str">
        <f>L35</f>
        <v>Median</v>
      </c>
      <c r="Q50" s="12" t="str">
        <f>Q35</f>
        <v>Level</v>
      </c>
      <c r="R50" s="13" t="str">
        <f>R35</f>
        <v>Description</v>
      </c>
      <c r="S50" s="14" t="str">
        <f>S35</f>
        <v>Price</v>
      </c>
      <c r="T50" s="15" t="str">
        <f>T35</f>
        <v>Oper. Cost*</v>
      </c>
      <c r="U50" s="14" t="str">
        <f>U35</f>
        <v>LCC</v>
      </c>
      <c r="V50" s="15" t="str">
        <f>V35</f>
        <v>Savings</v>
      </c>
      <c r="W50" s="49" t="str">
        <f t="shared" si="1"/>
        <v>Cost</v>
      </c>
      <c r="X50" s="49" t="str">
        <f t="shared" si="1"/>
        <v>Impact</v>
      </c>
      <c r="Y50" s="49" t="str">
        <f>Y35</f>
        <v>Benefit</v>
      </c>
      <c r="Z50" s="14" t="str">
        <f>Z35</f>
        <v>Average</v>
      </c>
      <c r="AA50" s="16" t="str">
        <f>AA35</f>
        <v>Median</v>
      </c>
      <c r="AF50" s="12" t="str">
        <f>AF35</f>
        <v>Level</v>
      </c>
      <c r="AG50" s="13" t="str">
        <f>AG35</f>
        <v>Description</v>
      </c>
      <c r="AH50" s="14" t="str">
        <f>AH35</f>
        <v>Price</v>
      </c>
      <c r="AI50" s="15" t="str">
        <f>AI35</f>
        <v>Oper. Cost*</v>
      </c>
      <c r="AJ50" s="14" t="str">
        <f>AJ35</f>
        <v>LCC</v>
      </c>
      <c r="AK50" s="15" t="str">
        <f>AK35</f>
        <v>Savings</v>
      </c>
      <c r="AL50" s="49" t="str">
        <f t="shared" si="2"/>
        <v>Cost</v>
      </c>
      <c r="AM50" s="49" t="str">
        <f t="shared" si="2"/>
        <v>Impact</v>
      </c>
      <c r="AN50" s="49" t="str">
        <f>AN35</f>
        <v>Benefit</v>
      </c>
      <c r="AO50" s="14" t="str">
        <f>AO35</f>
        <v>Average</v>
      </c>
      <c r="AP50" s="16" t="str">
        <f>AP35</f>
        <v>Median</v>
      </c>
    </row>
    <row r="51" spans="2:42" x14ac:dyDescent="0.25">
      <c r="B51" s="17" t="str">
        <f t="shared" ref="B51:C56" si="3">B36</f>
        <v>NWGF</v>
      </c>
      <c r="C51" s="18"/>
      <c r="D51" s="5"/>
      <c r="E51" s="10"/>
      <c r="F51" s="5"/>
      <c r="G51" s="10"/>
      <c r="H51" s="47"/>
      <c r="I51" s="47"/>
      <c r="J51" s="47"/>
      <c r="K51" s="5"/>
      <c r="L51" s="19"/>
      <c r="Q51" s="17" t="str">
        <f t="shared" ref="Q51:R56" si="4">Q36</f>
        <v>NWGF</v>
      </c>
      <c r="R51" s="18"/>
      <c r="S51" s="5"/>
      <c r="T51" s="10"/>
      <c r="U51" s="5"/>
      <c r="V51" s="10"/>
      <c r="W51" s="47"/>
      <c r="X51" s="47"/>
      <c r="Y51" s="47"/>
      <c r="Z51" s="5"/>
      <c r="AA51" s="19"/>
      <c r="AF51" s="17" t="str">
        <f t="shared" ref="AF51:AG56" si="5">AF36</f>
        <v>NWGF</v>
      </c>
      <c r="AG51" s="18"/>
      <c r="AH51" s="5"/>
      <c r="AI51" s="10"/>
      <c r="AJ51" s="5"/>
      <c r="AK51" s="10"/>
      <c r="AL51" s="47"/>
      <c r="AM51" s="47"/>
      <c r="AN51" s="47"/>
      <c r="AO51" s="5"/>
      <c r="AP51" s="19"/>
    </row>
    <row r="52" spans="2:42" x14ac:dyDescent="0.25">
      <c r="B52" s="20">
        <f t="shared" si="3"/>
        <v>0</v>
      </c>
      <c r="C52" s="53" t="str">
        <f>C37</f>
        <v>NWGF 80%</v>
      </c>
      <c r="D52" s="22">
        <v>2093.5651923491587</v>
      </c>
      <c r="E52" s="23">
        <v>11630.561886597417</v>
      </c>
      <c r="F52" s="23">
        <v>13724.127078946554</v>
      </c>
      <c r="G52" s="24"/>
      <c r="H52" s="50"/>
      <c r="I52" s="50"/>
      <c r="J52" s="50"/>
      <c r="K52" s="25"/>
      <c r="L52" s="26"/>
      <c r="Q52" s="20">
        <f t="shared" si="4"/>
        <v>0</v>
      </c>
      <c r="R52" s="21" t="str">
        <f>R37</f>
        <v>NWGF 80%</v>
      </c>
      <c r="S52" s="22">
        <v>2200.7599004646399</v>
      </c>
      <c r="T52" s="23">
        <v>14716.10538541208</v>
      </c>
      <c r="U52" s="23">
        <v>16916.865285876713</v>
      </c>
      <c r="V52" s="24"/>
      <c r="W52" s="50"/>
      <c r="X52" s="50"/>
      <c r="Y52" s="50"/>
      <c r="Z52" s="25"/>
      <c r="AA52" s="26"/>
      <c r="AF52" s="20">
        <f t="shared" si="5"/>
        <v>0</v>
      </c>
      <c r="AG52" s="21" t="str">
        <f>AG37</f>
        <v>NWGF 80%</v>
      </c>
      <c r="AH52" s="22">
        <v>1964.8018062013484</v>
      </c>
      <c r="AI52" s="23">
        <v>7924.1752934675387</v>
      </c>
      <c r="AJ52" s="23">
        <v>9888.9770996688858</v>
      </c>
      <c r="AK52" s="24"/>
      <c r="AL52" s="50"/>
      <c r="AM52" s="50"/>
      <c r="AN52" s="50"/>
      <c r="AO52" s="25"/>
      <c r="AP52" s="26"/>
    </row>
    <row r="53" spans="2:42" x14ac:dyDescent="0.25">
      <c r="B53" s="40">
        <f t="shared" si="3"/>
        <v>1</v>
      </c>
      <c r="C53" s="54" t="str">
        <f t="shared" si="3"/>
        <v>NWGF 90%</v>
      </c>
      <c r="D53" s="27">
        <v>2586.5538481062458</v>
      </c>
      <c r="E53" s="28">
        <v>10704.864690374627</v>
      </c>
      <c r="F53" s="28">
        <v>13291.418538480852</v>
      </c>
      <c r="G53" s="29">
        <v>-159.14303269711553</v>
      </c>
      <c r="H53" s="51">
        <v>0.2618556701030928</v>
      </c>
      <c r="I53" s="51">
        <v>0.60343642611683845</v>
      </c>
      <c r="J53" s="51">
        <v>0.13470790378006872</v>
      </c>
      <c r="K53" s="45">
        <v>26.961422716626192</v>
      </c>
      <c r="L53" s="46">
        <v>20.073631515633846</v>
      </c>
      <c r="Q53" s="40">
        <f t="shared" si="4"/>
        <v>1</v>
      </c>
      <c r="R53" s="41" t="str">
        <f t="shared" si="4"/>
        <v>NWGF 90%</v>
      </c>
      <c r="S53" s="42">
        <v>2848.9237058853187</v>
      </c>
      <c r="T53" s="43">
        <v>13385.612834890866</v>
      </c>
      <c r="U53" s="43">
        <v>16234.536540776166</v>
      </c>
      <c r="V53" s="44">
        <v>-62.586463839068387</v>
      </c>
      <c r="W53" s="51">
        <v>0.15617128463476071</v>
      </c>
      <c r="X53" s="51">
        <v>0.77078085642317384</v>
      </c>
      <c r="Y53" s="51">
        <v>7.3047858942065488E-2</v>
      </c>
      <c r="Z53" s="45">
        <v>28.946578793646331</v>
      </c>
      <c r="AA53" s="46">
        <v>23.379484809795137</v>
      </c>
      <c r="AF53" s="40">
        <f t="shared" si="5"/>
        <v>1</v>
      </c>
      <c r="AG53" s="41" t="str">
        <f t="shared" si="5"/>
        <v>NWGF 90%</v>
      </c>
      <c r="AH53" s="42">
        <v>2271.3924758269886</v>
      </c>
      <c r="AI53" s="43">
        <v>7484.7224411372454</v>
      </c>
      <c r="AJ53" s="43">
        <v>9756.1149169642431</v>
      </c>
      <c r="AK53" s="44">
        <v>-275.12777652962592</v>
      </c>
      <c r="AL53" s="51">
        <v>0.38880484114977309</v>
      </c>
      <c r="AM53" s="51">
        <v>0.40242057488653554</v>
      </c>
      <c r="AN53" s="51">
        <v>0.20877458396369139</v>
      </c>
      <c r="AO53" s="45">
        <v>25.906992634173385</v>
      </c>
      <c r="AP53" s="46">
        <v>18.776165272646345</v>
      </c>
    </row>
    <row r="54" spans="2:42" x14ac:dyDescent="0.25">
      <c r="B54" s="40">
        <f t="shared" si="3"/>
        <v>2</v>
      </c>
      <c r="C54" s="54" t="str">
        <f t="shared" si="3"/>
        <v>NWGF 92%</v>
      </c>
      <c r="D54" s="27">
        <v>2599.1190080974902</v>
      </c>
      <c r="E54" s="28">
        <v>10537.890344559199</v>
      </c>
      <c r="F54" s="28">
        <v>13137.009352656663</v>
      </c>
      <c r="G54" s="29">
        <v>-123.7626401086066</v>
      </c>
      <c r="H54" s="51">
        <v>0.23917525773195877</v>
      </c>
      <c r="I54" s="51">
        <v>0.54570446735395184</v>
      </c>
      <c r="J54" s="51">
        <v>0.21512027491408936</v>
      </c>
      <c r="K54" s="45">
        <v>19.966593719471497</v>
      </c>
      <c r="L54" s="46">
        <v>15.470611200023342</v>
      </c>
      <c r="Q54" s="40">
        <f t="shared" si="4"/>
        <v>2</v>
      </c>
      <c r="R54" s="41" t="str">
        <f t="shared" si="4"/>
        <v>NWGF 92%</v>
      </c>
      <c r="S54" s="42">
        <v>2862.2071073695552</v>
      </c>
      <c r="T54" s="43">
        <v>13155.517103237684</v>
      </c>
      <c r="U54" s="43">
        <v>16017.724210607246</v>
      </c>
      <c r="V54" s="44">
        <v>-22.280043019863719</v>
      </c>
      <c r="W54" s="51">
        <v>0.14609571788413098</v>
      </c>
      <c r="X54" s="51">
        <v>0.70151133501259444</v>
      </c>
      <c r="Y54" s="51">
        <v>0.15239294710327456</v>
      </c>
      <c r="Z54" s="45">
        <v>18.84057817630671</v>
      </c>
      <c r="AA54" s="46">
        <v>15.338118879975838</v>
      </c>
      <c r="AF54" s="40">
        <f t="shared" si="5"/>
        <v>2</v>
      </c>
      <c r="AG54" s="41" t="str">
        <f t="shared" si="5"/>
        <v>NWGF 92%</v>
      </c>
      <c r="AH54" s="42">
        <v>2283.0948767479949</v>
      </c>
      <c r="AI54" s="43">
        <v>7393.5701533478086</v>
      </c>
      <c r="AJ54" s="43">
        <v>9676.6650300958099</v>
      </c>
      <c r="AK54" s="44">
        <v>-245.66457972806475</v>
      </c>
      <c r="AL54" s="51">
        <v>0.35098335854765506</v>
      </c>
      <c r="AM54" s="51">
        <v>0.35854765506807867</v>
      </c>
      <c r="AN54" s="51">
        <v>0.29046898638426627</v>
      </c>
      <c r="AO54" s="45">
        <v>20.690238057461073</v>
      </c>
      <c r="AP54" s="46">
        <v>15.709947984510237</v>
      </c>
    </row>
    <row r="55" spans="2:42" x14ac:dyDescent="0.25">
      <c r="B55" s="20">
        <f t="shared" si="3"/>
        <v>3</v>
      </c>
      <c r="C55" s="53" t="str">
        <f t="shared" si="3"/>
        <v>NWGF 95%</v>
      </c>
      <c r="D55" s="27">
        <v>2712.3685541121849</v>
      </c>
      <c r="E55" s="28">
        <v>10304.977840697375</v>
      </c>
      <c r="F55" s="28">
        <v>13017.346394809543</v>
      </c>
      <c r="G55" s="29">
        <v>-89.355266770773483</v>
      </c>
      <c r="H55" s="51">
        <v>0.26323024054982819</v>
      </c>
      <c r="I55" s="51">
        <v>0.3958762886597938</v>
      </c>
      <c r="J55" s="51">
        <v>0.34089347079037802</v>
      </c>
      <c r="K55" s="45">
        <v>16.080727359393535</v>
      </c>
      <c r="L55" s="46">
        <v>12.098764308875586</v>
      </c>
      <c r="Q55" s="20">
        <f t="shared" si="4"/>
        <v>3</v>
      </c>
      <c r="R55" s="21" t="str">
        <f t="shared" si="4"/>
        <v>NWGF 95%</v>
      </c>
      <c r="S55" s="42">
        <v>2986.7097772407074</v>
      </c>
      <c r="T55" s="43">
        <v>12806.841788408841</v>
      </c>
      <c r="U55" s="43">
        <v>15793.551565649568</v>
      </c>
      <c r="V55" s="44">
        <v>32.538539104039714</v>
      </c>
      <c r="W55" s="51">
        <v>0.17380352644836272</v>
      </c>
      <c r="X55" s="51">
        <v>0.53778337531486142</v>
      </c>
      <c r="Y55" s="51">
        <v>0.2884130982367758</v>
      </c>
      <c r="Z55" s="45">
        <v>14.980134068696685</v>
      </c>
      <c r="AA55" s="46">
        <v>11.625036940949093</v>
      </c>
      <c r="AF55" s="20">
        <f t="shared" si="5"/>
        <v>3</v>
      </c>
      <c r="AG55" s="21" t="str">
        <f t="shared" si="5"/>
        <v>NWGF 95%</v>
      </c>
      <c r="AH55" s="42">
        <v>2382.827054620433</v>
      </c>
      <c r="AI55" s="43">
        <v>7299.7131289229201</v>
      </c>
      <c r="AJ55" s="43">
        <v>9682.5401835433513</v>
      </c>
      <c r="AK55" s="44">
        <v>-235.77536036321169</v>
      </c>
      <c r="AL55" s="51">
        <v>0.37065052950075644</v>
      </c>
      <c r="AM55" s="51">
        <v>0.22541603630862331</v>
      </c>
      <c r="AN55" s="51">
        <v>0.40393343419062028</v>
      </c>
      <c r="AO55" s="45">
        <v>16.984162214795454</v>
      </c>
      <c r="AP55" s="46">
        <v>12.769614104064672</v>
      </c>
    </row>
    <row r="56" spans="2:42" x14ac:dyDescent="0.25">
      <c r="B56" s="32">
        <f t="shared" si="3"/>
        <v>4</v>
      </c>
      <c r="C56" s="55" t="str">
        <f t="shared" si="3"/>
        <v>NWGF 98%</v>
      </c>
      <c r="D56" s="34">
        <v>2881.1498819681983</v>
      </c>
      <c r="E56" s="35">
        <v>9987.0401615710725</v>
      </c>
      <c r="F56" s="35">
        <v>12868.190043539262</v>
      </c>
      <c r="G56" s="36">
        <v>49.470070907054151</v>
      </c>
      <c r="H56" s="52">
        <v>0.36288659793814432</v>
      </c>
      <c r="I56" s="52">
        <v>0.13127147766323025</v>
      </c>
      <c r="J56" s="52">
        <v>0.50584192439862541</v>
      </c>
      <c r="K56" s="56">
        <v>16.331084458724778</v>
      </c>
      <c r="L56" s="57">
        <v>12.57426049816817</v>
      </c>
      <c r="Q56" s="32">
        <f t="shared" si="4"/>
        <v>4</v>
      </c>
      <c r="R56" s="33" t="str">
        <f t="shared" si="4"/>
        <v>NWGF 98%</v>
      </c>
      <c r="S56" s="58">
        <v>3169.9956584385368</v>
      </c>
      <c r="T56" s="59">
        <v>12450.637931406869</v>
      </c>
      <c r="U56" s="59">
        <v>15620.633589845427</v>
      </c>
      <c r="V56" s="60">
        <v>143.1172917995807</v>
      </c>
      <c r="W56" s="52">
        <v>0.32367758186397982</v>
      </c>
      <c r="X56" s="52">
        <v>0.10957178841309824</v>
      </c>
      <c r="Y56" s="52">
        <v>0.56675062972292189</v>
      </c>
      <c r="Z56" s="56">
        <v>14.570536922098331</v>
      </c>
      <c r="AA56" s="57">
        <v>12.261441159002267</v>
      </c>
      <c r="AF56" s="32">
        <f t="shared" si="5"/>
        <v>4</v>
      </c>
      <c r="AG56" s="33" t="str">
        <f t="shared" si="5"/>
        <v>NWGF 98%</v>
      </c>
      <c r="AH56" s="58">
        <v>2534.1853637874838</v>
      </c>
      <c r="AI56" s="59">
        <v>7027.7411763220098</v>
      </c>
      <c r="AJ56" s="59">
        <v>9561.9265401094945</v>
      </c>
      <c r="AK56" s="60">
        <v>-63.019934219521303</v>
      </c>
      <c r="AL56" s="52">
        <v>0.40998487140695916</v>
      </c>
      <c r="AM56" s="52">
        <v>0.1573373676248109</v>
      </c>
      <c r="AN56" s="52">
        <v>0.43267776096822996</v>
      </c>
      <c r="AO56" s="56">
        <v>18.884605885815205</v>
      </c>
      <c r="AP56" s="57">
        <v>13.01168242602049</v>
      </c>
    </row>
    <row r="62" spans="2:42" x14ac:dyDescent="0.25">
      <c r="B62" s="1" t="s">
        <v>21</v>
      </c>
      <c r="C62" s="2"/>
      <c r="D62" s="2"/>
      <c r="E62" s="2"/>
      <c r="F62" s="2"/>
      <c r="G62" s="39" t="s">
        <v>41</v>
      </c>
      <c r="H62" s="2"/>
      <c r="I62" s="2"/>
      <c r="J62" s="2"/>
      <c r="K62" s="2"/>
      <c r="L62" s="3"/>
      <c r="Q62" s="1" t="s">
        <v>24</v>
      </c>
      <c r="R62" s="2"/>
      <c r="S62" s="2"/>
      <c r="T62" s="2"/>
      <c r="U62" s="2"/>
      <c r="V62" s="39" t="s">
        <v>41</v>
      </c>
      <c r="W62" s="2"/>
      <c r="X62" s="2"/>
      <c r="Y62" s="2"/>
      <c r="Z62" s="2"/>
      <c r="AA62" s="3"/>
      <c r="AF62" s="1" t="s">
        <v>25</v>
      </c>
      <c r="AG62" s="2"/>
      <c r="AH62" s="2"/>
      <c r="AI62" s="2"/>
      <c r="AJ62" s="2"/>
      <c r="AK62" s="39" t="s">
        <v>41</v>
      </c>
      <c r="AL62" s="2"/>
      <c r="AM62" s="2"/>
      <c r="AN62" s="2"/>
      <c r="AO62" s="2"/>
      <c r="AP62" s="3"/>
    </row>
    <row r="63" spans="2:42" x14ac:dyDescent="0.25">
      <c r="B63" s="4"/>
      <c r="C63" s="5"/>
      <c r="D63" s="284" t="str">
        <f>D48</f>
        <v>Average LCC Results</v>
      </c>
      <c r="E63" s="284"/>
      <c r="F63" s="284"/>
      <c r="G63" s="284"/>
      <c r="H63" s="284"/>
      <c r="I63" s="284"/>
      <c r="J63" s="285"/>
      <c r="K63" s="6" t="str">
        <f>K48</f>
        <v>Payback Results</v>
      </c>
      <c r="L63" s="7"/>
      <c r="Q63" s="4"/>
      <c r="R63" s="5"/>
      <c r="S63" s="284" t="str">
        <f>S48</f>
        <v>Average LCC Results</v>
      </c>
      <c r="T63" s="284"/>
      <c r="U63" s="284"/>
      <c r="V63" s="284"/>
      <c r="W63" s="284"/>
      <c r="X63" s="284"/>
      <c r="Y63" s="285"/>
      <c r="Z63" s="6" t="str">
        <f>Z48</f>
        <v>Payback Results</v>
      </c>
      <c r="AA63" s="7"/>
      <c r="AF63" s="4"/>
      <c r="AG63" s="5"/>
      <c r="AH63" s="284" t="str">
        <f>AH48</f>
        <v>Average LCC Results</v>
      </c>
      <c r="AI63" s="284"/>
      <c r="AJ63" s="284"/>
      <c r="AK63" s="284"/>
      <c r="AL63" s="284"/>
      <c r="AM63" s="284"/>
      <c r="AN63" s="285"/>
      <c r="AO63" s="6" t="str">
        <f>AO48</f>
        <v>Payback Results</v>
      </c>
      <c r="AP63" s="7"/>
    </row>
    <row r="64" spans="2:42" x14ac:dyDescent="0.25">
      <c r="B64" s="8"/>
      <c r="C64" s="9"/>
      <c r="D64" s="5" t="str">
        <f>D49</f>
        <v>Installed</v>
      </c>
      <c r="E64" s="10" t="str">
        <f>E49</f>
        <v xml:space="preserve">Lifetime </v>
      </c>
      <c r="F64" s="5"/>
      <c r="G64" s="10" t="str">
        <f t="shared" ref="G64:I65" si="6">G49</f>
        <v>LCC</v>
      </c>
      <c r="H64" s="47" t="str">
        <f t="shared" si="6"/>
        <v>Net</v>
      </c>
      <c r="I64" s="48" t="str">
        <f t="shared" si="6"/>
        <v>No</v>
      </c>
      <c r="J64" s="47" t="str">
        <f>J49</f>
        <v>Net</v>
      </c>
      <c r="K64" s="11"/>
      <c r="L64" s="9"/>
      <c r="Q64" s="8"/>
      <c r="R64" s="9"/>
      <c r="S64" s="5" t="str">
        <f>S49</f>
        <v>Installed</v>
      </c>
      <c r="T64" s="10" t="str">
        <f>T49</f>
        <v xml:space="preserve">Lifetime </v>
      </c>
      <c r="U64" s="5"/>
      <c r="V64" s="10" t="str">
        <f t="shared" ref="V64:X65" si="7">V49</f>
        <v>LCC</v>
      </c>
      <c r="W64" s="47" t="str">
        <f t="shared" si="7"/>
        <v>Net</v>
      </c>
      <c r="X64" s="48" t="str">
        <f t="shared" si="7"/>
        <v>No</v>
      </c>
      <c r="Y64" s="47" t="str">
        <f>Y49</f>
        <v>Net</v>
      </c>
      <c r="Z64" s="11"/>
      <c r="AA64" s="9"/>
      <c r="AF64" s="8"/>
      <c r="AG64" s="9"/>
      <c r="AH64" s="5" t="str">
        <f>AH49</f>
        <v>Installed</v>
      </c>
      <c r="AI64" s="10" t="str">
        <f>AI49</f>
        <v xml:space="preserve">Lifetime </v>
      </c>
      <c r="AJ64" s="5"/>
      <c r="AK64" s="10" t="str">
        <f t="shared" ref="AK64:AM65" si="8">AK49</f>
        <v>LCC</v>
      </c>
      <c r="AL64" s="47" t="str">
        <f t="shared" si="8"/>
        <v>Net</v>
      </c>
      <c r="AM64" s="48" t="str">
        <f t="shared" si="8"/>
        <v>No</v>
      </c>
      <c r="AN64" s="47" t="str">
        <f>AN49</f>
        <v>Net</v>
      </c>
      <c r="AO64" s="11"/>
      <c r="AP64" s="9"/>
    </row>
    <row r="65" spans="2:42" x14ac:dyDescent="0.25">
      <c r="B65" s="12" t="str">
        <f>B50</f>
        <v>Level</v>
      </c>
      <c r="C65" s="13" t="str">
        <f>C50</f>
        <v>Description</v>
      </c>
      <c r="D65" s="14" t="str">
        <f>D50</f>
        <v>Price</v>
      </c>
      <c r="E65" s="15" t="str">
        <f>E50</f>
        <v>Oper. Cost*</v>
      </c>
      <c r="F65" s="14" t="str">
        <f>F50</f>
        <v>LCC</v>
      </c>
      <c r="G65" s="15" t="str">
        <f>G50</f>
        <v>Savings</v>
      </c>
      <c r="H65" s="49" t="str">
        <f t="shared" si="6"/>
        <v>Cost</v>
      </c>
      <c r="I65" s="49" t="str">
        <f t="shared" si="6"/>
        <v>Impact</v>
      </c>
      <c r="J65" s="49" t="str">
        <f>J50</f>
        <v>Benefit</v>
      </c>
      <c r="K65" s="14" t="str">
        <f>K50</f>
        <v>Average</v>
      </c>
      <c r="L65" s="16" t="str">
        <f>L50</f>
        <v>Median</v>
      </c>
      <c r="Q65" s="12" t="str">
        <f>Q50</f>
        <v>Level</v>
      </c>
      <c r="R65" s="13" t="str">
        <f>R50</f>
        <v>Description</v>
      </c>
      <c r="S65" s="14" t="str">
        <f>S50</f>
        <v>Price</v>
      </c>
      <c r="T65" s="15" t="str">
        <f>T50</f>
        <v>Oper. Cost*</v>
      </c>
      <c r="U65" s="14" t="str">
        <f>U50</f>
        <v>LCC</v>
      </c>
      <c r="V65" s="15" t="str">
        <f>V50</f>
        <v>Savings</v>
      </c>
      <c r="W65" s="49" t="str">
        <f t="shared" si="7"/>
        <v>Cost</v>
      </c>
      <c r="X65" s="49" t="str">
        <f t="shared" si="7"/>
        <v>Impact</v>
      </c>
      <c r="Y65" s="49" t="str">
        <f>Y50</f>
        <v>Benefit</v>
      </c>
      <c r="Z65" s="14" t="str">
        <f>Z50</f>
        <v>Average</v>
      </c>
      <c r="AA65" s="16" t="str">
        <f>AA50</f>
        <v>Median</v>
      </c>
      <c r="AF65" s="12" t="str">
        <f>AF50</f>
        <v>Level</v>
      </c>
      <c r="AG65" s="13" t="str">
        <f>AG50</f>
        <v>Description</v>
      </c>
      <c r="AH65" s="14" t="str">
        <f>AH50</f>
        <v>Price</v>
      </c>
      <c r="AI65" s="15" t="str">
        <f>AI50</f>
        <v>Oper. Cost*</v>
      </c>
      <c r="AJ65" s="14" t="str">
        <f>AJ50</f>
        <v>LCC</v>
      </c>
      <c r="AK65" s="15" t="str">
        <f>AK50</f>
        <v>Savings</v>
      </c>
      <c r="AL65" s="49" t="str">
        <f t="shared" si="8"/>
        <v>Cost</v>
      </c>
      <c r="AM65" s="49" t="str">
        <f t="shared" si="8"/>
        <v>Impact</v>
      </c>
      <c r="AN65" s="49" t="str">
        <f>AN50</f>
        <v>Benefit</v>
      </c>
      <c r="AO65" s="14" t="str">
        <f>AO50</f>
        <v>Average</v>
      </c>
      <c r="AP65" s="16" t="str">
        <f>AP50</f>
        <v>Median</v>
      </c>
    </row>
    <row r="66" spans="2:42" x14ac:dyDescent="0.25">
      <c r="B66" s="17" t="str">
        <f t="shared" ref="B66:C71" si="9">B51</f>
        <v>NWGF</v>
      </c>
      <c r="C66" s="18"/>
      <c r="D66" s="5"/>
      <c r="E66" s="10"/>
      <c r="F66" s="5"/>
      <c r="G66" s="10"/>
      <c r="H66" s="47"/>
      <c r="I66" s="47"/>
      <c r="J66" s="47"/>
      <c r="K66" s="5"/>
      <c r="L66" s="19"/>
      <c r="Q66" s="17" t="str">
        <f t="shared" ref="Q66:R71" si="10">Q51</f>
        <v>NWGF</v>
      </c>
      <c r="R66" s="18"/>
      <c r="S66" s="5"/>
      <c r="T66" s="10"/>
      <c r="U66" s="5"/>
      <c r="V66" s="10"/>
      <c r="W66" s="47"/>
      <c r="X66" s="47"/>
      <c r="Y66" s="47"/>
      <c r="Z66" s="5"/>
      <c r="AA66" s="19"/>
      <c r="AF66" s="17" t="str">
        <f t="shared" ref="AF66:AG71" si="11">AF51</f>
        <v>NWGF</v>
      </c>
      <c r="AG66" s="18"/>
      <c r="AH66" s="5"/>
      <c r="AI66" s="10"/>
      <c r="AJ66" s="5"/>
      <c r="AK66" s="10"/>
      <c r="AL66" s="47"/>
      <c r="AM66" s="47"/>
      <c r="AN66" s="47"/>
      <c r="AO66" s="5"/>
      <c r="AP66" s="19"/>
    </row>
    <row r="67" spans="2:42" x14ac:dyDescent="0.25">
      <c r="B67" s="20">
        <f t="shared" si="9"/>
        <v>0</v>
      </c>
      <c r="C67" s="21" t="str">
        <f>C52</f>
        <v>NWGF 80%</v>
      </c>
      <c r="D67" s="22">
        <v>1974.6541186170311</v>
      </c>
      <c r="E67" s="23">
        <v>10772.871706647793</v>
      </c>
      <c r="F67" s="23">
        <v>12747.525825264813</v>
      </c>
      <c r="G67" s="24"/>
      <c r="H67" s="50"/>
      <c r="I67" s="50"/>
      <c r="J67" s="50"/>
      <c r="K67" s="25"/>
      <c r="L67" s="26"/>
      <c r="Q67" s="20">
        <f t="shared" si="10"/>
        <v>0</v>
      </c>
      <c r="R67" s="21" t="str">
        <f>R52</f>
        <v>NWGF 80%</v>
      </c>
      <c r="S67" s="22">
        <v>2170.4499718816523</v>
      </c>
      <c r="T67" s="23">
        <v>14253.44168079749</v>
      </c>
      <c r="U67" s="23">
        <v>16423.891652679173</v>
      </c>
      <c r="V67" s="24"/>
      <c r="W67" s="50"/>
      <c r="X67" s="50"/>
      <c r="Y67" s="50"/>
      <c r="Z67" s="25"/>
      <c r="AA67" s="26"/>
      <c r="AF67" s="20">
        <f t="shared" si="11"/>
        <v>0</v>
      </c>
      <c r="AG67" s="21" t="str">
        <f>AG52</f>
        <v>NWGF 80%</v>
      </c>
      <c r="AH67" s="22">
        <v>1743.7825376285523</v>
      </c>
      <c r="AI67" s="23">
        <v>6668.7771649364904</v>
      </c>
      <c r="AJ67" s="23">
        <v>8412.559702565035</v>
      </c>
      <c r="AK67" s="24"/>
      <c r="AL67" s="50"/>
      <c r="AM67" s="50"/>
      <c r="AN67" s="50"/>
      <c r="AO67" s="25"/>
      <c r="AP67" s="26"/>
    </row>
    <row r="68" spans="2:42" x14ac:dyDescent="0.25">
      <c r="B68" s="40">
        <f t="shared" si="9"/>
        <v>1</v>
      </c>
      <c r="C68" s="41" t="str">
        <f t="shared" si="9"/>
        <v>NWGF 90%</v>
      </c>
      <c r="D68" s="42">
        <v>2476.6992360737595</v>
      </c>
      <c r="E68" s="43">
        <v>10268.985168241847</v>
      </c>
      <c r="F68" s="43">
        <v>12745.6844043156</v>
      </c>
      <c r="G68" s="44">
        <v>-462.6223550920883</v>
      </c>
      <c r="H68" s="51">
        <v>0.33374233128834357</v>
      </c>
      <c r="I68" s="51">
        <v>0.52024539877300613</v>
      </c>
      <c r="J68" s="51">
        <v>0.1460122699386503</v>
      </c>
      <c r="K68" s="45">
        <v>28.500900033662603</v>
      </c>
      <c r="L68" s="46">
        <v>21.412178419140218</v>
      </c>
      <c r="Q68" s="40">
        <f t="shared" si="10"/>
        <v>1</v>
      </c>
      <c r="R68" s="41" t="str">
        <f t="shared" si="10"/>
        <v>NWGF 90%</v>
      </c>
      <c r="S68" s="42">
        <v>2816.0334808677135</v>
      </c>
      <c r="T68" s="43">
        <v>13495.724147878014</v>
      </c>
      <c r="U68" s="43">
        <v>16311.757628745725</v>
      </c>
      <c r="V68" s="44">
        <v>-529.13736914341803</v>
      </c>
      <c r="W68" s="51">
        <v>0.21768707482993196</v>
      </c>
      <c r="X68" s="51">
        <v>0.7256235827664399</v>
      </c>
      <c r="Y68" s="51">
        <v>5.6689342403628121E-2</v>
      </c>
      <c r="Z68" s="45">
        <v>29.50186887914624</v>
      </c>
      <c r="AA68" s="46">
        <v>25.889808614633992</v>
      </c>
      <c r="AF68" s="40">
        <f t="shared" si="11"/>
        <v>1</v>
      </c>
      <c r="AG68" s="41" t="str">
        <f t="shared" si="11"/>
        <v>NWGF 90%</v>
      </c>
      <c r="AH68" s="42">
        <v>2076.7004576311419</v>
      </c>
      <c r="AI68" s="43">
        <v>6518.9518025865964</v>
      </c>
      <c r="AJ68" s="43">
        <v>8595.6522602177429</v>
      </c>
      <c r="AK68" s="44">
        <v>-428.33720000259467</v>
      </c>
      <c r="AL68" s="51">
        <v>0.47593582887700536</v>
      </c>
      <c r="AM68" s="51">
        <v>0.27272727272727271</v>
      </c>
      <c r="AN68" s="51">
        <v>0.25133689839572193</v>
      </c>
      <c r="AO68" s="45">
        <v>27.952667759293796</v>
      </c>
      <c r="AP68" s="46">
        <v>18.41507785023558</v>
      </c>
    </row>
    <row r="69" spans="2:42" x14ac:dyDescent="0.25">
      <c r="B69" s="20">
        <f t="shared" si="9"/>
        <v>2</v>
      </c>
      <c r="C69" s="21" t="str">
        <f t="shared" si="9"/>
        <v>NWGF 92%</v>
      </c>
      <c r="D69" s="42">
        <v>2491.1175544415728</v>
      </c>
      <c r="E69" s="43">
        <v>10129.331762499814</v>
      </c>
      <c r="F69" s="43">
        <v>12620.449316941378</v>
      </c>
      <c r="G69" s="44">
        <v>-435.7885406613608</v>
      </c>
      <c r="H69" s="51">
        <v>0.31411042944785278</v>
      </c>
      <c r="I69" s="51">
        <v>0.4883435582822086</v>
      </c>
      <c r="J69" s="51">
        <v>0.19754601226993865</v>
      </c>
      <c r="K69" s="45">
        <v>22.673705209646933</v>
      </c>
      <c r="L69" s="46">
        <v>17.338389072083004</v>
      </c>
      <c r="Q69" s="20">
        <f t="shared" si="10"/>
        <v>2</v>
      </c>
      <c r="R69" s="21" t="str">
        <f t="shared" si="10"/>
        <v>NWGF 92%</v>
      </c>
      <c r="S69" s="42">
        <v>2831.273426354458</v>
      </c>
      <c r="T69" s="43">
        <v>13277.062005076526</v>
      </c>
      <c r="U69" s="43">
        <v>16108.335431430991</v>
      </c>
      <c r="V69" s="44">
        <v>-489.28216359917661</v>
      </c>
      <c r="W69" s="51">
        <v>0.20408163265306123</v>
      </c>
      <c r="X69" s="51">
        <v>0.68480725623582761</v>
      </c>
      <c r="Y69" s="51">
        <v>0.1111111111111111</v>
      </c>
      <c r="Z69" s="45">
        <v>21.860353914649895</v>
      </c>
      <c r="AA69" s="46">
        <v>19.838406810125008</v>
      </c>
      <c r="AF69" s="20">
        <f t="shared" si="11"/>
        <v>2</v>
      </c>
      <c r="AG69" s="21" t="str">
        <f t="shared" si="11"/>
        <v>NWGF 92%</v>
      </c>
      <c r="AH69" s="42">
        <v>2090.024668041619</v>
      </c>
      <c r="AI69" s="43">
        <v>6417.7033213866307</v>
      </c>
      <c r="AJ69" s="43">
        <v>8507.7279894282456</v>
      </c>
      <c r="AK69" s="44">
        <v>-372.7118355394972</v>
      </c>
      <c r="AL69" s="51">
        <v>0.44385026737967914</v>
      </c>
      <c r="AM69" s="51">
        <v>0.25668449197860965</v>
      </c>
      <c r="AN69" s="51">
        <v>0.29946524064171121</v>
      </c>
      <c r="AO69" s="45">
        <v>23.138477378216681</v>
      </c>
      <c r="AP69" s="46">
        <v>15.393418342783995</v>
      </c>
    </row>
    <row r="70" spans="2:42" x14ac:dyDescent="0.25">
      <c r="B70" s="20">
        <f t="shared" si="9"/>
        <v>3</v>
      </c>
      <c r="C70" s="21" t="str">
        <f t="shared" si="9"/>
        <v>NWGF 95%</v>
      </c>
      <c r="D70" s="42">
        <v>2603.1016363790145</v>
      </c>
      <c r="E70" s="43">
        <v>9678.9701975750049</v>
      </c>
      <c r="F70" s="43">
        <v>12282.071833954007</v>
      </c>
      <c r="G70" s="44">
        <v>-159.30503739525838</v>
      </c>
      <c r="H70" s="51">
        <v>0.32147239263803679</v>
      </c>
      <c r="I70" s="51">
        <v>0.35092024539877298</v>
      </c>
      <c r="J70" s="51">
        <v>0.32760736196319018</v>
      </c>
      <c r="K70" s="45">
        <v>17.971074175873241</v>
      </c>
      <c r="L70" s="46">
        <v>13.424184468952161</v>
      </c>
      <c r="Q70" s="20">
        <f t="shared" si="10"/>
        <v>3</v>
      </c>
      <c r="R70" s="21" t="str">
        <f t="shared" si="10"/>
        <v>NWGF 95%</v>
      </c>
      <c r="S70" s="42">
        <v>2965.4630262132541</v>
      </c>
      <c r="T70" s="43">
        <v>12585.701983044297</v>
      </c>
      <c r="U70" s="43">
        <v>15551.165009257556</v>
      </c>
      <c r="V70" s="44">
        <v>-63.144754327751507</v>
      </c>
      <c r="W70" s="51">
        <v>0.20634920634920634</v>
      </c>
      <c r="X70" s="51">
        <v>0.51473922902494329</v>
      </c>
      <c r="Y70" s="51">
        <v>0.27891156462585032</v>
      </c>
      <c r="Z70" s="45">
        <v>16.672913687633141</v>
      </c>
      <c r="AA70" s="46">
        <v>14.164999260608306</v>
      </c>
      <c r="AF70" s="20">
        <f t="shared" si="11"/>
        <v>3</v>
      </c>
      <c r="AG70" s="21" t="str">
        <f t="shared" si="11"/>
        <v>NWGF 95%</v>
      </c>
      <c r="AH70" s="42">
        <v>2175.8252382054907</v>
      </c>
      <c r="AI70" s="43">
        <v>6251.5137339601251</v>
      </c>
      <c r="AJ70" s="43">
        <v>8427.3389721656094</v>
      </c>
      <c r="AK70" s="44">
        <v>-272.69189523689096</v>
      </c>
      <c r="AL70" s="51">
        <v>0.45721925133689839</v>
      </c>
      <c r="AM70" s="51">
        <v>0.15775401069518716</v>
      </c>
      <c r="AN70" s="51">
        <v>0.38502673796791442</v>
      </c>
      <c r="AO70" s="45">
        <v>19.048598691803754</v>
      </c>
      <c r="AP70" s="46">
        <v>13.155840077903525</v>
      </c>
    </row>
    <row r="71" spans="2:42" x14ac:dyDescent="0.25">
      <c r="B71" s="32">
        <f t="shared" si="9"/>
        <v>4</v>
      </c>
      <c r="C71" s="33" t="str">
        <f t="shared" si="9"/>
        <v>NWGF 98%</v>
      </c>
      <c r="D71" s="58">
        <v>2764.5180969143703</v>
      </c>
      <c r="E71" s="59">
        <v>9288.6373613691067</v>
      </c>
      <c r="F71" s="59">
        <v>12053.155458283492</v>
      </c>
      <c r="G71" s="60">
        <v>43.0348608260147</v>
      </c>
      <c r="H71" s="52">
        <v>0.43558282208588955</v>
      </c>
      <c r="I71" s="52">
        <v>0.10184049079754601</v>
      </c>
      <c r="J71" s="52">
        <v>0.46257668711656441</v>
      </c>
      <c r="K71" s="56">
        <v>18.610341801769472</v>
      </c>
      <c r="L71" s="57">
        <v>14.027385025376846</v>
      </c>
      <c r="Q71" s="32">
        <f t="shared" si="10"/>
        <v>4</v>
      </c>
      <c r="R71" s="33" t="str">
        <f t="shared" si="10"/>
        <v>NWGF 98%</v>
      </c>
      <c r="S71" s="58">
        <v>3151.5512972227439</v>
      </c>
      <c r="T71" s="59">
        <v>12055.71846722866</v>
      </c>
      <c r="U71" s="59">
        <v>15207.269764451397</v>
      </c>
      <c r="V71" s="60">
        <v>186.20280084772179</v>
      </c>
      <c r="W71" s="52">
        <v>0.3832199546485261</v>
      </c>
      <c r="X71" s="52">
        <v>8.8435374149659865E-2</v>
      </c>
      <c r="Y71" s="52">
        <v>0.52834467120181405</v>
      </c>
      <c r="Z71" s="56">
        <v>16.849927523195287</v>
      </c>
      <c r="AA71" s="57">
        <v>13.650357079912579</v>
      </c>
      <c r="AF71" s="32">
        <f t="shared" si="11"/>
        <v>4</v>
      </c>
      <c r="AG71" s="33" t="str">
        <f t="shared" si="11"/>
        <v>NWGF 98%</v>
      </c>
      <c r="AH71" s="58">
        <v>2308.1500719518276</v>
      </c>
      <c r="AI71" s="59">
        <v>6025.8492124812692</v>
      </c>
      <c r="AJ71" s="59">
        <v>8333.9992844330973</v>
      </c>
      <c r="AK71" s="60">
        <v>-125.78081176642567</v>
      </c>
      <c r="AL71" s="52">
        <v>0.49732620320855614</v>
      </c>
      <c r="AM71" s="52">
        <v>0.11764705882352941</v>
      </c>
      <c r="AN71" s="52">
        <v>0.38502673796791442</v>
      </c>
      <c r="AO71" s="56">
        <v>21.254284756005394</v>
      </c>
      <c r="AP71" s="57">
        <v>14.617600086559472</v>
      </c>
    </row>
  </sheetData>
  <mergeCells count="21">
    <mergeCell ref="D18:J18"/>
    <mergeCell ref="S18:Y18"/>
    <mergeCell ref="AH18:AN18"/>
    <mergeCell ref="AW18:BC18"/>
    <mergeCell ref="BL18:BR18"/>
    <mergeCell ref="D3:J3"/>
    <mergeCell ref="S3:Y3"/>
    <mergeCell ref="AH3:AN3"/>
    <mergeCell ref="AW3:BC3"/>
    <mergeCell ref="BL3:BR3"/>
    <mergeCell ref="AW33:BC33"/>
    <mergeCell ref="BL33:BR33"/>
    <mergeCell ref="D48:J48"/>
    <mergeCell ref="S48:Y48"/>
    <mergeCell ref="AH48:AN48"/>
    <mergeCell ref="D63:J63"/>
    <mergeCell ref="S63:Y63"/>
    <mergeCell ref="AH63:AN63"/>
    <mergeCell ref="D33:J33"/>
    <mergeCell ref="S33:Y33"/>
    <mergeCell ref="AH33:AN3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BT71"/>
  <sheetViews>
    <sheetView topLeftCell="J1" workbookViewId="0">
      <selection activeCell="B32" sqref="B32"/>
    </sheetView>
  </sheetViews>
  <sheetFormatPr defaultRowHeight="15" x14ac:dyDescent="0.25"/>
  <cols>
    <col min="3" max="3" width="12.42578125" customWidth="1"/>
    <col min="13" max="16" width="3.140625" customWidth="1"/>
    <col min="18" max="18" width="10.140625" customWidth="1"/>
    <col min="28" max="31" width="3.140625" customWidth="1"/>
    <col min="33" max="33" width="9.85546875" customWidth="1"/>
    <col min="43" max="46" width="3.140625" customWidth="1"/>
    <col min="48" max="48" width="9.85546875" customWidth="1"/>
    <col min="58" max="61" width="3.140625" customWidth="1"/>
    <col min="63" max="63" width="9.7109375" customWidth="1"/>
  </cols>
  <sheetData>
    <row r="2" spans="2:72" x14ac:dyDescent="0.25">
      <c r="B2" s="1" t="s">
        <v>17</v>
      </c>
      <c r="C2" s="2"/>
      <c r="D2" s="2"/>
      <c r="E2" s="2"/>
      <c r="F2" s="2"/>
      <c r="G2" s="39" t="s">
        <v>42</v>
      </c>
      <c r="H2" s="2"/>
      <c r="I2" s="2"/>
      <c r="J2" s="2"/>
      <c r="K2" s="2"/>
      <c r="L2" s="3"/>
      <c r="Q2" s="1" t="s">
        <v>275</v>
      </c>
      <c r="R2" s="2"/>
      <c r="S2" s="2"/>
      <c r="T2" s="2"/>
      <c r="U2" s="2"/>
      <c r="V2" s="39" t="s">
        <v>42</v>
      </c>
      <c r="W2" s="2"/>
      <c r="X2" s="2"/>
      <c r="Y2" s="2"/>
      <c r="Z2" s="2"/>
      <c r="AA2" s="3"/>
      <c r="AF2" s="1" t="s">
        <v>276</v>
      </c>
      <c r="AG2" s="2"/>
      <c r="AH2" s="2"/>
      <c r="AI2" s="2"/>
      <c r="AJ2" s="2"/>
      <c r="AK2" s="39" t="s">
        <v>42</v>
      </c>
      <c r="AL2" s="2"/>
      <c r="AM2" s="2"/>
      <c r="AN2" s="2"/>
      <c r="AO2" s="2"/>
      <c r="AP2" s="3"/>
      <c r="AU2" s="1" t="s">
        <v>277</v>
      </c>
      <c r="AV2" s="2"/>
      <c r="AW2" s="2"/>
      <c r="AX2" s="2"/>
      <c r="AY2" s="2"/>
      <c r="AZ2" s="39" t="s">
        <v>42</v>
      </c>
      <c r="BA2" s="2"/>
      <c r="BB2" s="2"/>
      <c r="BC2" s="2"/>
      <c r="BD2" s="2"/>
      <c r="BE2" s="3"/>
      <c r="BJ2" s="1" t="s">
        <v>278</v>
      </c>
      <c r="BK2" s="2"/>
      <c r="BL2" s="2"/>
      <c r="BM2" s="2"/>
      <c r="BN2" s="2"/>
      <c r="BO2" s="39" t="s">
        <v>42</v>
      </c>
      <c r="BP2" s="2"/>
      <c r="BQ2" s="2"/>
      <c r="BR2" s="2"/>
      <c r="BS2" s="2"/>
      <c r="BT2" s="3"/>
    </row>
    <row r="3" spans="2:72" x14ac:dyDescent="0.25">
      <c r="B3" s="4"/>
      <c r="C3" s="5"/>
      <c r="D3" s="284" t="s">
        <v>0</v>
      </c>
      <c r="E3" s="284"/>
      <c r="F3" s="284"/>
      <c r="G3" s="284"/>
      <c r="H3" s="284"/>
      <c r="I3" s="284"/>
      <c r="J3" s="285"/>
      <c r="K3" s="6" t="s">
        <v>1</v>
      </c>
      <c r="L3" s="7"/>
      <c r="Q3" s="4"/>
      <c r="R3" s="5"/>
      <c r="S3" s="284" t="s">
        <v>0</v>
      </c>
      <c r="T3" s="284"/>
      <c r="U3" s="284"/>
      <c r="V3" s="284"/>
      <c r="W3" s="284"/>
      <c r="X3" s="284"/>
      <c r="Y3" s="285"/>
      <c r="Z3" s="6" t="s">
        <v>1</v>
      </c>
      <c r="AA3" s="7"/>
      <c r="AF3" s="4"/>
      <c r="AG3" s="5"/>
      <c r="AH3" s="284" t="s">
        <v>0</v>
      </c>
      <c r="AI3" s="284"/>
      <c r="AJ3" s="284"/>
      <c r="AK3" s="284"/>
      <c r="AL3" s="284"/>
      <c r="AM3" s="284"/>
      <c r="AN3" s="285"/>
      <c r="AO3" s="6" t="s">
        <v>1</v>
      </c>
      <c r="AP3" s="7"/>
      <c r="AU3" s="4"/>
      <c r="AV3" s="5"/>
      <c r="AW3" s="284" t="s">
        <v>0</v>
      </c>
      <c r="AX3" s="284"/>
      <c r="AY3" s="284"/>
      <c r="AZ3" s="284"/>
      <c r="BA3" s="284"/>
      <c r="BB3" s="284"/>
      <c r="BC3" s="285"/>
      <c r="BD3" s="6" t="s">
        <v>1</v>
      </c>
      <c r="BE3" s="7"/>
      <c r="BJ3" s="4"/>
      <c r="BK3" s="5"/>
      <c r="BL3" s="284" t="s">
        <v>0</v>
      </c>
      <c r="BM3" s="284"/>
      <c r="BN3" s="284"/>
      <c r="BO3" s="284"/>
      <c r="BP3" s="284"/>
      <c r="BQ3" s="284"/>
      <c r="BR3" s="285"/>
      <c r="BS3" s="6" t="s">
        <v>1</v>
      </c>
      <c r="BT3" s="7"/>
    </row>
    <row r="4" spans="2:72" x14ac:dyDescent="0.25">
      <c r="B4" s="8"/>
      <c r="C4" s="9"/>
      <c r="D4" s="5" t="s">
        <v>2</v>
      </c>
      <c r="E4" s="10" t="s">
        <v>3</v>
      </c>
      <c r="F4" s="5"/>
      <c r="G4" s="10" t="s">
        <v>4</v>
      </c>
      <c r="H4" s="47" t="s">
        <v>5</v>
      </c>
      <c r="I4" s="48" t="s">
        <v>6</v>
      </c>
      <c r="J4" s="47" t="s">
        <v>5</v>
      </c>
      <c r="K4" s="11"/>
      <c r="L4" s="9"/>
      <c r="Q4" s="8"/>
      <c r="R4" s="9"/>
      <c r="S4" s="5" t="s">
        <v>2</v>
      </c>
      <c r="T4" s="10" t="s">
        <v>3</v>
      </c>
      <c r="U4" s="5"/>
      <c r="V4" s="10" t="s">
        <v>4</v>
      </c>
      <c r="W4" s="47" t="s">
        <v>5</v>
      </c>
      <c r="X4" s="48" t="s">
        <v>6</v>
      </c>
      <c r="Y4" s="47" t="s">
        <v>5</v>
      </c>
      <c r="Z4" s="11"/>
      <c r="AA4" s="9"/>
      <c r="AF4" s="8"/>
      <c r="AG4" s="9"/>
      <c r="AH4" s="5" t="s">
        <v>2</v>
      </c>
      <c r="AI4" s="10" t="s">
        <v>3</v>
      </c>
      <c r="AJ4" s="5"/>
      <c r="AK4" s="10" t="s">
        <v>4</v>
      </c>
      <c r="AL4" s="47" t="s">
        <v>5</v>
      </c>
      <c r="AM4" s="48" t="s">
        <v>6</v>
      </c>
      <c r="AN4" s="47" t="s">
        <v>5</v>
      </c>
      <c r="AO4" s="11"/>
      <c r="AP4" s="9"/>
      <c r="AU4" s="8"/>
      <c r="AV4" s="9"/>
      <c r="AW4" s="5" t="s">
        <v>2</v>
      </c>
      <c r="AX4" s="10" t="s">
        <v>3</v>
      </c>
      <c r="AY4" s="5"/>
      <c r="AZ4" s="10" t="s">
        <v>4</v>
      </c>
      <c r="BA4" s="47" t="s">
        <v>5</v>
      </c>
      <c r="BB4" s="48" t="s">
        <v>6</v>
      </c>
      <c r="BC4" s="47" t="s">
        <v>5</v>
      </c>
      <c r="BD4" s="11"/>
      <c r="BE4" s="9"/>
      <c r="BJ4" s="8"/>
      <c r="BK4" s="9"/>
      <c r="BL4" s="5" t="s">
        <v>2</v>
      </c>
      <c r="BM4" s="10" t="s">
        <v>3</v>
      </c>
      <c r="BN4" s="5"/>
      <c r="BO4" s="10" t="s">
        <v>4</v>
      </c>
      <c r="BP4" s="47" t="s">
        <v>5</v>
      </c>
      <c r="BQ4" s="48" t="s">
        <v>6</v>
      </c>
      <c r="BR4" s="47" t="s">
        <v>5</v>
      </c>
      <c r="BS4" s="11"/>
      <c r="BT4" s="9"/>
    </row>
    <row r="5" spans="2:72" x14ac:dyDescent="0.25">
      <c r="B5" s="12" t="s">
        <v>7</v>
      </c>
      <c r="C5" s="13" t="s">
        <v>19</v>
      </c>
      <c r="D5" s="14" t="s">
        <v>8</v>
      </c>
      <c r="E5" s="15" t="s">
        <v>9</v>
      </c>
      <c r="F5" s="14" t="s">
        <v>4</v>
      </c>
      <c r="G5" s="15" t="s">
        <v>10</v>
      </c>
      <c r="H5" s="49" t="s">
        <v>11</v>
      </c>
      <c r="I5" s="49" t="s">
        <v>12</v>
      </c>
      <c r="J5" s="49" t="s">
        <v>13</v>
      </c>
      <c r="K5" s="14" t="s">
        <v>15</v>
      </c>
      <c r="L5" s="16" t="s">
        <v>14</v>
      </c>
      <c r="Q5" s="12" t="s">
        <v>7</v>
      </c>
      <c r="R5" s="13" t="s">
        <v>19</v>
      </c>
      <c r="S5" s="14" t="s">
        <v>8</v>
      </c>
      <c r="T5" s="15" t="s">
        <v>9</v>
      </c>
      <c r="U5" s="14" t="s">
        <v>4</v>
      </c>
      <c r="V5" s="15" t="s">
        <v>10</v>
      </c>
      <c r="W5" s="49" t="s">
        <v>11</v>
      </c>
      <c r="X5" s="49" t="s">
        <v>12</v>
      </c>
      <c r="Y5" s="49" t="s">
        <v>13</v>
      </c>
      <c r="Z5" s="14" t="s">
        <v>15</v>
      </c>
      <c r="AA5" s="16" t="s">
        <v>14</v>
      </c>
      <c r="AF5" s="12" t="s">
        <v>7</v>
      </c>
      <c r="AG5" s="13" t="s">
        <v>19</v>
      </c>
      <c r="AH5" s="14" t="s">
        <v>8</v>
      </c>
      <c r="AI5" s="15" t="s">
        <v>9</v>
      </c>
      <c r="AJ5" s="14" t="s">
        <v>4</v>
      </c>
      <c r="AK5" s="15" t="s">
        <v>10</v>
      </c>
      <c r="AL5" s="49" t="s">
        <v>11</v>
      </c>
      <c r="AM5" s="49" t="s">
        <v>12</v>
      </c>
      <c r="AN5" s="49" t="s">
        <v>13</v>
      </c>
      <c r="AO5" s="14" t="s">
        <v>15</v>
      </c>
      <c r="AP5" s="16" t="s">
        <v>14</v>
      </c>
      <c r="AU5" s="12" t="s">
        <v>7</v>
      </c>
      <c r="AV5" s="13" t="s">
        <v>19</v>
      </c>
      <c r="AW5" s="14" t="s">
        <v>8</v>
      </c>
      <c r="AX5" s="15" t="s">
        <v>9</v>
      </c>
      <c r="AY5" s="14" t="s">
        <v>4</v>
      </c>
      <c r="AZ5" s="15" t="s">
        <v>10</v>
      </c>
      <c r="BA5" s="49" t="s">
        <v>11</v>
      </c>
      <c r="BB5" s="49" t="s">
        <v>12</v>
      </c>
      <c r="BC5" s="49" t="s">
        <v>13</v>
      </c>
      <c r="BD5" s="14" t="s">
        <v>15</v>
      </c>
      <c r="BE5" s="16" t="s">
        <v>14</v>
      </c>
      <c r="BJ5" s="12" t="s">
        <v>7</v>
      </c>
      <c r="BK5" s="13" t="s">
        <v>19</v>
      </c>
      <c r="BL5" s="14" t="s">
        <v>8</v>
      </c>
      <c r="BM5" s="15" t="s">
        <v>9</v>
      </c>
      <c r="BN5" s="14" t="s">
        <v>4</v>
      </c>
      <c r="BO5" s="15" t="s">
        <v>10</v>
      </c>
      <c r="BP5" s="49" t="s">
        <v>11</v>
      </c>
      <c r="BQ5" s="49" t="s">
        <v>12</v>
      </c>
      <c r="BR5" s="49" t="s">
        <v>13</v>
      </c>
      <c r="BS5" s="14" t="s">
        <v>15</v>
      </c>
      <c r="BT5" s="16" t="s">
        <v>14</v>
      </c>
    </row>
    <row r="6" spans="2:72" x14ac:dyDescent="0.25">
      <c r="B6" s="17" t="s">
        <v>16</v>
      </c>
      <c r="C6" s="18"/>
      <c r="D6" s="5"/>
      <c r="E6" s="10"/>
      <c r="F6" s="5"/>
      <c r="G6" s="10"/>
      <c r="H6" s="47"/>
      <c r="I6" s="47"/>
      <c r="J6" s="47"/>
      <c r="K6" s="5"/>
      <c r="L6" s="19"/>
      <c r="Q6" s="17" t="s">
        <v>16</v>
      </c>
      <c r="R6" s="18"/>
      <c r="S6" s="5"/>
      <c r="T6" s="10"/>
      <c r="U6" s="5"/>
      <c r="V6" s="10"/>
      <c r="W6" s="47"/>
      <c r="X6" s="47"/>
      <c r="Y6" s="47"/>
      <c r="Z6" s="5"/>
      <c r="AA6" s="19"/>
      <c r="AF6" s="17" t="s">
        <v>16</v>
      </c>
      <c r="AG6" s="18"/>
      <c r="AH6" s="5"/>
      <c r="AI6" s="10"/>
      <c r="AJ6" s="5"/>
      <c r="AK6" s="10"/>
      <c r="AL6" s="47"/>
      <c r="AM6" s="47"/>
      <c r="AN6" s="47"/>
      <c r="AO6" s="5"/>
      <c r="AP6" s="19"/>
      <c r="AU6" s="17" t="s">
        <v>16</v>
      </c>
      <c r="AV6" s="18"/>
      <c r="AW6" s="5"/>
      <c r="AX6" s="10"/>
      <c r="AY6" s="5"/>
      <c r="AZ6" s="10"/>
      <c r="BA6" s="47"/>
      <c r="BB6" s="47"/>
      <c r="BC6" s="47"/>
      <c r="BD6" s="5"/>
      <c r="BE6" s="19"/>
      <c r="BJ6" s="17" t="s">
        <v>16</v>
      </c>
      <c r="BK6" s="18"/>
      <c r="BL6" s="5"/>
      <c r="BM6" s="10"/>
      <c r="BN6" s="5"/>
      <c r="BO6" s="10"/>
      <c r="BP6" s="47"/>
      <c r="BQ6" s="47"/>
      <c r="BR6" s="47"/>
      <c r="BS6" s="5"/>
      <c r="BT6" s="19"/>
    </row>
    <row r="7" spans="2:72" x14ac:dyDescent="0.25">
      <c r="B7" s="20">
        <v>0</v>
      </c>
      <c r="C7" s="21" t="s">
        <v>274</v>
      </c>
      <c r="D7" s="22">
        <v>2218.0841620821402</v>
      </c>
      <c r="E7" s="23">
        <v>10437.706832118718</v>
      </c>
      <c r="F7" s="23">
        <v>12655.790994200857</v>
      </c>
      <c r="G7" s="24"/>
      <c r="H7" s="50"/>
      <c r="I7" s="50"/>
      <c r="J7" s="50"/>
      <c r="K7" s="25"/>
      <c r="L7" s="26"/>
      <c r="Q7" s="20">
        <v>0</v>
      </c>
      <c r="R7" s="21" t="s">
        <v>274</v>
      </c>
      <c r="S7" s="22">
        <v>1847.9454792867448</v>
      </c>
      <c r="T7" s="23">
        <v>10363.390883201741</v>
      </c>
      <c r="U7" s="23">
        <v>12211.336362488448</v>
      </c>
      <c r="V7" s="24"/>
      <c r="W7" s="50"/>
      <c r="X7" s="50"/>
      <c r="Y7" s="50"/>
      <c r="Z7" s="25"/>
      <c r="AA7" s="26"/>
      <c r="AF7" s="20">
        <v>0</v>
      </c>
      <c r="AG7" s="21" t="s">
        <v>274</v>
      </c>
      <c r="AH7" s="22">
        <v>3300.7076132352709</v>
      </c>
      <c r="AI7" s="23">
        <v>10138.90518915826</v>
      </c>
      <c r="AJ7" s="23">
        <v>13439.612802393558</v>
      </c>
      <c r="AK7" s="24"/>
      <c r="AL7" s="50"/>
      <c r="AM7" s="50"/>
      <c r="AN7" s="50"/>
      <c r="AO7" s="25"/>
      <c r="AP7" s="26"/>
      <c r="AU7" s="20">
        <v>0</v>
      </c>
      <c r="AV7" s="21" t="s">
        <v>274</v>
      </c>
      <c r="AW7" s="22">
        <v>1959.6956694783737</v>
      </c>
      <c r="AX7" s="23">
        <v>15816.278881037735</v>
      </c>
      <c r="AY7" s="23">
        <v>17775.974550516105</v>
      </c>
      <c r="AZ7" s="24"/>
      <c r="BA7" s="50"/>
      <c r="BB7" s="50"/>
      <c r="BC7" s="50"/>
      <c r="BD7" s="25"/>
      <c r="BE7" s="26"/>
      <c r="BJ7" s="20">
        <v>0</v>
      </c>
      <c r="BK7" s="21" t="s">
        <v>274</v>
      </c>
      <c r="BL7" s="22">
        <v>2969.730120494969</v>
      </c>
      <c r="BM7" s="23">
        <v>12424.872828732587</v>
      </c>
      <c r="BN7" s="23">
        <v>15394.602949227556</v>
      </c>
      <c r="BO7" s="24"/>
      <c r="BP7" s="50"/>
      <c r="BQ7" s="50"/>
      <c r="BR7" s="50"/>
      <c r="BS7" s="25"/>
      <c r="BT7" s="26"/>
    </row>
    <row r="8" spans="2:72" x14ac:dyDescent="0.25">
      <c r="B8" s="40">
        <v>1</v>
      </c>
      <c r="C8" s="41" t="s">
        <v>230</v>
      </c>
      <c r="D8" s="42">
        <v>2672.2254419900291</v>
      </c>
      <c r="E8" s="43">
        <v>9485.3834615521846</v>
      </c>
      <c r="F8" s="43">
        <v>12157.608903542136</v>
      </c>
      <c r="G8" s="44">
        <v>-46.412306466177505</v>
      </c>
      <c r="H8" s="51">
        <v>0.28139999999999998</v>
      </c>
      <c r="I8" s="51">
        <v>0.57840000000000003</v>
      </c>
      <c r="J8" s="51">
        <v>0.14019999999999999</v>
      </c>
      <c r="K8" s="45">
        <v>30.554217802650037</v>
      </c>
      <c r="L8" s="46">
        <v>21.837394349852087</v>
      </c>
      <c r="Q8" s="40">
        <v>1</v>
      </c>
      <c r="R8" s="41" t="s">
        <v>230</v>
      </c>
      <c r="S8" s="42">
        <v>2540.1681513039539</v>
      </c>
      <c r="T8" s="43">
        <v>9401.1842067116595</v>
      </c>
      <c r="U8" s="43">
        <v>11941.352358015598</v>
      </c>
      <c r="V8" s="44">
        <v>-60.631671775991279</v>
      </c>
      <c r="W8" s="51">
        <v>0.36652396077889793</v>
      </c>
      <c r="X8" s="51">
        <v>0.46706256041983152</v>
      </c>
      <c r="Y8" s="51">
        <v>0.16641347880127055</v>
      </c>
      <c r="Z8" s="45">
        <v>31.737610395090837</v>
      </c>
      <c r="AA8" s="46">
        <v>23.089002482165622</v>
      </c>
      <c r="AF8" s="40">
        <v>1</v>
      </c>
      <c r="AG8" s="41" t="s">
        <v>230</v>
      </c>
      <c r="AH8" s="42">
        <v>3034.9055838209256</v>
      </c>
      <c r="AI8" s="43">
        <v>9260.8434140508216</v>
      </c>
      <c r="AJ8" s="43">
        <v>12295.748997871744</v>
      </c>
      <c r="AK8" s="44">
        <v>11.063019998006956</v>
      </c>
      <c r="AL8" s="51">
        <v>3.1502423263327951E-2</v>
      </c>
      <c r="AM8" s="51">
        <v>0.89741518578352186</v>
      </c>
      <c r="AN8" s="51">
        <v>7.1082390953150248E-2</v>
      </c>
      <c r="AO8" s="45">
        <v>11.640689352877027</v>
      </c>
      <c r="AP8" s="46">
        <v>7.8636887927276344</v>
      </c>
      <c r="AU8" s="40">
        <v>1</v>
      </c>
      <c r="AV8" s="41" t="s">
        <v>230</v>
      </c>
      <c r="AW8" s="42">
        <v>2956.2214173045477</v>
      </c>
      <c r="AX8" s="43">
        <v>14398.582865344473</v>
      </c>
      <c r="AY8" s="43">
        <v>17354.804282649013</v>
      </c>
      <c r="AZ8" s="44">
        <v>-248.72590922695738</v>
      </c>
      <c r="BA8" s="51">
        <v>0.38862559241706163</v>
      </c>
      <c r="BB8" s="51">
        <v>0.51184834123222744</v>
      </c>
      <c r="BC8" s="51">
        <v>9.9526066350710901E-2</v>
      </c>
      <c r="BD8" s="45">
        <v>39.819290903529122</v>
      </c>
      <c r="BE8" s="46">
        <v>29.04539630089435</v>
      </c>
      <c r="BJ8" s="40">
        <v>1</v>
      </c>
      <c r="BK8" s="41" t="s">
        <v>230</v>
      </c>
      <c r="BL8" s="42">
        <v>2648.720718281611</v>
      </c>
      <c r="BM8" s="43">
        <v>11276.534679788969</v>
      </c>
      <c r="BN8" s="43">
        <v>13925.255398070582</v>
      </c>
      <c r="BO8" s="44">
        <v>0</v>
      </c>
      <c r="BP8" s="51">
        <v>0</v>
      </c>
      <c r="BQ8" s="51">
        <v>1</v>
      </c>
      <c r="BR8" s="51">
        <v>0</v>
      </c>
      <c r="BS8" s="45" t="e">
        <v>#VALUE!</v>
      </c>
      <c r="BT8" s="46" t="e">
        <v>#VALUE!</v>
      </c>
    </row>
    <row r="9" spans="2:72" x14ac:dyDescent="0.25">
      <c r="B9" s="40">
        <v>2</v>
      </c>
      <c r="C9" s="41" t="s">
        <v>231</v>
      </c>
      <c r="D9" s="42">
        <v>2686.7604434825535</v>
      </c>
      <c r="E9" s="43">
        <v>9320.3383302666953</v>
      </c>
      <c r="F9" s="43">
        <v>12007.098773749214</v>
      </c>
      <c r="G9" s="44">
        <v>-3.6308614469878107</v>
      </c>
      <c r="H9" s="51">
        <v>0.25409999999999999</v>
      </c>
      <c r="I9" s="51">
        <v>0.54879999999999995</v>
      </c>
      <c r="J9" s="51">
        <v>0.1971</v>
      </c>
      <c r="K9" s="45">
        <v>23.567274283859955</v>
      </c>
      <c r="L9" s="46">
        <v>17.457701861987442</v>
      </c>
      <c r="Q9" s="40">
        <v>2</v>
      </c>
      <c r="R9" s="41" t="s">
        <v>231</v>
      </c>
      <c r="S9" s="42">
        <v>2554.6443506923388</v>
      </c>
      <c r="T9" s="43">
        <v>9239.8183579441193</v>
      </c>
      <c r="U9" s="43">
        <v>11794.462708636443</v>
      </c>
      <c r="V9" s="44">
        <v>-7.0928794576443108</v>
      </c>
      <c r="W9" s="51">
        <v>0.33144593288219859</v>
      </c>
      <c r="X9" s="51">
        <v>0.43157022510702941</v>
      </c>
      <c r="Y9" s="51">
        <v>0.23698384201077199</v>
      </c>
      <c r="Z9" s="45">
        <v>24.259867745099321</v>
      </c>
      <c r="AA9" s="46">
        <v>18.78161110214824</v>
      </c>
      <c r="AF9" s="40">
        <v>2</v>
      </c>
      <c r="AG9" s="41" t="s">
        <v>231</v>
      </c>
      <c r="AH9" s="42">
        <v>3050.3250552334589</v>
      </c>
      <c r="AI9" s="43">
        <v>9094.2466826741656</v>
      </c>
      <c r="AJ9" s="43">
        <v>12144.571737907623</v>
      </c>
      <c r="AK9" s="44">
        <v>23.673006881144687</v>
      </c>
      <c r="AL9" s="51">
        <v>2.665589660743134E-2</v>
      </c>
      <c r="AM9" s="51">
        <v>0.88408723747980611</v>
      </c>
      <c r="AN9" s="51">
        <v>8.9256865912762509E-2</v>
      </c>
      <c r="AO9" s="45">
        <v>9.0386958450289914</v>
      </c>
      <c r="AP9" s="46">
        <v>6.6142285979218283</v>
      </c>
      <c r="AU9" s="40">
        <v>2</v>
      </c>
      <c r="AV9" s="41" t="s">
        <v>231</v>
      </c>
      <c r="AW9" s="42">
        <v>2963.1597244638069</v>
      </c>
      <c r="AX9" s="43">
        <v>14139.367940913466</v>
      </c>
      <c r="AY9" s="43">
        <v>17102.527665377267</v>
      </c>
      <c r="AZ9" s="44">
        <v>-206.46179789000416</v>
      </c>
      <c r="BA9" s="51">
        <v>0.35545023696682465</v>
      </c>
      <c r="BB9" s="51">
        <v>0.48341232227488151</v>
      </c>
      <c r="BC9" s="51">
        <v>0.16113744075829384</v>
      </c>
      <c r="BD9" s="45">
        <v>30.205612771224953</v>
      </c>
      <c r="BE9" s="46">
        <v>21.818395057988369</v>
      </c>
      <c r="BJ9" s="40">
        <v>2</v>
      </c>
      <c r="BK9" s="41" t="s">
        <v>231</v>
      </c>
      <c r="BL9" s="42">
        <v>2661.0160117034557</v>
      </c>
      <c r="BM9" s="43">
        <v>11070.793763325621</v>
      </c>
      <c r="BN9" s="43">
        <v>13731.809775029082</v>
      </c>
      <c r="BO9" s="44">
        <v>0</v>
      </c>
      <c r="BP9" s="51">
        <v>0</v>
      </c>
      <c r="BQ9" s="51">
        <v>1</v>
      </c>
      <c r="BR9" s="51">
        <v>0</v>
      </c>
      <c r="BS9" s="45" t="e">
        <v>#VALUE!</v>
      </c>
      <c r="BT9" s="46" t="e">
        <v>#VALUE!</v>
      </c>
    </row>
    <row r="10" spans="2:72" x14ac:dyDescent="0.25">
      <c r="B10" s="20">
        <v>3</v>
      </c>
      <c r="C10" s="21" t="s">
        <v>232</v>
      </c>
      <c r="D10" s="27">
        <v>2809.3282006125655</v>
      </c>
      <c r="E10" s="28">
        <v>9082.9578651900119</v>
      </c>
      <c r="F10" s="28">
        <v>11892.286065802567</v>
      </c>
      <c r="G10" s="29">
        <v>49.578588605585168</v>
      </c>
      <c r="H10" s="51">
        <v>0.26429999999999998</v>
      </c>
      <c r="I10" s="51">
        <v>0.42270000000000002</v>
      </c>
      <c r="J10" s="51">
        <v>0.313</v>
      </c>
      <c r="K10" s="30">
        <v>18.703562558000797</v>
      </c>
      <c r="L10" s="31">
        <v>13.613528632783115</v>
      </c>
      <c r="Q10" s="20">
        <v>3</v>
      </c>
      <c r="R10" s="21" t="s">
        <v>232</v>
      </c>
      <c r="S10" s="27">
        <v>2669.2190577104384</v>
      </c>
      <c r="T10" s="28">
        <v>8997.8836110521861</v>
      </c>
      <c r="U10" s="28">
        <v>11667.102668762642</v>
      </c>
      <c r="V10" s="29">
        <v>52.935257476591381</v>
      </c>
      <c r="W10" s="51">
        <v>0.33669382681950005</v>
      </c>
      <c r="X10" s="51">
        <v>0.29650600745753347</v>
      </c>
      <c r="Y10" s="51">
        <v>0.36680016572296642</v>
      </c>
      <c r="Z10" s="30">
        <v>19.07418167439506</v>
      </c>
      <c r="AA10" s="31">
        <v>14.497346342825898</v>
      </c>
      <c r="AF10" s="20">
        <v>3</v>
      </c>
      <c r="AG10" s="21" t="s">
        <v>232</v>
      </c>
      <c r="AH10" s="27">
        <v>3194.5726562524569</v>
      </c>
      <c r="AI10" s="28">
        <v>8884.1474715477616</v>
      </c>
      <c r="AJ10" s="28">
        <v>12078.720127800205</v>
      </c>
      <c r="AK10" s="29">
        <v>57.76481675527593</v>
      </c>
      <c r="AL10" s="51">
        <v>5.1292407108239096E-2</v>
      </c>
      <c r="AM10" s="51">
        <v>0.78231017770597733</v>
      </c>
      <c r="AN10" s="51">
        <v>0.16639741518578352</v>
      </c>
      <c r="AO10" s="30">
        <v>10.455713347365474</v>
      </c>
      <c r="AP10" s="31">
        <v>6.6687224621756789</v>
      </c>
      <c r="AU10" s="20">
        <v>3</v>
      </c>
      <c r="AV10" s="21" t="s">
        <v>232</v>
      </c>
      <c r="AW10" s="27">
        <v>3097.290918853947</v>
      </c>
      <c r="AX10" s="28">
        <v>13759.004701207921</v>
      </c>
      <c r="AY10" s="28">
        <v>16856.295620061865</v>
      </c>
      <c r="AZ10" s="29">
        <v>-150.7631803322617</v>
      </c>
      <c r="BA10" s="51">
        <v>0.36966824644549762</v>
      </c>
      <c r="BB10" s="51">
        <v>0.35071090047393366</v>
      </c>
      <c r="BC10" s="51">
        <v>0.27962085308056872</v>
      </c>
      <c r="BD10" s="30">
        <v>21.367172672806742</v>
      </c>
      <c r="BE10" s="31">
        <v>13.753591127393326</v>
      </c>
      <c r="BJ10" s="20">
        <v>3</v>
      </c>
      <c r="BK10" s="21" t="s">
        <v>232</v>
      </c>
      <c r="BL10" s="27">
        <v>2808.0073400734909</v>
      </c>
      <c r="BM10" s="28">
        <v>10772.281843939729</v>
      </c>
      <c r="BN10" s="28">
        <v>13580.28918401322</v>
      </c>
      <c r="BO10" s="29">
        <v>17.597658776343525</v>
      </c>
      <c r="BP10" s="51">
        <v>0</v>
      </c>
      <c r="BQ10" s="51">
        <v>0.95833333333333337</v>
      </c>
      <c r="BR10" s="51">
        <v>4.1666666666666664E-2</v>
      </c>
      <c r="BS10" s="30" t="e">
        <v>#VALUE!</v>
      </c>
      <c r="BT10" s="31" t="e">
        <v>#VALUE!</v>
      </c>
    </row>
    <row r="11" spans="2:72" x14ac:dyDescent="0.25">
      <c r="B11" s="32">
        <v>4</v>
      </c>
      <c r="C11" s="33" t="s">
        <v>233</v>
      </c>
      <c r="D11" s="34">
        <v>2979.6271253703035</v>
      </c>
      <c r="E11" s="35">
        <v>8853.6357545953706</v>
      </c>
      <c r="F11" s="35">
        <v>11833.262879965692</v>
      </c>
      <c r="G11" s="36">
        <v>92.203055361474767</v>
      </c>
      <c r="H11" s="52">
        <v>0.34539999999999998</v>
      </c>
      <c r="I11" s="52">
        <v>0.2422</v>
      </c>
      <c r="J11" s="52">
        <v>0.41239999999999999</v>
      </c>
      <c r="K11" s="37">
        <v>19.070762306599359</v>
      </c>
      <c r="L11" s="38">
        <v>14.042177508408528</v>
      </c>
      <c r="Q11" s="32">
        <v>4</v>
      </c>
      <c r="R11" s="33" t="s">
        <v>233</v>
      </c>
      <c r="S11" s="34">
        <v>2832.5839225842469</v>
      </c>
      <c r="T11" s="35">
        <v>8768.3676804395127</v>
      </c>
      <c r="U11" s="35">
        <v>11600.951603023781</v>
      </c>
      <c r="V11" s="36">
        <v>82.696552433439123</v>
      </c>
      <c r="W11" s="52">
        <v>0.43350365971550892</v>
      </c>
      <c r="X11" s="52">
        <v>9.6947935368043081E-2</v>
      </c>
      <c r="Y11" s="52">
        <v>0.469548404916448</v>
      </c>
      <c r="Z11" s="37">
        <v>20.101107320807465</v>
      </c>
      <c r="AA11" s="38">
        <v>15.047148716476867</v>
      </c>
      <c r="AF11" s="32">
        <v>4</v>
      </c>
      <c r="AG11" s="33" t="s">
        <v>233</v>
      </c>
      <c r="AH11" s="34">
        <v>3385.3447783531406</v>
      </c>
      <c r="AI11" s="35">
        <v>8671.0653217775634</v>
      </c>
      <c r="AJ11" s="35">
        <v>12056.410100130708</v>
      </c>
      <c r="AK11" s="36">
        <v>140.74955532672243</v>
      </c>
      <c r="AL11" s="52">
        <v>8.8449111470113084E-2</v>
      </c>
      <c r="AM11" s="52">
        <v>0.65387722132471726</v>
      </c>
      <c r="AN11" s="52">
        <v>0.25767366720516965</v>
      </c>
      <c r="AO11" s="37">
        <v>10.952096201827212</v>
      </c>
      <c r="AP11" s="38">
        <v>8.6773800741806451</v>
      </c>
      <c r="AU11" s="32">
        <v>4</v>
      </c>
      <c r="AV11" s="33" t="s">
        <v>233</v>
      </c>
      <c r="AW11" s="34">
        <v>3259.5220822282831</v>
      </c>
      <c r="AX11" s="35">
        <v>13359.671319623367</v>
      </c>
      <c r="AY11" s="35">
        <v>16619.193401851648</v>
      </c>
      <c r="AZ11" s="36">
        <v>-147.29215649134156</v>
      </c>
      <c r="BA11" s="52">
        <v>0.45497630331753552</v>
      </c>
      <c r="BB11" s="52">
        <v>0.18483412322274881</v>
      </c>
      <c r="BC11" s="52">
        <v>0.36018957345971564</v>
      </c>
      <c r="BD11" s="37">
        <v>19.638151367912197</v>
      </c>
      <c r="BE11" s="38">
        <v>12.425240764186146</v>
      </c>
      <c r="BJ11" s="32">
        <v>4</v>
      </c>
      <c r="BK11" s="33" t="s">
        <v>233</v>
      </c>
      <c r="BL11" s="34">
        <v>2995.25332941125</v>
      </c>
      <c r="BM11" s="35">
        <v>10502.205371244409</v>
      </c>
      <c r="BN11" s="35">
        <v>13497.458700655661</v>
      </c>
      <c r="BO11" s="36">
        <v>80.660603818363967</v>
      </c>
      <c r="BP11" s="52">
        <v>0</v>
      </c>
      <c r="BQ11" s="52">
        <v>0.86111111111111116</v>
      </c>
      <c r="BR11" s="52">
        <v>0.1388888888888889</v>
      </c>
      <c r="BS11" s="37">
        <v>6.6861637179038302</v>
      </c>
      <c r="BT11" s="38">
        <v>6.7813324121025822</v>
      </c>
    </row>
    <row r="17" spans="2:72" x14ac:dyDescent="0.25">
      <c r="B17" s="1" t="s">
        <v>18</v>
      </c>
      <c r="C17" s="2"/>
      <c r="D17" s="2"/>
      <c r="E17" s="2"/>
      <c r="F17" s="2"/>
      <c r="G17" s="39" t="s">
        <v>42</v>
      </c>
      <c r="H17" s="2"/>
      <c r="I17" s="2"/>
      <c r="J17" s="2"/>
      <c r="K17" s="2"/>
      <c r="L17" s="3"/>
      <c r="Q17" s="1" t="s">
        <v>279</v>
      </c>
      <c r="R17" s="2"/>
      <c r="S17" s="2"/>
      <c r="T17" s="2"/>
      <c r="U17" s="2"/>
      <c r="V17" s="39" t="s">
        <v>42</v>
      </c>
      <c r="W17" s="2"/>
      <c r="X17" s="2"/>
      <c r="Y17" s="2"/>
      <c r="Z17" s="2"/>
      <c r="AA17" s="3"/>
      <c r="AF17" s="1" t="s">
        <v>280</v>
      </c>
      <c r="AG17" s="2"/>
      <c r="AH17" s="2"/>
      <c r="AI17" s="2"/>
      <c r="AJ17" s="2"/>
      <c r="AK17" s="39" t="s">
        <v>42</v>
      </c>
      <c r="AL17" s="2"/>
      <c r="AM17" s="2"/>
      <c r="AN17" s="2"/>
      <c r="AO17" s="2"/>
      <c r="AP17" s="3"/>
      <c r="AU17" s="1" t="s">
        <v>281</v>
      </c>
      <c r="AV17" s="2"/>
      <c r="AW17" s="2"/>
      <c r="AX17" s="2"/>
      <c r="AY17" s="2"/>
      <c r="AZ17" s="39" t="s">
        <v>42</v>
      </c>
      <c r="BA17" s="2"/>
      <c r="BB17" s="2"/>
      <c r="BC17" s="2"/>
      <c r="BD17" s="2"/>
      <c r="BE17" s="3"/>
      <c r="BJ17" s="1" t="s">
        <v>282</v>
      </c>
      <c r="BK17" s="2"/>
      <c r="BL17" s="2"/>
      <c r="BM17" s="2"/>
      <c r="BN17" s="2"/>
      <c r="BO17" s="39" t="s">
        <v>42</v>
      </c>
      <c r="BP17" s="2"/>
      <c r="BQ17" s="2"/>
      <c r="BR17" s="2"/>
      <c r="BS17" s="2"/>
      <c r="BT17" s="3"/>
    </row>
    <row r="18" spans="2:72" x14ac:dyDescent="0.25">
      <c r="B18" s="4"/>
      <c r="C18" s="5"/>
      <c r="D18" s="284" t="s">
        <v>0</v>
      </c>
      <c r="E18" s="284"/>
      <c r="F18" s="284"/>
      <c r="G18" s="284"/>
      <c r="H18" s="284"/>
      <c r="I18" s="284"/>
      <c r="J18" s="285"/>
      <c r="K18" s="6" t="s">
        <v>1</v>
      </c>
      <c r="L18" s="7"/>
      <c r="Q18" s="4"/>
      <c r="R18" s="5"/>
      <c r="S18" s="284" t="s">
        <v>0</v>
      </c>
      <c r="T18" s="284"/>
      <c r="U18" s="284"/>
      <c r="V18" s="284"/>
      <c r="W18" s="284"/>
      <c r="X18" s="284"/>
      <c r="Y18" s="285"/>
      <c r="Z18" s="6" t="s">
        <v>1</v>
      </c>
      <c r="AA18" s="7"/>
      <c r="AF18" s="4"/>
      <c r="AG18" s="5"/>
      <c r="AH18" s="284" t="s">
        <v>0</v>
      </c>
      <c r="AI18" s="284"/>
      <c r="AJ18" s="284"/>
      <c r="AK18" s="284"/>
      <c r="AL18" s="284"/>
      <c r="AM18" s="284"/>
      <c r="AN18" s="285"/>
      <c r="AO18" s="6" t="s">
        <v>1</v>
      </c>
      <c r="AP18" s="7"/>
      <c r="AU18" s="4"/>
      <c r="AV18" s="5"/>
      <c r="AW18" s="284" t="s">
        <v>0</v>
      </c>
      <c r="AX18" s="284"/>
      <c r="AY18" s="284"/>
      <c r="AZ18" s="284"/>
      <c r="BA18" s="284"/>
      <c r="BB18" s="284"/>
      <c r="BC18" s="285"/>
      <c r="BD18" s="6" t="s">
        <v>1</v>
      </c>
      <c r="BE18" s="7"/>
      <c r="BJ18" s="4"/>
      <c r="BK18" s="5"/>
      <c r="BL18" s="284" t="s">
        <v>0</v>
      </c>
      <c r="BM18" s="284"/>
      <c r="BN18" s="284"/>
      <c r="BO18" s="284"/>
      <c r="BP18" s="284"/>
      <c r="BQ18" s="284"/>
      <c r="BR18" s="285"/>
      <c r="BS18" s="6" t="s">
        <v>1</v>
      </c>
      <c r="BT18" s="7"/>
    </row>
    <row r="19" spans="2:72" x14ac:dyDescent="0.25">
      <c r="B19" s="8"/>
      <c r="C19" s="9"/>
      <c r="D19" s="5" t="s">
        <v>2</v>
      </c>
      <c r="E19" s="10" t="s">
        <v>3</v>
      </c>
      <c r="F19" s="5"/>
      <c r="G19" s="10" t="s">
        <v>4</v>
      </c>
      <c r="H19" s="47" t="s">
        <v>5</v>
      </c>
      <c r="I19" s="48" t="s">
        <v>6</v>
      </c>
      <c r="J19" s="47" t="s">
        <v>5</v>
      </c>
      <c r="K19" s="11"/>
      <c r="L19" s="9"/>
      <c r="Q19" s="8"/>
      <c r="R19" s="9"/>
      <c r="S19" s="5" t="s">
        <v>2</v>
      </c>
      <c r="T19" s="10" t="s">
        <v>3</v>
      </c>
      <c r="U19" s="5"/>
      <c r="V19" s="10" t="s">
        <v>4</v>
      </c>
      <c r="W19" s="47" t="s">
        <v>5</v>
      </c>
      <c r="X19" s="48" t="s">
        <v>6</v>
      </c>
      <c r="Y19" s="47" t="s">
        <v>5</v>
      </c>
      <c r="Z19" s="11"/>
      <c r="AA19" s="9"/>
      <c r="AF19" s="8"/>
      <c r="AG19" s="9"/>
      <c r="AH19" s="5" t="s">
        <v>2</v>
      </c>
      <c r="AI19" s="10" t="s">
        <v>3</v>
      </c>
      <c r="AJ19" s="5"/>
      <c r="AK19" s="10" t="s">
        <v>4</v>
      </c>
      <c r="AL19" s="47" t="s">
        <v>5</v>
      </c>
      <c r="AM19" s="48" t="s">
        <v>6</v>
      </c>
      <c r="AN19" s="47" t="s">
        <v>5</v>
      </c>
      <c r="AO19" s="11"/>
      <c r="AP19" s="9"/>
      <c r="AU19" s="8"/>
      <c r="AV19" s="9"/>
      <c r="AW19" s="5" t="s">
        <v>2</v>
      </c>
      <c r="AX19" s="10" t="s">
        <v>3</v>
      </c>
      <c r="AY19" s="5"/>
      <c r="AZ19" s="10" t="s">
        <v>4</v>
      </c>
      <c r="BA19" s="47" t="s">
        <v>5</v>
      </c>
      <c r="BB19" s="48" t="s">
        <v>6</v>
      </c>
      <c r="BC19" s="47" t="s">
        <v>5</v>
      </c>
      <c r="BD19" s="11"/>
      <c r="BE19" s="9"/>
      <c r="BJ19" s="8"/>
      <c r="BK19" s="9"/>
      <c r="BL19" s="5" t="s">
        <v>2</v>
      </c>
      <c r="BM19" s="10" t="s">
        <v>3</v>
      </c>
      <c r="BN19" s="5"/>
      <c r="BO19" s="10" t="s">
        <v>4</v>
      </c>
      <c r="BP19" s="47" t="s">
        <v>5</v>
      </c>
      <c r="BQ19" s="48" t="s">
        <v>6</v>
      </c>
      <c r="BR19" s="47" t="s">
        <v>5</v>
      </c>
      <c r="BS19" s="11"/>
      <c r="BT19" s="9"/>
    </row>
    <row r="20" spans="2:72" x14ac:dyDescent="0.25">
      <c r="B20" s="12" t="s">
        <v>7</v>
      </c>
      <c r="C20" s="13" t="s">
        <v>19</v>
      </c>
      <c r="D20" s="14" t="s">
        <v>8</v>
      </c>
      <c r="E20" s="15" t="s">
        <v>9</v>
      </c>
      <c r="F20" s="14" t="s">
        <v>4</v>
      </c>
      <c r="G20" s="15" t="s">
        <v>10</v>
      </c>
      <c r="H20" s="49" t="s">
        <v>11</v>
      </c>
      <c r="I20" s="49" t="s">
        <v>12</v>
      </c>
      <c r="J20" s="49" t="s">
        <v>13</v>
      </c>
      <c r="K20" s="14" t="s">
        <v>15</v>
      </c>
      <c r="L20" s="16" t="s">
        <v>14</v>
      </c>
      <c r="Q20" s="12" t="s">
        <v>7</v>
      </c>
      <c r="R20" s="13" t="s">
        <v>19</v>
      </c>
      <c r="S20" s="14" t="s">
        <v>8</v>
      </c>
      <c r="T20" s="15" t="s">
        <v>9</v>
      </c>
      <c r="U20" s="14" t="s">
        <v>4</v>
      </c>
      <c r="V20" s="15" t="s">
        <v>10</v>
      </c>
      <c r="W20" s="49" t="s">
        <v>11</v>
      </c>
      <c r="X20" s="49" t="s">
        <v>12</v>
      </c>
      <c r="Y20" s="49" t="s">
        <v>13</v>
      </c>
      <c r="Z20" s="14" t="s">
        <v>15</v>
      </c>
      <c r="AA20" s="16" t="s">
        <v>14</v>
      </c>
      <c r="AF20" s="12" t="s">
        <v>7</v>
      </c>
      <c r="AG20" s="13" t="s">
        <v>19</v>
      </c>
      <c r="AH20" s="14" t="s">
        <v>8</v>
      </c>
      <c r="AI20" s="15" t="s">
        <v>9</v>
      </c>
      <c r="AJ20" s="14" t="s">
        <v>4</v>
      </c>
      <c r="AK20" s="15" t="s">
        <v>10</v>
      </c>
      <c r="AL20" s="49" t="s">
        <v>11</v>
      </c>
      <c r="AM20" s="49" t="s">
        <v>12</v>
      </c>
      <c r="AN20" s="49" t="s">
        <v>13</v>
      </c>
      <c r="AO20" s="14" t="s">
        <v>15</v>
      </c>
      <c r="AP20" s="16" t="s">
        <v>14</v>
      </c>
      <c r="AU20" s="12" t="s">
        <v>7</v>
      </c>
      <c r="AV20" s="13" t="s">
        <v>19</v>
      </c>
      <c r="AW20" s="14" t="s">
        <v>8</v>
      </c>
      <c r="AX20" s="15" t="s">
        <v>9</v>
      </c>
      <c r="AY20" s="14" t="s">
        <v>4</v>
      </c>
      <c r="AZ20" s="15" t="s">
        <v>10</v>
      </c>
      <c r="BA20" s="49" t="s">
        <v>11</v>
      </c>
      <c r="BB20" s="49" t="s">
        <v>12</v>
      </c>
      <c r="BC20" s="49" t="s">
        <v>13</v>
      </c>
      <c r="BD20" s="14" t="s">
        <v>15</v>
      </c>
      <c r="BE20" s="16" t="s">
        <v>14</v>
      </c>
      <c r="BJ20" s="12" t="s">
        <v>7</v>
      </c>
      <c r="BK20" s="13" t="s">
        <v>19</v>
      </c>
      <c r="BL20" s="14" t="s">
        <v>8</v>
      </c>
      <c r="BM20" s="15" t="s">
        <v>9</v>
      </c>
      <c r="BN20" s="14" t="s">
        <v>4</v>
      </c>
      <c r="BO20" s="15" t="s">
        <v>10</v>
      </c>
      <c r="BP20" s="49" t="s">
        <v>11</v>
      </c>
      <c r="BQ20" s="49" t="s">
        <v>12</v>
      </c>
      <c r="BR20" s="49" t="s">
        <v>13</v>
      </c>
      <c r="BS20" s="14" t="s">
        <v>15</v>
      </c>
      <c r="BT20" s="16" t="s">
        <v>14</v>
      </c>
    </row>
    <row r="21" spans="2:72" x14ac:dyDescent="0.25">
      <c r="B21" s="17" t="s">
        <v>16</v>
      </c>
      <c r="C21" s="18"/>
      <c r="D21" s="5"/>
      <c r="E21" s="10"/>
      <c r="F21" s="5"/>
      <c r="G21" s="10"/>
      <c r="H21" s="47"/>
      <c r="I21" s="47"/>
      <c r="J21" s="47"/>
      <c r="K21" s="5"/>
      <c r="L21" s="19"/>
      <c r="Q21" s="17" t="s">
        <v>16</v>
      </c>
      <c r="R21" s="18"/>
      <c r="S21" s="5"/>
      <c r="T21" s="10"/>
      <c r="U21" s="5"/>
      <c r="V21" s="10"/>
      <c r="W21" s="47"/>
      <c r="X21" s="47"/>
      <c r="Y21" s="47"/>
      <c r="Z21" s="5"/>
      <c r="AA21" s="19"/>
      <c r="AF21" s="17" t="s">
        <v>16</v>
      </c>
      <c r="AG21" s="18"/>
      <c r="AH21" s="5"/>
      <c r="AI21" s="10"/>
      <c r="AJ21" s="5"/>
      <c r="AK21" s="10"/>
      <c r="AL21" s="47"/>
      <c r="AM21" s="47"/>
      <c r="AN21" s="47"/>
      <c r="AO21" s="5"/>
      <c r="AP21" s="19"/>
      <c r="AU21" s="17" t="s">
        <v>16</v>
      </c>
      <c r="AV21" s="18"/>
      <c r="AW21" s="5"/>
      <c r="AX21" s="10"/>
      <c r="AY21" s="5"/>
      <c r="AZ21" s="10"/>
      <c r="BA21" s="47"/>
      <c r="BB21" s="47"/>
      <c r="BC21" s="47"/>
      <c r="BD21" s="5"/>
      <c r="BE21" s="19"/>
      <c r="BJ21" s="17" t="s">
        <v>16</v>
      </c>
      <c r="BK21" s="18"/>
      <c r="BL21" s="5"/>
      <c r="BM21" s="10"/>
      <c r="BN21" s="5"/>
      <c r="BO21" s="10"/>
      <c r="BP21" s="47"/>
      <c r="BQ21" s="47"/>
      <c r="BR21" s="47"/>
      <c r="BS21" s="5"/>
      <c r="BT21" s="19"/>
    </row>
    <row r="22" spans="2:72" x14ac:dyDescent="0.25">
      <c r="B22" s="20">
        <v>0</v>
      </c>
      <c r="C22" s="21" t="s">
        <v>274</v>
      </c>
      <c r="D22" s="22">
        <v>2407.8472764982303</v>
      </c>
      <c r="E22" s="23">
        <v>13161.610847199037</v>
      </c>
      <c r="F22" s="23">
        <v>15569.45812369727</v>
      </c>
      <c r="G22" s="24"/>
      <c r="H22" s="50"/>
      <c r="I22" s="50"/>
      <c r="J22" s="50"/>
      <c r="K22" s="25"/>
      <c r="L22" s="26"/>
      <c r="Q22" s="20">
        <v>0</v>
      </c>
      <c r="R22" s="21" t="s">
        <v>274</v>
      </c>
      <c r="S22" s="22">
        <v>1970.210653703982</v>
      </c>
      <c r="T22" s="23">
        <v>13191.012300716167</v>
      </c>
      <c r="U22" s="23">
        <v>15161.222954420082</v>
      </c>
      <c r="V22" s="24"/>
      <c r="W22" s="50"/>
      <c r="X22" s="50"/>
      <c r="Y22" s="50"/>
      <c r="Z22" s="25"/>
      <c r="AA22" s="26"/>
      <c r="AF22" s="20">
        <v>0</v>
      </c>
      <c r="AG22" s="21" t="s">
        <v>274</v>
      </c>
      <c r="AH22" s="22">
        <v>3647.0138126867132</v>
      </c>
      <c r="AI22" s="23">
        <v>12404.202883170386</v>
      </c>
      <c r="AJ22" s="23">
        <v>16051.216695857142</v>
      </c>
      <c r="AK22" s="24"/>
      <c r="AL22" s="50"/>
      <c r="AM22" s="50"/>
      <c r="AN22" s="50"/>
      <c r="AO22" s="25"/>
      <c r="AP22" s="26"/>
      <c r="AU22" s="20">
        <v>0</v>
      </c>
      <c r="AV22" s="21" t="s">
        <v>274</v>
      </c>
      <c r="AW22" s="22">
        <v>2081.5299116937631</v>
      </c>
      <c r="AX22" s="23">
        <v>19416.787445585669</v>
      </c>
      <c r="AY22" s="23">
        <v>21498.317357279429</v>
      </c>
      <c r="AZ22" s="24"/>
      <c r="BA22" s="50"/>
      <c r="BB22" s="50"/>
      <c r="BC22" s="50"/>
      <c r="BD22" s="25"/>
      <c r="BE22" s="26"/>
      <c r="BJ22" s="20">
        <v>0</v>
      </c>
      <c r="BK22" s="21" t="s">
        <v>274</v>
      </c>
      <c r="BL22" s="22">
        <v>3179.731668451851</v>
      </c>
      <c r="BM22" s="23">
        <v>14740.686919718397</v>
      </c>
      <c r="BN22" s="23">
        <v>17920.418588170247</v>
      </c>
      <c r="BO22" s="24"/>
      <c r="BP22" s="50"/>
      <c r="BQ22" s="50"/>
      <c r="BR22" s="50"/>
      <c r="BS22" s="25"/>
      <c r="BT22" s="26"/>
    </row>
    <row r="23" spans="2:72" x14ac:dyDescent="0.25">
      <c r="B23" s="40">
        <v>1</v>
      </c>
      <c r="C23" s="41" t="s">
        <v>230</v>
      </c>
      <c r="D23" s="42">
        <v>2994.3906323649417</v>
      </c>
      <c r="E23" s="43">
        <v>11967.289899920786</v>
      </c>
      <c r="F23" s="43">
        <v>14961.680532285747</v>
      </c>
      <c r="G23" s="44">
        <v>-83.38356764782138</v>
      </c>
      <c r="H23" s="51">
        <v>0.19966031326665409</v>
      </c>
      <c r="I23" s="51">
        <v>0.72428760143423287</v>
      </c>
      <c r="J23" s="51">
        <v>7.6052085299113045E-2</v>
      </c>
      <c r="K23" s="45">
        <v>30.280593985930693</v>
      </c>
      <c r="L23" s="46">
        <v>24.304317024833772</v>
      </c>
      <c r="Q23" s="40">
        <v>1</v>
      </c>
      <c r="R23" s="41" t="s">
        <v>230</v>
      </c>
      <c r="S23" s="42">
        <v>2829.8717562827405</v>
      </c>
      <c r="T23" s="43">
        <v>11981.815308731413</v>
      </c>
      <c r="U23" s="43">
        <v>14811.687065014125</v>
      </c>
      <c r="V23" s="44">
        <v>-115.59921017280647</v>
      </c>
      <c r="W23" s="51">
        <v>0.25350621857634292</v>
      </c>
      <c r="X23" s="51">
        <v>0.68007409367557559</v>
      </c>
      <c r="Y23" s="51">
        <v>6.6419687748081505E-2</v>
      </c>
      <c r="Z23" s="45">
        <v>32.476346273493121</v>
      </c>
      <c r="AA23" s="46">
        <v>25.948960456705365</v>
      </c>
      <c r="AF23" s="40">
        <v>1</v>
      </c>
      <c r="AG23" s="41" t="s">
        <v>230</v>
      </c>
      <c r="AH23" s="42">
        <v>3441.6293771604437</v>
      </c>
      <c r="AI23" s="43">
        <v>11317.286682797856</v>
      </c>
      <c r="AJ23" s="43">
        <v>14758.916059958301</v>
      </c>
      <c r="AK23" s="44">
        <v>18.599417228610779</v>
      </c>
      <c r="AL23" s="51">
        <v>4.6979865771812082E-2</v>
      </c>
      <c r="AM23" s="51">
        <v>0.84563758389261745</v>
      </c>
      <c r="AN23" s="51">
        <v>0.10738255033557047</v>
      </c>
      <c r="AO23" s="45">
        <v>11.462585112922946</v>
      </c>
      <c r="AP23" s="46">
        <v>8.9675908017386163</v>
      </c>
      <c r="AU23" s="40">
        <v>1</v>
      </c>
      <c r="AV23" s="41" t="s">
        <v>230</v>
      </c>
      <c r="AW23" s="42">
        <v>3203.8211860746978</v>
      </c>
      <c r="AX23" s="43">
        <v>17625.929025324676</v>
      </c>
      <c r="AY23" s="43">
        <v>20829.750211399365</v>
      </c>
      <c r="AZ23" s="44">
        <v>-225.12727989726901</v>
      </c>
      <c r="BA23" s="51">
        <v>0.2781954887218045</v>
      </c>
      <c r="BB23" s="51">
        <v>0.66165413533834583</v>
      </c>
      <c r="BC23" s="51">
        <v>6.0150375939849621E-2</v>
      </c>
      <c r="BD23" s="45">
        <v>44.385430121281289</v>
      </c>
      <c r="BE23" s="46">
        <v>34.190618841389096</v>
      </c>
      <c r="BJ23" s="40">
        <v>1</v>
      </c>
      <c r="BK23" s="41" t="s">
        <v>230</v>
      </c>
      <c r="BL23" s="42">
        <v>2866.4648128100703</v>
      </c>
      <c r="BM23" s="43">
        <v>13362.154912700507</v>
      </c>
      <c r="BN23" s="43">
        <v>16228.619725510582</v>
      </c>
      <c r="BO23" s="44">
        <v>0</v>
      </c>
      <c r="BP23" s="51">
        <v>0</v>
      </c>
      <c r="BQ23" s="51">
        <v>1</v>
      </c>
      <c r="BR23" s="51">
        <v>0</v>
      </c>
      <c r="BS23" s="45" t="s">
        <v>289</v>
      </c>
      <c r="BT23" s="46" t="s">
        <v>289</v>
      </c>
    </row>
    <row r="24" spans="2:72" x14ac:dyDescent="0.25">
      <c r="B24" s="40">
        <v>2</v>
      </c>
      <c r="C24" s="41" t="s">
        <v>231</v>
      </c>
      <c r="D24" s="42">
        <v>3008.491172624138</v>
      </c>
      <c r="E24" s="43">
        <v>11755.40348500031</v>
      </c>
      <c r="F24" s="43">
        <v>14763.894657624409</v>
      </c>
      <c r="G24" s="44">
        <v>-44.00106865088555</v>
      </c>
      <c r="H24" s="51">
        <v>0.18248726174749952</v>
      </c>
      <c r="I24" s="51">
        <v>0.68711077561804113</v>
      </c>
      <c r="J24" s="51">
        <v>0.13040196263445933</v>
      </c>
      <c r="K24" s="45">
        <v>22.165907401622892</v>
      </c>
      <c r="L24" s="46">
        <v>18.961621916084404</v>
      </c>
      <c r="Q24" s="40">
        <v>2</v>
      </c>
      <c r="R24" s="41" t="s">
        <v>231</v>
      </c>
      <c r="S24" s="42">
        <v>2844.7119856881118</v>
      </c>
      <c r="T24" s="43">
        <v>11772.904500496639</v>
      </c>
      <c r="U24" s="43">
        <v>14617.616486184721</v>
      </c>
      <c r="V24" s="44">
        <v>-69.16300315292338</v>
      </c>
      <c r="W24" s="51">
        <v>0.23233659698332892</v>
      </c>
      <c r="X24" s="51">
        <v>0.63773485048954748</v>
      </c>
      <c r="Y24" s="51">
        <v>0.12992855252712357</v>
      </c>
      <c r="Z24" s="45">
        <v>23.988079143965166</v>
      </c>
      <c r="AA24" s="46">
        <v>20.629827095478966</v>
      </c>
      <c r="AF24" s="40">
        <v>2</v>
      </c>
      <c r="AG24" s="41" t="s">
        <v>231</v>
      </c>
      <c r="AH24" s="42">
        <v>3453.9201497037261</v>
      </c>
      <c r="AI24" s="43">
        <v>11109.796683209166</v>
      </c>
      <c r="AJ24" s="43">
        <v>14563.7168329129</v>
      </c>
      <c r="AK24" s="44">
        <v>40.671861744073482</v>
      </c>
      <c r="AL24" s="51">
        <v>3.95227442207308E-2</v>
      </c>
      <c r="AM24" s="51">
        <v>0.82028337061894108</v>
      </c>
      <c r="AN24" s="51">
        <v>0.1401938851603281</v>
      </c>
      <c r="AO24" s="45">
        <v>7.9094144194452243</v>
      </c>
      <c r="AP24" s="46">
        <v>7.0821434686976259</v>
      </c>
      <c r="AU24" s="40">
        <v>2</v>
      </c>
      <c r="AV24" s="41" t="s">
        <v>231</v>
      </c>
      <c r="AW24" s="42">
        <v>3215.6319694732706</v>
      </c>
      <c r="AX24" s="43">
        <v>17297.272348278573</v>
      </c>
      <c r="AY24" s="43">
        <v>20512.904317751832</v>
      </c>
      <c r="AZ24" s="44">
        <v>-198.01233432291747</v>
      </c>
      <c r="BA24" s="51">
        <v>0.27067669172932329</v>
      </c>
      <c r="BB24" s="51">
        <v>0.63909774436090228</v>
      </c>
      <c r="BC24" s="51">
        <v>9.0225563909774431E-2</v>
      </c>
      <c r="BD24" s="45">
        <v>32.873899644855186</v>
      </c>
      <c r="BE24" s="46">
        <v>24.935251549362672</v>
      </c>
      <c r="BJ24" s="40">
        <v>2</v>
      </c>
      <c r="BK24" s="41" t="s">
        <v>231</v>
      </c>
      <c r="BL24" s="42">
        <v>2879.1773288523564</v>
      </c>
      <c r="BM24" s="43">
        <v>13115.269242072673</v>
      </c>
      <c r="BN24" s="43">
        <v>15994.446570925034</v>
      </c>
      <c r="BO24" s="44">
        <v>0</v>
      </c>
      <c r="BP24" s="51">
        <v>0</v>
      </c>
      <c r="BQ24" s="51">
        <v>1</v>
      </c>
      <c r="BR24" s="51">
        <v>0</v>
      </c>
      <c r="BS24" s="45" t="s">
        <v>289</v>
      </c>
      <c r="BT24" s="46" t="s">
        <v>289</v>
      </c>
    </row>
    <row r="25" spans="2:72" x14ac:dyDescent="0.25">
      <c r="B25" s="20">
        <v>3</v>
      </c>
      <c r="C25" s="21" t="s">
        <v>232</v>
      </c>
      <c r="D25" s="27">
        <v>3143.2731522617514</v>
      </c>
      <c r="E25" s="28">
        <v>11450.36688599124</v>
      </c>
      <c r="F25" s="28">
        <v>14593.640038252999</v>
      </c>
      <c r="G25" s="29">
        <v>10.498435935151578</v>
      </c>
      <c r="H25" s="51">
        <v>0.19815059445178335</v>
      </c>
      <c r="I25" s="51">
        <v>0.53802604264955656</v>
      </c>
      <c r="J25" s="51">
        <v>0.26382336289866015</v>
      </c>
      <c r="K25" s="30">
        <v>16.380762613353475</v>
      </c>
      <c r="L25" s="31">
        <v>13.246508032462666</v>
      </c>
      <c r="Q25" s="20">
        <v>3</v>
      </c>
      <c r="R25" s="21" t="s">
        <v>232</v>
      </c>
      <c r="S25" s="27">
        <v>2972.3176339603306</v>
      </c>
      <c r="T25" s="28">
        <v>11461.773504578025</v>
      </c>
      <c r="U25" s="28">
        <v>14434.09113853837</v>
      </c>
      <c r="V25" s="29">
        <v>-9.0054824571038044</v>
      </c>
      <c r="W25" s="51">
        <v>0.24609685101878803</v>
      </c>
      <c r="X25" s="51">
        <v>0.46970097909499869</v>
      </c>
      <c r="Y25" s="51">
        <v>0.28420216988621327</v>
      </c>
      <c r="Z25" s="30">
        <v>17.466725525224728</v>
      </c>
      <c r="AA25" s="31">
        <v>14.600021074209103</v>
      </c>
      <c r="AF25" s="20">
        <v>3</v>
      </c>
      <c r="AG25" s="21" t="s">
        <v>232</v>
      </c>
      <c r="AH25" s="27">
        <v>3606.6827490263777</v>
      </c>
      <c r="AI25" s="28">
        <v>10840.809505197169</v>
      </c>
      <c r="AJ25" s="28">
        <v>14447.492254223522</v>
      </c>
      <c r="AK25" s="29">
        <v>79.06069476335577</v>
      </c>
      <c r="AL25" s="51">
        <v>6.0402684563758392E-2</v>
      </c>
      <c r="AM25" s="51">
        <v>0.72259507829977632</v>
      </c>
      <c r="AN25" s="51">
        <v>0.21700223713646533</v>
      </c>
      <c r="AO25" s="30">
        <v>8.70343770223419</v>
      </c>
      <c r="AP25" s="31">
        <v>7.7304842525575053</v>
      </c>
      <c r="AU25" s="20">
        <v>3</v>
      </c>
      <c r="AV25" s="21" t="s">
        <v>232</v>
      </c>
      <c r="AW25" s="27">
        <v>3368.2922231438597</v>
      </c>
      <c r="AX25" s="28">
        <v>16820.391425405229</v>
      </c>
      <c r="AY25" s="28">
        <v>20188.683648549078</v>
      </c>
      <c r="AZ25" s="29">
        <v>-132.5149840886711</v>
      </c>
      <c r="BA25" s="51">
        <v>0.2932330827067669</v>
      </c>
      <c r="BB25" s="51">
        <v>0.48120300751879697</v>
      </c>
      <c r="BC25" s="51">
        <v>0.22556390977443608</v>
      </c>
      <c r="BD25" s="30">
        <v>22.043102151610643</v>
      </c>
      <c r="BE25" s="31">
        <v>13.222781465271819</v>
      </c>
      <c r="BJ25" s="20">
        <v>3</v>
      </c>
      <c r="BK25" s="21" t="s">
        <v>232</v>
      </c>
      <c r="BL25" s="27">
        <v>3027.6448473127616</v>
      </c>
      <c r="BM25" s="28">
        <v>12756.835848238856</v>
      </c>
      <c r="BN25" s="28">
        <v>15784.480695551618</v>
      </c>
      <c r="BO25" s="29">
        <v>27.544161562972477</v>
      </c>
      <c r="BP25" s="51">
        <v>0</v>
      </c>
      <c r="BQ25" s="51">
        <v>0.93478260869565222</v>
      </c>
      <c r="BR25" s="51">
        <v>6.5217391304347824E-2</v>
      </c>
      <c r="BS25" s="30">
        <v>5.9805622420839297</v>
      </c>
      <c r="BT25" s="31">
        <v>5.9805622420839297</v>
      </c>
    </row>
    <row r="26" spans="2:72" x14ac:dyDescent="0.25">
      <c r="B26" s="32">
        <v>4</v>
      </c>
      <c r="C26" s="33" t="s">
        <v>233</v>
      </c>
      <c r="D26" s="34">
        <v>3326.6578090860066</v>
      </c>
      <c r="E26" s="35">
        <v>11150.134638996698</v>
      </c>
      <c r="F26" s="35">
        <v>14476.792448082782</v>
      </c>
      <c r="G26" s="36">
        <v>66.920683874100931</v>
      </c>
      <c r="H26" s="52">
        <v>0.32251368182675977</v>
      </c>
      <c r="I26" s="52">
        <v>0.23872428760143424</v>
      </c>
      <c r="J26" s="52">
        <v>0.43876203057180602</v>
      </c>
      <c r="K26" s="37">
        <v>16.274346331235812</v>
      </c>
      <c r="L26" s="38">
        <v>13.669836699976017</v>
      </c>
      <c r="Q26" s="32">
        <v>4</v>
      </c>
      <c r="R26" s="33" t="s">
        <v>233</v>
      </c>
      <c r="S26" s="34">
        <v>3150.1318175798256</v>
      </c>
      <c r="T26" s="35">
        <v>11171.749685466915</v>
      </c>
      <c r="U26" s="35">
        <v>14321.881503046781</v>
      </c>
      <c r="V26" s="36">
        <v>31.533434294228627</v>
      </c>
      <c r="W26" s="52">
        <v>0.4006350886477904</v>
      </c>
      <c r="X26" s="52">
        <v>0.10770044985445885</v>
      </c>
      <c r="Y26" s="52">
        <v>0.49166446149775073</v>
      </c>
      <c r="Z26" s="37">
        <v>17.029745882654453</v>
      </c>
      <c r="AA26" s="38">
        <v>14.55071399238971</v>
      </c>
      <c r="AF26" s="32">
        <v>4</v>
      </c>
      <c r="AG26" s="33" t="s">
        <v>233</v>
      </c>
      <c r="AH26" s="34">
        <v>3806.4389425297804</v>
      </c>
      <c r="AI26" s="35">
        <v>10542.105025968833</v>
      </c>
      <c r="AJ26" s="35">
        <v>14348.543968498618</v>
      </c>
      <c r="AK26" s="36">
        <v>178.91228481595201</v>
      </c>
      <c r="AL26" s="52">
        <v>0.10663683818046234</v>
      </c>
      <c r="AM26" s="52">
        <v>0.58612975391498878</v>
      </c>
      <c r="AN26" s="52">
        <v>0.30723340790454884</v>
      </c>
      <c r="AO26" s="37">
        <v>10.924969056907592</v>
      </c>
      <c r="AP26" s="38">
        <v>9.773963678754372</v>
      </c>
      <c r="AU26" s="32">
        <v>4</v>
      </c>
      <c r="AV26" s="33" t="s">
        <v>233</v>
      </c>
      <c r="AW26" s="34">
        <v>3543.4154086080416</v>
      </c>
      <c r="AX26" s="35">
        <v>16228.45803770967</v>
      </c>
      <c r="AY26" s="35">
        <v>19771.873446317706</v>
      </c>
      <c r="AZ26" s="36">
        <v>-62.604967052074294</v>
      </c>
      <c r="BA26" s="52">
        <v>0.39097744360902253</v>
      </c>
      <c r="BB26" s="52">
        <v>0.23308270676691728</v>
      </c>
      <c r="BC26" s="52">
        <v>0.37593984962406013</v>
      </c>
      <c r="BD26" s="37">
        <v>19.06773093730968</v>
      </c>
      <c r="BE26" s="38">
        <v>11.218292663200497</v>
      </c>
      <c r="BJ26" s="32">
        <v>4</v>
      </c>
      <c r="BK26" s="33" t="s">
        <v>233</v>
      </c>
      <c r="BL26" s="34">
        <v>3215.2765311998578</v>
      </c>
      <c r="BM26" s="35">
        <v>12416.818083142382</v>
      </c>
      <c r="BN26" s="35">
        <v>15632.094614342242</v>
      </c>
      <c r="BO26" s="36">
        <v>83.759615884895496</v>
      </c>
      <c r="BP26" s="52">
        <v>0</v>
      </c>
      <c r="BQ26" s="52">
        <v>0.89130434782608692</v>
      </c>
      <c r="BR26" s="52">
        <v>0.10869565217391304</v>
      </c>
      <c r="BS26" s="37">
        <v>6.7171241762053286</v>
      </c>
      <c r="BT26" s="38">
        <v>6.7171241762053286</v>
      </c>
    </row>
    <row r="32" spans="2:72" x14ac:dyDescent="0.25">
      <c r="B32" s="1" t="s">
        <v>51</v>
      </c>
      <c r="C32" s="2"/>
      <c r="D32" s="2"/>
      <c r="E32" s="2"/>
      <c r="F32" s="2"/>
      <c r="G32" s="39" t="s">
        <v>42</v>
      </c>
      <c r="H32" s="2"/>
      <c r="I32" s="2"/>
      <c r="J32" s="2"/>
      <c r="K32" s="2"/>
      <c r="L32" s="3"/>
      <c r="Q32" s="1" t="s">
        <v>283</v>
      </c>
      <c r="R32" s="2"/>
      <c r="S32" s="2"/>
      <c r="T32" s="2"/>
      <c r="U32" s="2"/>
      <c r="V32" s="39" t="s">
        <v>42</v>
      </c>
      <c r="W32" s="2"/>
      <c r="X32" s="2"/>
      <c r="Y32" s="2"/>
      <c r="Z32" s="2"/>
      <c r="AA32" s="3"/>
      <c r="AF32" s="1" t="s">
        <v>284</v>
      </c>
      <c r="AG32" s="2"/>
      <c r="AH32" s="2"/>
      <c r="AI32" s="2"/>
      <c r="AJ32" s="2"/>
      <c r="AK32" s="39" t="s">
        <v>42</v>
      </c>
      <c r="AL32" s="2"/>
      <c r="AM32" s="2"/>
      <c r="AN32" s="2"/>
      <c r="AO32" s="2"/>
      <c r="AP32" s="3"/>
      <c r="AU32" s="1" t="s">
        <v>285</v>
      </c>
      <c r="AV32" s="2"/>
      <c r="AW32" s="2"/>
      <c r="AX32" s="2"/>
      <c r="AY32" s="2"/>
      <c r="AZ32" s="39" t="s">
        <v>42</v>
      </c>
      <c r="BA32" s="2"/>
      <c r="BB32" s="2"/>
      <c r="BC32" s="2"/>
      <c r="BD32" s="2"/>
      <c r="BE32" s="3"/>
      <c r="BJ32" s="1" t="s">
        <v>286</v>
      </c>
      <c r="BK32" s="2"/>
      <c r="BL32" s="2"/>
      <c r="BM32" s="2"/>
      <c r="BN32" s="2"/>
      <c r="BO32" s="39" t="s">
        <v>42</v>
      </c>
      <c r="BP32" s="2"/>
      <c r="BQ32" s="2"/>
      <c r="BR32" s="2"/>
      <c r="BS32" s="2"/>
      <c r="BT32" s="3"/>
    </row>
    <row r="33" spans="2:72" x14ac:dyDescent="0.25">
      <c r="B33" s="4"/>
      <c r="C33" s="5"/>
      <c r="D33" s="284" t="s">
        <v>0</v>
      </c>
      <c r="E33" s="284"/>
      <c r="F33" s="284"/>
      <c r="G33" s="284"/>
      <c r="H33" s="284"/>
      <c r="I33" s="284"/>
      <c r="J33" s="285"/>
      <c r="K33" s="6" t="s">
        <v>1</v>
      </c>
      <c r="L33" s="7"/>
      <c r="Q33" s="4"/>
      <c r="R33" s="5"/>
      <c r="S33" s="284" t="s">
        <v>0</v>
      </c>
      <c r="T33" s="284"/>
      <c r="U33" s="284"/>
      <c r="V33" s="284"/>
      <c r="W33" s="284"/>
      <c r="X33" s="284"/>
      <c r="Y33" s="285"/>
      <c r="Z33" s="6" t="s">
        <v>1</v>
      </c>
      <c r="AA33" s="7"/>
      <c r="AF33" s="4"/>
      <c r="AG33" s="5"/>
      <c r="AH33" s="284" t="s">
        <v>0</v>
      </c>
      <c r="AI33" s="284"/>
      <c r="AJ33" s="284"/>
      <c r="AK33" s="284"/>
      <c r="AL33" s="284"/>
      <c r="AM33" s="284"/>
      <c r="AN33" s="285"/>
      <c r="AO33" s="6" t="s">
        <v>1</v>
      </c>
      <c r="AP33" s="7"/>
      <c r="AU33" s="4"/>
      <c r="AV33" s="5"/>
      <c r="AW33" s="284" t="s">
        <v>0</v>
      </c>
      <c r="AX33" s="284"/>
      <c r="AY33" s="284"/>
      <c r="AZ33" s="284"/>
      <c r="BA33" s="284"/>
      <c r="BB33" s="284"/>
      <c r="BC33" s="285"/>
      <c r="BD33" s="6" t="s">
        <v>1</v>
      </c>
      <c r="BE33" s="7"/>
      <c r="BJ33" s="4"/>
      <c r="BK33" s="5"/>
      <c r="BL33" s="284" t="s">
        <v>0</v>
      </c>
      <c r="BM33" s="284"/>
      <c r="BN33" s="284"/>
      <c r="BO33" s="284"/>
      <c r="BP33" s="284"/>
      <c r="BQ33" s="284"/>
      <c r="BR33" s="285"/>
      <c r="BS33" s="6" t="s">
        <v>1</v>
      </c>
      <c r="BT33" s="7"/>
    </row>
    <row r="34" spans="2:72" x14ac:dyDescent="0.25">
      <c r="B34" s="8"/>
      <c r="C34" s="9"/>
      <c r="D34" s="5" t="s">
        <v>2</v>
      </c>
      <c r="E34" s="10" t="s">
        <v>3</v>
      </c>
      <c r="F34" s="5"/>
      <c r="G34" s="10" t="s">
        <v>4</v>
      </c>
      <c r="H34" s="47" t="s">
        <v>5</v>
      </c>
      <c r="I34" s="48" t="s">
        <v>6</v>
      </c>
      <c r="J34" s="47" t="s">
        <v>5</v>
      </c>
      <c r="K34" s="11"/>
      <c r="L34" s="9"/>
      <c r="Q34" s="8"/>
      <c r="R34" s="9"/>
      <c r="S34" s="5" t="s">
        <v>2</v>
      </c>
      <c r="T34" s="10" t="s">
        <v>3</v>
      </c>
      <c r="U34" s="5"/>
      <c r="V34" s="10" t="s">
        <v>4</v>
      </c>
      <c r="W34" s="47" t="s">
        <v>5</v>
      </c>
      <c r="X34" s="48" t="s">
        <v>6</v>
      </c>
      <c r="Y34" s="47" t="s">
        <v>5</v>
      </c>
      <c r="Z34" s="11"/>
      <c r="AA34" s="9"/>
      <c r="AF34" s="8"/>
      <c r="AG34" s="9"/>
      <c r="AH34" s="5" t="s">
        <v>2</v>
      </c>
      <c r="AI34" s="10" t="s">
        <v>3</v>
      </c>
      <c r="AJ34" s="5"/>
      <c r="AK34" s="10" t="s">
        <v>4</v>
      </c>
      <c r="AL34" s="47" t="s">
        <v>5</v>
      </c>
      <c r="AM34" s="48" t="s">
        <v>6</v>
      </c>
      <c r="AN34" s="47" t="s">
        <v>5</v>
      </c>
      <c r="AO34" s="11"/>
      <c r="AP34" s="9"/>
      <c r="AU34" s="8"/>
      <c r="AV34" s="9"/>
      <c r="AW34" s="5" t="s">
        <v>2</v>
      </c>
      <c r="AX34" s="10" t="s">
        <v>3</v>
      </c>
      <c r="AY34" s="5"/>
      <c r="AZ34" s="10" t="s">
        <v>4</v>
      </c>
      <c r="BA34" s="47" t="s">
        <v>5</v>
      </c>
      <c r="BB34" s="48" t="s">
        <v>6</v>
      </c>
      <c r="BC34" s="47" t="s">
        <v>5</v>
      </c>
      <c r="BD34" s="11"/>
      <c r="BE34" s="9"/>
      <c r="BJ34" s="8"/>
      <c r="BK34" s="9"/>
      <c r="BL34" s="5" t="s">
        <v>2</v>
      </c>
      <c r="BM34" s="10" t="s">
        <v>3</v>
      </c>
      <c r="BN34" s="5"/>
      <c r="BO34" s="10" t="s">
        <v>4</v>
      </c>
      <c r="BP34" s="47" t="s">
        <v>5</v>
      </c>
      <c r="BQ34" s="48" t="s">
        <v>6</v>
      </c>
      <c r="BR34" s="47" t="s">
        <v>5</v>
      </c>
      <c r="BS34" s="11"/>
      <c r="BT34" s="9"/>
    </row>
    <row r="35" spans="2:72" x14ac:dyDescent="0.25">
      <c r="B35" s="12" t="s">
        <v>7</v>
      </c>
      <c r="C35" s="13" t="s">
        <v>19</v>
      </c>
      <c r="D35" s="14" t="s">
        <v>8</v>
      </c>
      <c r="E35" s="15" t="s">
        <v>9</v>
      </c>
      <c r="F35" s="14" t="s">
        <v>4</v>
      </c>
      <c r="G35" s="15" t="s">
        <v>10</v>
      </c>
      <c r="H35" s="49" t="s">
        <v>11</v>
      </c>
      <c r="I35" s="49" t="s">
        <v>12</v>
      </c>
      <c r="J35" s="49" t="s">
        <v>13</v>
      </c>
      <c r="K35" s="14" t="s">
        <v>15</v>
      </c>
      <c r="L35" s="16" t="s">
        <v>14</v>
      </c>
      <c r="Q35" s="12" t="s">
        <v>7</v>
      </c>
      <c r="R35" s="13" t="s">
        <v>19</v>
      </c>
      <c r="S35" s="14" t="s">
        <v>8</v>
      </c>
      <c r="T35" s="15" t="s">
        <v>9</v>
      </c>
      <c r="U35" s="14" t="s">
        <v>4</v>
      </c>
      <c r="V35" s="15" t="s">
        <v>10</v>
      </c>
      <c r="W35" s="49" t="s">
        <v>11</v>
      </c>
      <c r="X35" s="49" t="s">
        <v>12</v>
      </c>
      <c r="Y35" s="49" t="s">
        <v>13</v>
      </c>
      <c r="Z35" s="14" t="s">
        <v>15</v>
      </c>
      <c r="AA35" s="16" t="s">
        <v>14</v>
      </c>
      <c r="AF35" s="12" t="s">
        <v>7</v>
      </c>
      <c r="AG35" s="13" t="s">
        <v>19</v>
      </c>
      <c r="AH35" s="14" t="s">
        <v>8</v>
      </c>
      <c r="AI35" s="15" t="s">
        <v>9</v>
      </c>
      <c r="AJ35" s="14" t="s">
        <v>4</v>
      </c>
      <c r="AK35" s="15" t="s">
        <v>10</v>
      </c>
      <c r="AL35" s="49" t="s">
        <v>11</v>
      </c>
      <c r="AM35" s="49" t="s">
        <v>12</v>
      </c>
      <c r="AN35" s="49" t="s">
        <v>13</v>
      </c>
      <c r="AO35" s="14" t="s">
        <v>15</v>
      </c>
      <c r="AP35" s="16" t="s">
        <v>14</v>
      </c>
      <c r="AU35" s="12" t="s">
        <v>7</v>
      </c>
      <c r="AV35" s="13" t="s">
        <v>19</v>
      </c>
      <c r="AW35" s="14" t="s">
        <v>8</v>
      </c>
      <c r="AX35" s="15" t="s">
        <v>9</v>
      </c>
      <c r="AY35" s="14" t="s">
        <v>4</v>
      </c>
      <c r="AZ35" s="15" t="s">
        <v>10</v>
      </c>
      <c r="BA35" s="49" t="s">
        <v>11</v>
      </c>
      <c r="BB35" s="49" t="s">
        <v>12</v>
      </c>
      <c r="BC35" s="49" t="s">
        <v>13</v>
      </c>
      <c r="BD35" s="14" t="s">
        <v>15</v>
      </c>
      <c r="BE35" s="16" t="s">
        <v>14</v>
      </c>
      <c r="BJ35" s="12" t="s">
        <v>7</v>
      </c>
      <c r="BK35" s="13" t="s">
        <v>19</v>
      </c>
      <c r="BL35" s="14" t="s">
        <v>8</v>
      </c>
      <c r="BM35" s="15" t="s">
        <v>9</v>
      </c>
      <c r="BN35" s="14" t="s">
        <v>4</v>
      </c>
      <c r="BO35" s="15" t="s">
        <v>10</v>
      </c>
      <c r="BP35" s="49" t="s">
        <v>11</v>
      </c>
      <c r="BQ35" s="49" t="s">
        <v>12</v>
      </c>
      <c r="BR35" s="49" t="s">
        <v>13</v>
      </c>
      <c r="BS35" s="14" t="s">
        <v>15</v>
      </c>
      <c r="BT35" s="16" t="s">
        <v>14</v>
      </c>
    </row>
    <row r="36" spans="2:72" x14ac:dyDescent="0.25">
      <c r="B36" s="17" t="s">
        <v>16</v>
      </c>
      <c r="C36" s="18"/>
      <c r="D36" s="5"/>
      <c r="E36" s="10"/>
      <c r="F36" s="5"/>
      <c r="G36" s="10"/>
      <c r="H36" s="47"/>
      <c r="I36" s="47"/>
      <c r="J36" s="47"/>
      <c r="K36" s="5"/>
      <c r="L36" s="19"/>
      <c r="Q36" s="17" t="s">
        <v>16</v>
      </c>
      <c r="R36" s="18"/>
      <c r="S36" s="5"/>
      <c r="T36" s="10"/>
      <c r="U36" s="5"/>
      <c r="V36" s="10"/>
      <c r="W36" s="47"/>
      <c r="X36" s="47"/>
      <c r="Y36" s="47"/>
      <c r="Z36" s="5"/>
      <c r="AA36" s="19"/>
      <c r="AF36" s="17" t="s">
        <v>16</v>
      </c>
      <c r="AG36" s="18"/>
      <c r="AH36" s="5"/>
      <c r="AI36" s="10"/>
      <c r="AJ36" s="5"/>
      <c r="AK36" s="10"/>
      <c r="AL36" s="47"/>
      <c r="AM36" s="47"/>
      <c r="AN36" s="47"/>
      <c r="AO36" s="5"/>
      <c r="AP36" s="19"/>
      <c r="AU36" s="17" t="s">
        <v>16</v>
      </c>
      <c r="AV36" s="18"/>
      <c r="AW36" s="5"/>
      <c r="AX36" s="10"/>
      <c r="AY36" s="5"/>
      <c r="AZ36" s="10"/>
      <c r="BA36" s="47"/>
      <c r="BB36" s="47"/>
      <c r="BC36" s="47"/>
      <c r="BD36" s="5"/>
      <c r="BE36" s="19"/>
      <c r="BJ36" s="17" t="s">
        <v>16</v>
      </c>
      <c r="BK36" s="18"/>
      <c r="BL36" s="5"/>
      <c r="BM36" s="10"/>
      <c r="BN36" s="5"/>
      <c r="BO36" s="10"/>
      <c r="BP36" s="47"/>
      <c r="BQ36" s="47"/>
      <c r="BR36" s="47"/>
      <c r="BS36" s="5"/>
      <c r="BT36" s="19"/>
    </row>
    <row r="37" spans="2:72" x14ac:dyDescent="0.25">
      <c r="B37" s="20">
        <v>0</v>
      </c>
      <c r="C37" s="21" t="s">
        <v>274</v>
      </c>
      <c r="D37" s="22">
        <v>2004.1818554897359</v>
      </c>
      <c r="E37" s="23">
        <v>7367.3032209911889</v>
      </c>
      <c r="F37" s="23">
        <v>9371.4850764808889</v>
      </c>
      <c r="G37" s="24"/>
      <c r="H37" s="50"/>
      <c r="I37" s="50"/>
      <c r="J37" s="50"/>
      <c r="K37" s="25"/>
      <c r="L37" s="26"/>
      <c r="Q37" s="20">
        <v>0</v>
      </c>
      <c r="R37" s="21" t="s">
        <v>274</v>
      </c>
      <c r="S37" s="22">
        <v>1714.4850246008009</v>
      </c>
      <c r="T37" s="23">
        <v>7276.8567015763738</v>
      </c>
      <c r="U37" s="23">
        <v>8991.3417261771665</v>
      </c>
      <c r="V37" s="24"/>
      <c r="W37" s="50"/>
      <c r="X37" s="50"/>
      <c r="Y37" s="50"/>
      <c r="Z37" s="25"/>
      <c r="AA37" s="26"/>
      <c r="AF37" s="20">
        <v>0</v>
      </c>
      <c r="AG37" s="21" t="s">
        <v>274</v>
      </c>
      <c r="AH37" s="22">
        <v>2891.5476013723769</v>
      </c>
      <c r="AI37" s="23">
        <v>7462.4609533254288</v>
      </c>
      <c r="AJ37" s="23">
        <v>10354.008554697817</v>
      </c>
      <c r="AK37" s="24"/>
      <c r="AL37" s="50"/>
      <c r="AM37" s="50"/>
      <c r="AN37" s="50"/>
      <c r="AO37" s="25"/>
      <c r="AP37" s="26"/>
      <c r="AU37" s="20">
        <v>0</v>
      </c>
      <c r="AV37" s="21" t="s">
        <v>274</v>
      </c>
      <c r="AW37" s="22">
        <v>1751.952666726492</v>
      </c>
      <c r="AX37" s="23">
        <v>9676.9501748213825</v>
      </c>
      <c r="AY37" s="23">
        <v>11428.902841547873</v>
      </c>
      <c r="AZ37" s="24"/>
      <c r="BA37" s="50"/>
      <c r="BB37" s="50"/>
      <c r="BC37" s="50"/>
      <c r="BD37" s="25"/>
      <c r="BE37" s="26"/>
      <c r="BJ37" s="20">
        <v>0</v>
      </c>
      <c r="BK37" s="21" t="s">
        <v>274</v>
      </c>
      <c r="BL37" s="22">
        <v>2598.188920263563</v>
      </c>
      <c r="BM37" s="23">
        <v>8327.6632831423085</v>
      </c>
      <c r="BN37" s="23">
        <v>10925.852203405871</v>
      </c>
      <c r="BO37" s="24"/>
      <c r="BP37" s="50"/>
      <c r="BQ37" s="50"/>
      <c r="BR37" s="50"/>
      <c r="BS37" s="25"/>
      <c r="BT37" s="26"/>
    </row>
    <row r="38" spans="2:72" x14ac:dyDescent="0.25">
      <c r="B38" s="40">
        <v>1</v>
      </c>
      <c r="C38" s="41" t="s">
        <v>230</v>
      </c>
      <c r="D38" s="42">
        <v>2309.0785915759043</v>
      </c>
      <c r="E38" s="43">
        <v>6687.7612073688724</v>
      </c>
      <c r="F38" s="43">
        <v>8996.8397989447803</v>
      </c>
      <c r="G38" s="44">
        <v>-4.7380429049074904</v>
      </c>
      <c r="H38" s="51">
        <v>0.37353754520314825</v>
      </c>
      <c r="I38" s="51">
        <v>0.41395447777068711</v>
      </c>
      <c r="J38" s="51">
        <v>0.21250797702616464</v>
      </c>
      <c r="K38" s="45">
        <v>30.703342782762103</v>
      </c>
      <c r="L38" s="46">
        <v>19.844507196426477</v>
      </c>
      <c r="Q38" s="40">
        <v>1</v>
      </c>
      <c r="R38" s="41" t="s">
        <v>230</v>
      </c>
      <c r="S38" s="42">
        <v>2223.9376708837244</v>
      </c>
      <c r="T38" s="43">
        <v>6584.2561493654302</v>
      </c>
      <c r="U38" s="43">
        <v>8808.1938202491492</v>
      </c>
      <c r="V38" s="44">
        <v>-0.63099944740532388</v>
      </c>
      <c r="W38" s="51">
        <v>0.48989023685730793</v>
      </c>
      <c r="X38" s="51">
        <v>0.23454650491045639</v>
      </c>
      <c r="Y38" s="51">
        <v>0.27556325823223571</v>
      </c>
      <c r="Z38" s="45">
        <v>30.931231745615904</v>
      </c>
      <c r="AA38" s="46">
        <v>19.967170828270273</v>
      </c>
      <c r="AF38" s="40">
        <v>1</v>
      </c>
      <c r="AG38" s="41" t="s">
        <v>230</v>
      </c>
      <c r="AH38" s="42">
        <v>2554.3623178576718</v>
      </c>
      <c r="AI38" s="43">
        <v>6831.1602216369247</v>
      </c>
      <c r="AJ38" s="43">
        <v>9385.5225394945883</v>
      </c>
      <c r="AK38" s="44">
        <v>2.1587832700424392</v>
      </c>
      <c r="AL38" s="51">
        <v>1.3215859030837005E-2</v>
      </c>
      <c r="AM38" s="51">
        <v>0.958590308370044</v>
      </c>
      <c r="AN38" s="51">
        <v>2.8193832599118944E-2</v>
      </c>
      <c r="AO38" s="45">
        <v>11.851119120082688</v>
      </c>
      <c r="AP38" s="46">
        <v>6.5594310005833822</v>
      </c>
      <c r="AU38" s="40">
        <v>1</v>
      </c>
      <c r="AV38" s="41" t="s">
        <v>230</v>
      </c>
      <c r="AW38" s="42">
        <v>2534.0320679913439</v>
      </c>
      <c r="AX38" s="43">
        <v>8895.5439002500225</v>
      </c>
      <c r="AY38" s="43">
        <v>11429.575968241368</v>
      </c>
      <c r="AZ38" s="44">
        <v>-288.96459769937474</v>
      </c>
      <c r="BA38" s="51">
        <v>0.57692307692307687</v>
      </c>
      <c r="BB38" s="51">
        <v>0.25641025641025639</v>
      </c>
      <c r="BC38" s="51">
        <v>0.16666666666666666</v>
      </c>
      <c r="BD38" s="45">
        <v>32.033438134797869</v>
      </c>
      <c r="BE38" s="46">
        <v>20.272132225435371</v>
      </c>
      <c r="BJ38" s="40">
        <v>1</v>
      </c>
      <c r="BK38" s="41" t="s">
        <v>230</v>
      </c>
      <c r="BL38" s="42">
        <v>2263.4811664235676</v>
      </c>
      <c r="BM38" s="43">
        <v>7586.5911907916307</v>
      </c>
      <c r="BN38" s="43">
        <v>9850.0723572151983</v>
      </c>
      <c r="BO38" s="44">
        <v>0</v>
      </c>
      <c r="BP38" s="51">
        <v>0</v>
      </c>
      <c r="BQ38" s="51">
        <v>1</v>
      </c>
      <c r="BR38" s="51">
        <v>0</v>
      </c>
      <c r="BS38" s="45" t="s">
        <v>289</v>
      </c>
      <c r="BT38" s="46" t="s">
        <v>289</v>
      </c>
    </row>
    <row r="39" spans="2:72" x14ac:dyDescent="0.25">
      <c r="B39" s="40">
        <v>2</v>
      </c>
      <c r="C39" s="41" t="s">
        <v>231</v>
      </c>
      <c r="D39" s="42">
        <v>2324.1033208020485</v>
      </c>
      <c r="E39" s="43">
        <v>6575.5158978196278</v>
      </c>
      <c r="F39" s="43">
        <v>8899.6192186217122</v>
      </c>
      <c r="G39" s="44">
        <v>41.874717785825133</v>
      </c>
      <c r="H39" s="51">
        <v>0.33482237821740057</v>
      </c>
      <c r="I39" s="51">
        <v>0.39289512869602211</v>
      </c>
      <c r="J39" s="51">
        <v>0.27228249308657732</v>
      </c>
      <c r="K39" s="45">
        <v>24.404878841525651</v>
      </c>
      <c r="L39" s="46">
        <v>16.690505138726671</v>
      </c>
      <c r="Q39" s="40">
        <v>2</v>
      </c>
      <c r="R39" s="41" t="s">
        <v>231</v>
      </c>
      <c r="S39" s="42">
        <v>2238.016507639471</v>
      </c>
      <c r="T39" s="43">
        <v>6474.7887413334984</v>
      </c>
      <c r="U39" s="43">
        <v>8712.8052489729725</v>
      </c>
      <c r="V39" s="44">
        <v>60.660730433880708</v>
      </c>
      <c r="W39" s="51">
        <v>0.43963027151935297</v>
      </c>
      <c r="X39" s="51">
        <v>0.20652801848642402</v>
      </c>
      <c r="Y39" s="51">
        <v>0.35384170999422299</v>
      </c>
      <c r="Z39" s="45">
        <v>24.556542824153613</v>
      </c>
      <c r="AA39" s="46">
        <v>16.764162159688155</v>
      </c>
      <c r="AF39" s="40">
        <v>2</v>
      </c>
      <c r="AG39" s="41" t="s">
        <v>231</v>
      </c>
      <c r="AH39" s="42">
        <v>2573.4783400928177</v>
      </c>
      <c r="AI39" s="43">
        <v>6712.8787965795073</v>
      </c>
      <c r="AJ39" s="43">
        <v>9286.3571366723154</v>
      </c>
      <c r="AK39" s="44">
        <v>3.5888973030059108</v>
      </c>
      <c r="AL39" s="51">
        <v>1.145374449339207E-2</v>
      </c>
      <c r="AM39" s="51">
        <v>0.95947136563876656</v>
      </c>
      <c r="AN39" s="51">
        <v>2.9074889867841409E-2</v>
      </c>
      <c r="AO39" s="45">
        <v>10.372939361952188</v>
      </c>
      <c r="AP39" s="46">
        <v>6.0613882087497188</v>
      </c>
      <c r="AU39" s="40">
        <v>2</v>
      </c>
      <c r="AV39" s="41" t="s">
        <v>231</v>
      </c>
      <c r="AW39" s="42">
        <v>2532.6621784861313</v>
      </c>
      <c r="AX39" s="43">
        <v>8754.7360668165529</v>
      </c>
      <c r="AY39" s="43">
        <v>11287.398245302686</v>
      </c>
      <c r="AZ39" s="44">
        <v>-220.86921653644683</v>
      </c>
      <c r="BA39" s="51">
        <v>0.5</v>
      </c>
      <c r="BB39" s="51">
        <v>0.21794871794871795</v>
      </c>
      <c r="BC39" s="51">
        <v>0.28205128205128205</v>
      </c>
      <c r="BD39" s="45">
        <v>25.65584156362468</v>
      </c>
      <c r="BE39" s="46">
        <v>16.503755143209101</v>
      </c>
      <c r="BJ39" s="40">
        <v>2</v>
      </c>
      <c r="BK39" s="41" t="s">
        <v>231</v>
      </c>
      <c r="BL39" s="42">
        <v>2275.038296747708</v>
      </c>
      <c r="BM39" s="43">
        <v>7453.6448393885285</v>
      </c>
      <c r="BN39" s="43">
        <v>9728.6831361362383</v>
      </c>
      <c r="BO39" s="44">
        <v>0</v>
      </c>
      <c r="BP39" s="51">
        <v>0</v>
      </c>
      <c r="BQ39" s="51">
        <v>1</v>
      </c>
      <c r="BR39" s="51">
        <v>0</v>
      </c>
      <c r="BS39" s="45" t="s">
        <v>289</v>
      </c>
      <c r="BT39" s="46" t="s">
        <v>289</v>
      </c>
    </row>
    <row r="40" spans="2:72" x14ac:dyDescent="0.25">
      <c r="B40" s="20">
        <v>3</v>
      </c>
      <c r="C40" s="21" t="s">
        <v>232</v>
      </c>
      <c r="D40" s="27">
        <v>2432.9031210999324</v>
      </c>
      <c r="E40" s="28">
        <v>6414.3978989644702</v>
      </c>
      <c r="F40" s="28">
        <v>8847.3010200644494</v>
      </c>
      <c r="G40" s="29">
        <v>93.630009367258666</v>
      </c>
      <c r="H40" s="51">
        <v>0.33886407147415443</v>
      </c>
      <c r="I40" s="51">
        <v>0.29270368006807063</v>
      </c>
      <c r="J40" s="51">
        <v>0.36843224845777495</v>
      </c>
      <c r="K40" s="30">
        <v>20.491251575889098</v>
      </c>
      <c r="L40" s="31">
        <v>13.949697852278852</v>
      </c>
      <c r="Q40" s="20">
        <v>3</v>
      </c>
      <c r="R40" s="21" t="s">
        <v>232</v>
      </c>
      <c r="S40" s="27">
        <v>2338.3670878524536</v>
      </c>
      <c r="T40" s="28">
        <v>6308.3862373854781</v>
      </c>
      <c r="U40" s="28">
        <v>8646.753325237949</v>
      </c>
      <c r="V40" s="29">
        <v>120.54763650877916</v>
      </c>
      <c r="W40" s="51">
        <v>0.43558636626227615</v>
      </c>
      <c r="X40" s="51">
        <v>0.10745233968804159</v>
      </c>
      <c r="Y40" s="51">
        <v>0.45696129404968228</v>
      </c>
      <c r="Z40" s="30">
        <v>20.828825460563372</v>
      </c>
      <c r="AA40" s="31">
        <v>14.385270141238047</v>
      </c>
      <c r="AF40" s="20">
        <v>3</v>
      </c>
      <c r="AG40" s="21" t="s">
        <v>232</v>
      </c>
      <c r="AH40" s="27">
        <v>2707.6654893715508</v>
      </c>
      <c r="AI40" s="28">
        <v>6572.3555886192562</v>
      </c>
      <c r="AJ40" s="28">
        <v>9280.0210779908084</v>
      </c>
      <c r="AK40" s="29">
        <v>32.60378379594988</v>
      </c>
      <c r="AL40" s="51">
        <v>4.0528634361233482E-2</v>
      </c>
      <c r="AM40" s="51">
        <v>0.85286343612334803</v>
      </c>
      <c r="AN40" s="51">
        <v>0.1066079295154185</v>
      </c>
      <c r="AO40" s="30">
        <v>12.526023162450103</v>
      </c>
      <c r="AP40" s="31">
        <v>5.4142532455219081</v>
      </c>
      <c r="AU40" s="20">
        <v>3</v>
      </c>
      <c r="AV40" s="21" t="s">
        <v>232</v>
      </c>
      <c r="AW40" s="27">
        <v>2635.1989512826854</v>
      </c>
      <c r="AX40" s="28">
        <v>8538.9478509740493</v>
      </c>
      <c r="AY40" s="28">
        <v>11174.146802256737</v>
      </c>
      <c r="AZ40" s="29">
        <v>-181.87869443992253</v>
      </c>
      <c r="BA40" s="51">
        <v>0.5</v>
      </c>
      <c r="BB40" s="51">
        <v>0.12820512820512819</v>
      </c>
      <c r="BC40" s="51">
        <v>0.37179487179487181</v>
      </c>
      <c r="BD40" s="30">
        <v>20.214626253820605</v>
      </c>
      <c r="BE40" s="31">
        <v>14.658689653831278</v>
      </c>
      <c r="BJ40" s="20">
        <v>3</v>
      </c>
      <c r="BK40" s="21" t="s">
        <v>232</v>
      </c>
      <c r="BL40" s="27">
        <v>2419.4179041886264</v>
      </c>
      <c r="BM40" s="28">
        <v>7261.1478363335818</v>
      </c>
      <c r="BN40" s="28">
        <v>9680.5657405222082</v>
      </c>
      <c r="BO40" s="29">
        <v>0</v>
      </c>
      <c r="BP40" s="51">
        <v>0</v>
      </c>
      <c r="BQ40" s="51">
        <v>1</v>
      </c>
      <c r="BR40" s="51">
        <v>0</v>
      </c>
      <c r="BS40" s="30" t="s">
        <v>289</v>
      </c>
      <c r="BT40" s="31" t="s">
        <v>289</v>
      </c>
    </row>
    <row r="41" spans="2:72" x14ac:dyDescent="0.25">
      <c r="B41" s="32">
        <v>4</v>
      </c>
      <c r="C41" s="33" t="s">
        <v>233</v>
      </c>
      <c r="D41" s="34">
        <v>2588.4517173699169</v>
      </c>
      <c r="E41" s="35">
        <v>6265.0061888768987</v>
      </c>
      <c r="F41" s="35">
        <v>8853.457906246831</v>
      </c>
      <c r="G41" s="36">
        <v>120.70152090318767</v>
      </c>
      <c r="H41" s="52">
        <v>0.37119761752818548</v>
      </c>
      <c r="I41" s="52">
        <v>0.24611784726653904</v>
      </c>
      <c r="J41" s="52">
        <v>0.38268453520527546</v>
      </c>
      <c r="K41" s="37">
        <v>22.480232121019952</v>
      </c>
      <c r="L41" s="38">
        <v>14.654852497561013</v>
      </c>
      <c r="Q41" s="32">
        <v>4</v>
      </c>
      <c r="R41" s="33" t="s">
        <v>233</v>
      </c>
      <c r="S41" s="34">
        <v>2485.9595738874555</v>
      </c>
      <c r="T41" s="35">
        <v>6144.9186345127218</v>
      </c>
      <c r="U41" s="35">
        <v>8630.8782084001759</v>
      </c>
      <c r="V41" s="36">
        <v>138.54445059868362</v>
      </c>
      <c r="W41" s="52">
        <v>0.46938186019641825</v>
      </c>
      <c r="X41" s="52">
        <v>8.5210860774119004E-2</v>
      </c>
      <c r="Y41" s="52">
        <v>0.44540727902946275</v>
      </c>
      <c r="Z41" s="37">
        <v>23.45369971675785</v>
      </c>
      <c r="AA41" s="38">
        <v>15.589039768563918</v>
      </c>
      <c r="AF41" s="32">
        <v>4</v>
      </c>
      <c r="AG41" s="33" t="s">
        <v>233</v>
      </c>
      <c r="AH41" s="34">
        <v>2887.8229508986255</v>
      </c>
      <c r="AI41" s="35">
        <v>6460.4360325084062</v>
      </c>
      <c r="AJ41" s="35">
        <v>9348.2589834070386</v>
      </c>
      <c r="AK41" s="36">
        <v>95.660374494073224</v>
      </c>
      <c r="AL41" s="52">
        <v>6.6960352422907488E-2</v>
      </c>
      <c r="AM41" s="52">
        <v>0.73392070484581495</v>
      </c>
      <c r="AN41" s="52">
        <v>0.19911894273127753</v>
      </c>
      <c r="AO41" s="37">
        <v>10.984146863798321</v>
      </c>
      <c r="AP41" s="38">
        <v>7.3817689607591772</v>
      </c>
      <c r="AU41" s="32">
        <v>4</v>
      </c>
      <c r="AV41" s="33" t="s">
        <v>233</v>
      </c>
      <c r="AW41" s="34">
        <v>2775.4475641704903</v>
      </c>
      <c r="AX41" s="35">
        <v>8468.0221721172384</v>
      </c>
      <c r="AY41" s="35">
        <v>11243.469736287725</v>
      </c>
      <c r="AZ41" s="36">
        <v>-291.69467181727163</v>
      </c>
      <c r="BA41" s="52">
        <v>0.5641025641025641</v>
      </c>
      <c r="BB41" s="52">
        <v>0.10256410256410256</v>
      </c>
      <c r="BC41" s="52">
        <v>0.33333333333333331</v>
      </c>
      <c r="BD41" s="37">
        <v>20.610791332913927</v>
      </c>
      <c r="BE41" s="38">
        <v>14.4832420133027</v>
      </c>
      <c r="BJ41" s="32">
        <v>4</v>
      </c>
      <c r="BK41" s="33" t="s">
        <v>233</v>
      </c>
      <c r="BL41" s="34">
        <v>2605.9815108621751</v>
      </c>
      <c r="BM41" s="35">
        <v>7114.813650194149</v>
      </c>
      <c r="BN41" s="35">
        <v>9720.7951610563232</v>
      </c>
      <c r="BO41" s="36">
        <v>75.177736316038946</v>
      </c>
      <c r="BP41" s="52">
        <v>0</v>
      </c>
      <c r="BQ41" s="52">
        <v>0.80769230769230771</v>
      </c>
      <c r="BR41" s="52">
        <v>0.19230769230769232</v>
      </c>
      <c r="BS41" s="37">
        <v>6.6313875224473353</v>
      </c>
      <c r="BT41" s="38">
        <v>6.8949315986900341</v>
      </c>
    </row>
    <row r="47" spans="2:72" x14ac:dyDescent="0.25">
      <c r="B47" s="1" t="s">
        <v>20</v>
      </c>
      <c r="C47" s="2"/>
      <c r="D47" s="2"/>
      <c r="E47" s="2"/>
      <c r="F47" s="2"/>
      <c r="G47" s="39" t="s">
        <v>42</v>
      </c>
      <c r="H47" s="2"/>
      <c r="I47" s="2"/>
      <c r="J47" s="2"/>
      <c r="K47" s="2"/>
      <c r="L47" s="3"/>
      <c r="Q47" s="1" t="s">
        <v>22</v>
      </c>
      <c r="R47" s="2"/>
      <c r="S47" s="2"/>
      <c r="T47" s="2"/>
      <c r="U47" s="2"/>
      <c r="V47" s="39" t="s">
        <v>42</v>
      </c>
      <c r="W47" s="2"/>
      <c r="X47" s="2"/>
      <c r="Y47" s="2"/>
      <c r="Z47" s="2"/>
      <c r="AA47" s="3"/>
      <c r="AF47" s="1" t="s">
        <v>23</v>
      </c>
      <c r="AG47" s="2"/>
      <c r="AH47" s="2"/>
      <c r="AI47" s="2"/>
      <c r="AJ47" s="2"/>
      <c r="AK47" s="39" t="s">
        <v>42</v>
      </c>
      <c r="AL47" s="2"/>
      <c r="AM47" s="2"/>
      <c r="AN47" s="2"/>
      <c r="AO47" s="2"/>
      <c r="AP47" s="3"/>
    </row>
    <row r="48" spans="2:72" x14ac:dyDescent="0.25">
      <c r="B48" s="4"/>
      <c r="C48" s="5"/>
      <c r="D48" s="284" t="str">
        <f>D33</f>
        <v>Average LCC Results</v>
      </c>
      <c r="E48" s="284"/>
      <c r="F48" s="284"/>
      <c r="G48" s="284"/>
      <c r="H48" s="284"/>
      <c r="I48" s="284"/>
      <c r="J48" s="285"/>
      <c r="K48" s="6" t="str">
        <f>K33</f>
        <v>Payback Results</v>
      </c>
      <c r="L48" s="7"/>
      <c r="Q48" s="4"/>
      <c r="R48" s="5"/>
      <c r="S48" s="284" t="str">
        <f>S33</f>
        <v>Average LCC Results</v>
      </c>
      <c r="T48" s="284"/>
      <c r="U48" s="284"/>
      <c r="V48" s="284"/>
      <c r="W48" s="284"/>
      <c r="X48" s="284"/>
      <c r="Y48" s="285"/>
      <c r="Z48" s="6" t="str">
        <f>Z33</f>
        <v>Payback Results</v>
      </c>
      <c r="AA48" s="7"/>
      <c r="AF48" s="4"/>
      <c r="AG48" s="5"/>
      <c r="AH48" s="284" t="str">
        <f>AH33</f>
        <v>Average LCC Results</v>
      </c>
      <c r="AI48" s="284"/>
      <c r="AJ48" s="284"/>
      <c r="AK48" s="284"/>
      <c r="AL48" s="284"/>
      <c r="AM48" s="284"/>
      <c r="AN48" s="285"/>
      <c r="AO48" s="6" t="str">
        <f>AO33</f>
        <v>Payback Results</v>
      </c>
      <c r="AP48" s="7"/>
    </row>
    <row r="49" spans="2:42" x14ac:dyDescent="0.25">
      <c r="B49" s="8"/>
      <c r="C49" s="9"/>
      <c r="D49" s="5" t="str">
        <f>D34</f>
        <v>Installed</v>
      </c>
      <c r="E49" s="10" t="str">
        <f t="shared" ref="E49:I50" si="0">E34</f>
        <v xml:space="preserve">Lifetime </v>
      </c>
      <c r="F49" s="5"/>
      <c r="G49" s="10" t="str">
        <f t="shared" si="0"/>
        <v>LCC</v>
      </c>
      <c r="H49" s="47" t="str">
        <f t="shared" si="0"/>
        <v>Net</v>
      </c>
      <c r="I49" s="48" t="str">
        <f t="shared" si="0"/>
        <v>No</v>
      </c>
      <c r="J49" s="47" t="str">
        <f>J34</f>
        <v>Net</v>
      </c>
      <c r="K49" s="11"/>
      <c r="L49" s="9"/>
      <c r="Q49" s="8"/>
      <c r="R49" s="9"/>
      <c r="S49" s="5" t="str">
        <f>S34</f>
        <v>Installed</v>
      </c>
      <c r="T49" s="10" t="str">
        <f>T34</f>
        <v xml:space="preserve">Lifetime </v>
      </c>
      <c r="U49" s="5"/>
      <c r="V49" s="10" t="str">
        <f t="shared" ref="V49:X50" si="1">V34</f>
        <v>LCC</v>
      </c>
      <c r="W49" s="47" t="str">
        <f t="shared" si="1"/>
        <v>Net</v>
      </c>
      <c r="X49" s="48" t="str">
        <f t="shared" si="1"/>
        <v>No</v>
      </c>
      <c r="Y49" s="47" t="str">
        <f>Y34</f>
        <v>Net</v>
      </c>
      <c r="Z49" s="11"/>
      <c r="AA49" s="9"/>
      <c r="AF49" s="8"/>
      <c r="AG49" s="9"/>
      <c r="AH49" s="5" t="str">
        <f>AH34</f>
        <v>Installed</v>
      </c>
      <c r="AI49" s="10" t="str">
        <f>AI34</f>
        <v xml:space="preserve">Lifetime </v>
      </c>
      <c r="AJ49" s="5"/>
      <c r="AK49" s="10" t="str">
        <f t="shared" ref="AK49:AM50" si="2">AK34</f>
        <v>LCC</v>
      </c>
      <c r="AL49" s="47" t="str">
        <f t="shared" si="2"/>
        <v>Net</v>
      </c>
      <c r="AM49" s="48" t="str">
        <f t="shared" si="2"/>
        <v>No</v>
      </c>
      <c r="AN49" s="47" t="str">
        <f>AN34</f>
        <v>Net</v>
      </c>
      <c r="AO49" s="11"/>
      <c r="AP49" s="9"/>
    </row>
    <row r="50" spans="2:42" ht="15" customHeight="1" x14ac:dyDescent="0.25">
      <c r="B50" s="12" t="str">
        <f>B35</f>
        <v>Level</v>
      </c>
      <c r="C50" s="13" t="str">
        <f>C35</f>
        <v>Description</v>
      </c>
      <c r="D50" s="14" t="str">
        <f>D35</f>
        <v>Price</v>
      </c>
      <c r="E50" s="15" t="str">
        <f>E35</f>
        <v>Oper. Cost*</v>
      </c>
      <c r="F50" s="14" t="str">
        <f>F35</f>
        <v>LCC</v>
      </c>
      <c r="G50" s="15" t="str">
        <f>G35</f>
        <v>Savings</v>
      </c>
      <c r="H50" s="49" t="str">
        <f t="shared" si="0"/>
        <v>Cost</v>
      </c>
      <c r="I50" s="49" t="str">
        <f t="shared" si="0"/>
        <v>Impact</v>
      </c>
      <c r="J50" s="49" t="str">
        <f>J35</f>
        <v>Benefit</v>
      </c>
      <c r="K50" s="14" t="str">
        <f>K35</f>
        <v>Average</v>
      </c>
      <c r="L50" s="16" t="str">
        <f>L35</f>
        <v>Median</v>
      </c>
      <c r="Q50" s="12" t="str">
        <f>Q35</f>
        <v>Level</v>
      </c>
      <c r="R50" s="13" t="str">
        <f>R35</f>
        <v>Description</v>
      </c>
      <c r="S50" s="14" t="str">
        <f>S35</f>
        <v>Price</v>
      </c>
      <c r="T50" s="15" t="str">
        <f>T35</f>
        <v>Oper. Cost*</v>
      </c>
      <c r="U50" s="14" t="str">
        <f>U35</f>
        <v>LCC</v>
      </c>
      <c r="V50" s="15" t="str">
        <f>V35</f>
        <v>Savings</v>
      </c>
      <c r="W50" s="49" t="str">
        <f t="shared" si="1"/>
        <v>Cost</v>
      </c>
      <c r="X50" s="49" t="str">
        <f t="shared" si="1"/>
        <v>Impact</v>
      </c>
      <c r="Y50" s="49" t="str">
        <f>Y35</f>
        <v>Benefit</v>
      </c>
      <c r="Z50" s="14" t="str">
        <f>Z35</f>
        <v>Average</v>
      </c>
      <c r="AA50" s="16" t="str">
        <f>AA35</f>
        <v>Median</v>
      </c>
      <c r="AF50" s="12" t="str">
        <f>AF35</f>
        <v>Level</v>
      </c>
      <c r="AG50" s="13" t="str">
        <f>AG35</f>
        <v>Description</v>
      </c>
      <c r="AH50" s="14" t="str">
        <f>AH35</f>
        <v>Price</v>
      </c>
      <c r="AI50" s="15" t="str">
        <f>AI35</f>
        <v>Oper. Cost*</v>
      </c>
      <c r="AJ50" s="14" t="str">
        <f>AJ35</f>
        <v>LCC</v>
      </c>
      <c r="AK50" s="15" t="str">
        <f>AK35</f>
        <v>Savings</v>
      </c>
      <c r="AL50" s="49" t="str">
        <f t="shared" si="2"/>
        <v>Cost</v>
      </c>
      <c r="AM50" s="49" t="str">
        <f t="shared" si="2"/>
        <v>Impact</v>
      </c>
      <c r="AN50" s="49" t="str">
        <f>AN35</f>
        <v>Benefit</v>
      </c>
      <c r="AO50" s="14" t="str">
        <f>AO35</f>
        <v>Average</v>
      </c>
      <c r="AP50" s="16" t="str">
        <f>AP35</f>
        <v>Median</v>
      </c>
    </row>
    <row r="51" spans="2:42" x14ac:dyDescent="0.25">
      <c r="B51" s="17" t="str">
        <f t="shared" ref="B51:C56" si="3">B36</f>
        <v>NWGF</v>
      </c>
      <c r="C51" s="18"/>
      <c r="D51" s="5"/>
      <c r="E51" s="10"/>
      <c r="F51" s="5"/>
      <c r="G51" s="10"/>
      <c r="H51" s="47"/>
      <c r="I51" s="47"/>
      <c r="J51" s="47"/>
      <c r="K51" s="5"/>
      <c r="L51" s="19"/>
      <c r="Q51" s="17" t="str">
        <f t="shared" ref="Q51:R56" si="4">Q36</f>
        <v>NWGF</v>
      </c>
      <c r="R51" s="18"/>
      <c r="S51" s="5"/>
      <c r="T51" s="10"/>
      <c r="U51" s="5"/>
      <c r="V51" s="10"/>
      <c r="W51" s="47"/>
      <c r="X51" s="47"/>
      <c r="Y51" s="47"/>
      <c r="Z51" s="5"/>
      <c r="AA51" s="19"/>
      <c r="AF51" s="17" t="str">
        <f t="shared" ref="AF51:AG56" si="5">AF36</f>
        <v>NWGF</v>
      </c>
      <c r="AG51" s="18"/>
      <c r="AH51" s="5"/>
      <c r="AI51" s="10"/>
      <c r="AJ51" s="5"/>
      <c r="AK51" s="10"/>
      <c r="AL51" s="47"/>
      <c r="AM51" s="47"/>
      <c r="AN51" s="47"/>
      <c r="AO51" s="5"/>
      <c r="AP51" s="19"/>
    </row>
    <row r="52" spans="2:42" x14ac:dyDescent="0.25">
      <c r="B52" s="20">
        <f t="shared" si="3"/>
        <v>0</v>
      </c>
      <c r="C52" s="53" t="str">
        <f>C37</f>
        <v>NWGF 80%</v>
      </c>
      <c r="D52" s="22">
        <v>2093.5651923491587</v>
      </c>
      <c r="E52" s="23">
        <v>11628.327828132164</v>
      </c>
      <c r="F52" s="23">
        <v>13721.893020481306</v>
      </c>
      <c r="G52" s="24"/>
      <c r="H52" s="50"/>
      <c r="I52" s="50"/>
      <c r="J52" s="50"/>
      <c r="K52" s="25"/>
      <c r="L52" s="26"/>
      <c r="Q52" s="20">
        <f t="shared" si="4"/>
        <v>0</v>
      </c>
      <c r="R52" s="21" t="str">
        <f>R37</f>
        <v>NWGF 80%</v>
      </c>
      <c r="S52" s="22">
        <v>2200.7599004646399</v>
      </c>
      <c r="T52" s="23">
        <v>14713.534392591673</v>
      </c>
      <c r="U52" s="23">
        <v>16914.294293056304</v>
      </c>
      <c r="V52" s="24"/>
      <c r="W52" s="50"/>
      <c r="X52" s="50"/>
      <c r="Y52" s="50"/>
      <c r="Z52" s="25"/>
      <c r="AA52" s="26"/>
      <c r="AF52" s="20">
        <f t="shared" si="5"/>
        <v>0</v>
      </c>
      <c r="AG52" s="21" t="str">
        <f>AG37</f>
        <v>NWGF 80%</v>
      </c>
      <c r="AH52" s="22">
        <v>1964.8018062013484</v>
      </c>
      <c r="AI52" s="23">
        <v>7922.3459640158881</v>
      </c>
      <c r="AJ52" s="23">
        <v>9887.1477702172342</v>
      </c>
      <c r="AK52" s="24"/>
      <c r="AL52" s="50"/>
      <c r="AM52" s="50"/>
      <c r="AN52" s="50"/>
      <c r="AO52" s="25"/>
      <c r="AP52" s="26"/>
    </row>
    <row r="53" spans="2:42" x14ac:dyDescent="0.25">
      <c r="B53" s="40">
        <f t="shared" si="3"/>
        <v>1</v>
      </c>
      <c r="C53" s="54" t="str">
        <f t="shared" si="3"/>
        <v>NWGF 90%</v>
      </c>
      <c r="D53" s="27">
        <v>2604.1839922877966</v>
      </c>
      <c r="E53" s="28">
        <v>10551.568747211397</v>
      </c>
      <c r="F53" s="28">
        <v>13155.752739499176</v>
      </c>
      <c r="G53" s="29">
        <v>-30.342467039289875</v>
      </c>
      <c r="H53" s="51">
        <v>0.2536082474226804</v>
      </c>
      <c r="I53" s="51">
        <v>0.61855670103092786</v>
      </c>
      <c r="J53" s="51">
        <v>0.12783505154639174</v>
      </c>
      <c r="K53" s="45">
        <v>28.705682590282034</v>
      </c>
      <c r="L53" s="46">
        <v>21.006629949384951</v>
      </c>
      <c r="Q53" s="40">
        <f t="shared" si="4"/>
        <v>1</v>
      </c>
      <c r="R53" s="41" t="str">
        <f t="shared" si="4"/>
        <v>NWGF 90%</v>
      </c>
      <c r="S53" s="42">
        <v>2855.3000455660977</v>
      </c>
      <c r="T53" s="43">
        <v>13361.846511422611</v>
      </c>
      <c r="U53" s="43">
        <v>16217.14655698869</v>
      </c>
      <c r="V53" s="44">
        <v>-52.13376891976641</v>
      </c>
      <c r="W53" s="51">
        <v>0.15365239294710328</v>
      </c>
      <c r="X53" s="51">
        <v>0.78337531486146095</v>
      </c>
      <c r="Y53" s="51">
        <v>6.2972292191435769E-2</v>
      </c>
      <c r="Z53" s="45">
        <v>30.227247174067575</v>
      </c>
      <c r="AA53" s="46">
        <v>23.650661982990638</v>
      </c>
      <c r="AF53" s="40">
        <f t="shared" si="5"/>
        <v>1</v>
      </c>
      <c r="AG53" s="41" t="str">
        <f t="shared" si="5"/>
        <v>NWGF 90%</v>
      </c>
      <c r="AH53" s="42">
        <v>2302.5408057477407</v>
      </c>
      <c r="AI53" s="43">
        <v>7175.834186267798</v>
      </c>
      <c r="AJ53" s="43">
        <v>9478.3749920155406</v>
      </c>
      <c r="AK53" s="44">
        <v>-4.1665310436795666</v>
      </c>
      <c r="AL53" s="51">
        <v>0.37367624810892586</v>
      </c>
      <c r="AM53" s="51">
        <v>0.42057488653555219</v>
      </c>
      <c r="AN53" s="51">
        <v>0.20574886535552195</v>
      </c>
      <c r="AO53" s="45">
        <v>27.986701523218546</v>
      </c>
      <c r="AP53" s="46">
        <v>19.965544286674245</v>
      </c>
    </row>
    <row r="54" spans="2:42" x14ac:dyDescent="0.25">
      <c r="B54" s="40">
        <f t="shared" si="3"/>
        <v>2</v>
      </c>
      <c r="C54" s="54" t="str">
        <f t="shared" si="3"/>
        <v>NWGF 92%</v>
      </c>
      <c r="D54" s="27">
        <v>2619.2972595812535</v>
      </c>
      <c r="E54" s="28">
        <v>10358.327245770997</v>
      </c>
      <c r="F54" s="28">
        <v>12977.624505352234</v>
      </c>
      <c r="G54" s="29">
        <v>21.515646240387667</v>
      </c>
      <c r="H54" s="51">
        <v>0.22611683848797251</v>
      </c>
      <c r="I54" s="51">
        <v>0.57388316151202745</v>
      </c>
      <c r="J54" s="51">
        <v>0.2</v>
      </c>
      <c r="K54" s="45">
        <v>21.559588094233845</v>
      </c>
      <c r="L54" s="46">
        <v>16.90656003062475</v>
      </c>
      <c r="Q54" s="40">
        <f t="shared" si="4"/>
        <v>2</v>
      </c>
      <c r="R54" s="41" t="str">
        <f t="shared" si="4"/>
        <v>NWGF 92%</v>
      </c>
      <c r="S54" s="42">
        <v>2870.1264468056424</v>
      </c>
      <c r="T54" s="43">
        <v>13110.137744778052</v>
      </c>
      <c r="U54" s="43">
        <v>15980.264191583705</v>
      </c>
      <c r="V54" s="44">
        <v>0.9046617337556323</v>
      </c>
      <c r="W54" s="51">
        <v>0.14105793450881612</v>
      </c>
      <c r="X54" s="51">
        <v>0.72795969773299751</v>
      </c>
      <c r="Y54" s="51">
        <v>0.13098236775818639</v>
      </c>
      <c r="Z54" s="45">
        <v>20.216088344323868</v>
      </c>
      <c r="AA54" s="46">
        <v>16.599538728611694</v>
      </c>
      <c r="AF54" s="40">
        <f t="shared" si="5"/>
        <v>2</v>
      </c>
      <c r="AG54" s="41" t="str">
        <f t="shared" si="5"/>
        <v>NWGF 92%</v>
      </c>
      <c r="AH54" s="42">
        <v>2317.9986594962902</v>
      </c>
      <c r="AI54" s="43">
        <v>7052.8241652693214</v>
      </c>
      <c r="AJ54" s="43">
        <v>9370.8228247656152</v>
      </c>
      <c r="AK54" s="44">
        <v>46.273772864087896</v>
      </c>
      <c r="AL54" s="51">
        <v>0.32829046898638425</v>
      </c>
      <c r="AM54" s="51">
        <v>0.38880484114977309</v>
      </c>
      <c r="AN54" s="51">
        <v>0.28290468986384265</v>
      </c>
      <c r="AO54" s="45">
        <v>22.31334379807944</v>
      </c>
      <c r="AP54" s="46">
        <v>16.909811753907011</v>
      </c>
    </row>
    <row r="55" spans="2:42" x14ac:dyDescent="0.25">
      <c r="B55" s="20">
        <f t="shared" si="3"/>
        <v>3</v>
      </c>
      <c r="C55" s="53" t="str">
        <f t="shared" si="3"/>
        <v>NWGF 95%</v>
      </c>
      <c r="D55" s="27">
        <v>2734.4940035432328</v>
      </c>
      <c r="E55" s="28">
        <v>10098.788596152714</v>
      </c>
      <c r="F55" s="28">
        <v>12833.282599695936</v>
      </c>
      <c r="G55" s="29">
        <v>65.606879979875657</v>
      </c>
      <c r="H55" s="51">
        <v>0.24604810996563573</v>
      </c>
      <c r="I55" s="51">
        <v>0.44948453608247424</v>
      </c>
      <c r="J55" s="51">
        <v>0.30446735395189001</v>
      </c>
      <c r="K55" s="45">
        <v>17.374894862367956</v>
      </c>
      <c r="L55" s="46">
        <v>13.381359477276272</v>
      </c>
      <c r="Q55" s="20">
        <f t="shared" si="4"/>
        <v>3</v>
      </c>
      <c r="R55" s="21" t="str">
        <f t="shared" si="4"/>
        <v>NWGF 95%</v>
      </c>
      <c r="S55" s="42">
        <v>2995.9224889978468</v>
      </c>
      <c r="T55" s="43">
        <v>12767.977477743216</v>
      </c>
      <c r="U55" s="43">
        <v>15763.899966741079</v>
      </c>
      <c r="V55" s="44">
        <v>44.328033342304295</v>
      </c>
      <c r="W55" s="51">
        <v>0.16246851385390429</v>
      </c>
      <c r="X55" s="51">
        <v>0.58564231738035266</v>
      </c>
      <c r="Y55" s="51">
        <v>0.25188916876574308</v>
      </c>
      <c r="Z55" s="45">
        <v>15.81359915983573</v>
      </c>
      <c r="AA55" s="46">
        <v>12.444870266608936</v>
      </c>
      <c r="AF55" s="20">
        <f t="shared" si="5"/>
        <v>3</v>
      </c>
      <c r="AG55" s="21" t="str">
        <f t="shared" si="5"/>
        <v>NWGF 95%</v>
      </c>
      <c r="AH55" s="42">
        <v>2420.4634173844361</v>
      </c>
      <c r="AI55" s="43">
        <v>6892.5314524570131</v>
      </c>
      <c r="AJ55" s="43">
        <v>9312.994869841441</v>
      </c>
      <c r="AK55" s="44">
        <v>91.16724946585397</v>
      </c>
      <c r="AL55" s="51">
        <v>0.34644478063540091</v>
      </c>
      <c r="AM55" s="51">
        <v>0.28593040847201212</v>
      </c>
      <c r="AN55" s="51">
        <v>0.36762481089258697</v>
      </c>
      <c r="AO55" s="45">
        <v>18.534412438289142</v>
      </c>
      <c r="AP55" s="46">
        <v>14.358403682663548</v>
      </c>
    </row>
    <row r="56" spans="2:42" x14ac:dyDescent="0.25">
      <c r="B56" s="32">
        <f t="shared" si="3"/>
        <v>4</v>
      </c>
      <c r="C56" s="55" t="str">
        <f t="shared" si="3"/>
        <v>NWGF 98%</v>
      </c>
      <c r="D56" s="34">
        <v>2911.2799793638578</v>
      </c>
      <c r="E56" s="35">
        <v>9816.7546077058978</v>
      </c>
      <c r="F56" s="35">
        <v>12728.034587069735</v>
      </c>
      <c r="G56" s="36">
        <v>126.2431134433796</v>
      </c>
      <c r="H56" s="52">
        <v>0.33676975945017185</v>
      </c>
      <c r="I56" s="52">
        <v>0.23780068728522336</v>
      </c>
      <c r="J56" s="52">
        <v>0.4254295532646048</v>
      </c>
      <c r="K56" s="56">
        <v>17.680071638638434</v>
      </c>
      <c r="L56" s="57">
        <v>13.840128760333094</v>
      </c>
      <c r="Q56" s="32">
        <f t="shared" si="4"/>
        <v>4</v>
      </c>
      <c r="R56" s="33" t="str">
        <f t="shared" si="4"/>
        <v>NWGF 98%</v>
      </c>
      <c r="S56" s="58">
        <v>3179.8061756694779</v>
      </c>
      <c r="T56" s="59">
        <v>12441.483093045788</v>
      </c>
      <c r="U56" s="59">
        <v>15621.289268715293</v>
      </c>
      <c r="V56" s="60">
        <v>88.69562334685007</v>
      </c>
      <c r="W56" s="52">
        <v>0.30352644836272041</v>
      </c>
      <c r="X56" s="52">
        <v>0.22921914357682618</v>
      </c>
      <c r="Y56" s="52">
        <v>0.46725440806045337</v>
      </c>
      <c r="Z56" s="56">
        <v>15.633889961697232</v>
      </c>
      <c r="AA56" s="57">
        <v>13.056690038256821</v>
      </c>
      <c r="AF56" s="32">
        <f t="shared" si="5"/>
        <v>4</v>
      </c>
      <c r="AG56" s="33" t="str">
        <f t="shared" si="5"/>
        <v>NWGF 98%</v>
      </c>
      <c r="AH56" s="58">
        <v>2588.7235499135277</v>
      </c>
      <c r="AI56" s="59">
        <v>6663.9037493701935</v>
      </c>
      <c r="AJ56" s="59">
        <v>9252.6272992837276</v>
      </c>
      <c r="AK56" s="60">
        <v>171.34554481500481</v>
      </c>
      <c r="AL56" s="52">
        <v>0.37670196671709533</v>
      </c>
      <c r="AM56" s="52">
        <v>0.24810892586989411</v>
      </c>
      <c r="AN56" s="52">
        <v>0.37518910741301059</v>
      </c>
      <c r="AO56" s="56">
        <v>20.345779537595952</v>
      </c>
      <c r="AP56" s="57">
        <v>15.287659652124869</v>
      </c>
    </row>
    <row r="62" spans="2:42" x14ac:dyDescent="0.25">
      <c r="B62" s="1" t="s">
        <v>21</v>
      </c>
      <c r="C62" s="2"/>
      <c r="D62" s="2"/>
      <c r="E62" s="2"/>
      <c r="F62" s="2"/>
      <c r="G62" s="39" t="s">
        <v>42</v>
      </c>
      <c r="H62" s="2"/>
      <c r="I62" s="2"/>
      <c r="J62" s="2"/>
      <c r="K62" s="2"/>
      <c r="L62" s="3"/>
      <c r="Q62" s="1" t="s">
        <v>24</v>
      </c>
      <c r="R62" s="2"/>
      <c r="S62" s="2"/>
      <c r="T62" s="2"/>
      <c r="U62" s="2"/>
      <c r="V62" s="39" t="s">
        <v>42</v>
      </c>
      <c r="W62" s="2"/>
      <c r="X62" s="2"/>
      <c r="Y62" s="2"/>
      <c r="Z62" s="2"/>
      <c r="AA62" s="3"/>
      <c r="AF62" s="1" t="s">
        <v>25</v>
      </c>
      <c r="AG62" s="2"/>
      <c r="AH62" s="2"/>
      <c r="AI62" s="2"/>
      <c r="AJ62" s="2"/>
      <c r="AK62" s="39" t="s">
        <v>42</v>
      </c>
      <c r="AL62" s="2"/>
      <c r="AM62" s="2"/>
      <c r="AN62" s="2"/>
      <c r="AO62" s="2"/>
      <c r="AP62" s="3"/>
    </row>
    <row r="63" spans="2:42" x14ac:dyDescent="0.25">
      <c r="B63" s="4"/>
      <c r="C63" s="5"/>
      <c r="D63" s="284" t="str">
        <f>D48</f>
        <v>Average LCC Results</v>
      </c>
      <c r="E63" s="284"/>
      <c r="F63" s="284"/>
      <c r="G63" s="284"/>
      <c r="H63" s="284"/>
      <c r="I63" s="284"/>
      <c r="J63" s="285"/>
      <c r="K63" s="6" t="str">
        <f>K48</f>
        <v>Payback Results</v>
      </c>
      <c r="L63" s="7"/>
      <c r="Q63" s="4"/>
      <c r="R63" s="5"/>
      <c r="S63" s="284" t="str">
        <f>S48</f>
        <v>Average LCC Results</v>
      </c>
      <c r="T63" s="284"/>
      <c r="U63" s="284"/>
      <c r="V63" s="284"/>
      <c r="W63" s="284"/>
      <c r="X63" s="284"/>
      <c r="Y63" s="285"/>
      <c r="Z63" s="6" t="str">
        <f>Z48</f>
        <v>Payback Results</v>
      </c>
      <c r="AA63" s="7"/>
      <c r="AF63" s="4"/>
      <c r="AG63" s="5"/>
      <c r="AH63" s="284" t="str">
        <f>AH48</f>
        <v>Average LCC Results</v>
      </c>
      <c r="AI63" s="284"/>
      <c r="AJ63" s="284"/>
      <c r="AK63" s="284"/>
      <c r="AL63" s="284"/>
      <c r="AM63" s="284"/>
      <c r="AN63" s="285"/>
      <c r="AO63" s="6" t="str">
        <f>AO48</f>
        <v>Payback Results</v>
      </c>
      <c r="AP63" s="7"/>
    </row>
    <row r="64" spans="2:42" x14ac:dyDescent="0.25">
      <c r="B64" s="8"/>
      <c r="C64" s="9"/>
      <c r="D64" s="5" t="str">
        <f>D49</f>
        <v>Installed</v>
      </c>
      <c r="E64" s="10" t="str">
        <f>E49</f>
        <v xml:space="preserve">Lifetime </v>
      </c>
      <c r="F64" s="5"/>
      <c r="G64" s="10" t="str">
        <f t="shared" ref="G64:I65" si="6">G49</f>
        <v>LCC</v>
      </c>
      <c r="H64" s="47" t="str">
        <f t="shared" si="6"/>
        <v>Net</v>
      </c>
      <c r="I64" s="48" t="str">
        <f t="shared" si="6"/>
        <v>No</v>
      </c>
      <c r="J64" s="47" t="str">
        <f>J49</f>
        <v>Net</v>
      </c>
      <c r="K64" s="11"/>
      <c r="L64" s="9"/>
      <c r="Q64" s="8"/>
      <c r="R64" s="9"/>
      <c r="S64" s="5" t="str">
        <f>S49</f>
        <v>Installed</v>
      </c>
      <c r="T64" s="10" t="str">
        <f>T49</f>
        <v xml:space="preserve">Lifetime </v>
      </c>
      <c r="U64" s="5"/>
      <c r="V64" s="10" t="str">
        <f t="shared" ref="V64:X65" si="7">V49</f>
        <v>LCC</v>
      </c>
      <c r="W64" s="47" t="str">
        <f t="shared" si="7"/>
        <v>Net</v>
      </c>
      <c r="X64" s="48" t="str">
        <f t="shared" si="7"/>
        <v>No</v>
      </c>
      <c r="Y64" s="47" t="str">
        <f>Y49</f>
        <v>Net</v>
      </c>
      <c r="Z64" s="11"/>
      <c r="AA64" s="9"/>
      <c r="AF64" s="8"/>
      <c r="AG64" s="9"/>
      <c r="AH64" s="5" t="str">
        <f>AH49</f>
        <v>Installed</v>
      </c>
      <c r="AI64" s="10" t="str">
        <f>AI49</f>
        <v xml:space="preserve">Lifetime </v>
      </c>
      <c r="AJ64" s="5"/>
      <c r="AK64" s="10" t="str">
        <f t="shared" ref="AK64:AM65" si="8">AK49</f>
        <v>LCC</v>
      </c>
      <c r="AL64" s="47" t="str">
        <f t="shared" si="8"/>
        <v>Net</v>
      </c>
      <c r="AM64" s="48" t="str">
        <f t="shared" si="8"/>
        <v>No</v>
      </c>
      <c r="AN64" s="47" t="str">
        <f>AN49</f>
        <v>Net</v>
      </c>
      <c r="AO64" s="11"/>
      <c r="AP64" s="9"/>
    </row>
    <row r="65" spans="2:42" x14ac:dyDescent="0.25">
      <c r="B65" s="12" t="str">
        <f>B50</f>
        <v>Level</v>
      </c>
      <c r="C65" s="13" t="str">
        <f>C50</f>
        <v>Description</v>
      </c>
      <c r="D65" s="14" t="str">
        <f>D50</f>
        <v>Price</v>
      </c>
      <c r="E65" s="15" t="str">
        <f>E50</f>
        <v>Oper. Cost*</v>
      </c>
      <c r="F65" s="14" t="str">
        <f>F50</f>
        <v>LCC</v>
      </c>
      <c r="G65" s="15" t="str">
        <f>G50</f>
        <v>Savings</v>
      </c>
      <c r="H65" s="49" t="str">
        <f t="shared" si="6"/>
        <v>Cost</v>
      </c>
      <c r="I65" s="49" t="str">
        <f t="shared" si="6"/>
        <v>Impact</v>
      </c>
      <c r="J65" s="49" t="str">
        <f>J50</f>
        <v>Benefit</v>
      </c>
      <c r="K65" s="14" t="str">
        <f>K50</f>
        <v>Average</v>
      </c>
      <c r="L65" s="16" t="str">
        <f>L50</f>
        <v>Median</v>
      </c>
      <c r="Q65" s="12" t="str">
        <f>Q50</f>
        <v>Level</v>
      </c>
      <c r="R65" s="13" t="str">
        <f>R50</f>
        <v>Description</v>
      </c>
      <c r="S65" s="14" t="str">
        <f>S50</f>
        <v>Price</v>
      </c>
      <c r="T65" s="15" t="str">
        <f>T50</f>
        <v>Oper. Cost*</v>
      </c>
      <c r="U65" s="14" t="str">
        <f>U50</f>
        <v>LCC</v>
      </c>
      <c r="V65" s="15" t="str">
        <f>V50</f>
        <v>Savings</v>
      </c>
      <c r="W65" s="49" t="str">
        <f t="shared" si="7"/>
        <v>Cost</v>
      </c>
      <c r="X65" s="49" t="str">
        <f t="shared" si="7"/>
        <v>Impact</v>
      </c>
      <c r="Y65" s="49" t="str">
        <f>Y50</f>
        <v>Benefit</v>
      </c>
      <c r="Z65" s="14" t="str">
        <f>Z50</f>
        <v>Average</v>
      </c>
      <c r="AA65" s="16" t="str">
        <f>AA50</f>
        <v>Median</v>
      </c>
      <c r="AF65" s="12" t="str">
        <f>AF50</f>
        <v>Level</v>
      </c>
      <c r="AG65" s="13" t="str">
        <f>AG50</f>
        <v>Description</v>
      </c>
      <c r="AH65" s="14" t="str">
        <f>AH50</f>
        <v>Price</v>
      </c>
      <c r="AI65" s="15" t="str">
        <f>AI50</f>
        <v>Oper. Cost*</v>
      </c>
      <c r="AJ65" s="14" t="str">
        <f>AJ50</f>
        <v>LCC</v>
      </c>
      <c r="AK65" s="15" t="str">
        <f>AK50</f>
        <v>Savings</v>
      </c>
      <c r="AL65" s="49" t="str">
        <f t="shared" si="8"/>
        <v>Cost</v>
      </c>
      <c r="AM65" s="49" t="str">
        <f t="shared" si="8"/>
        <v>Impact</v>
      </c>
      <c r="AN65" s="49" t="str">
        <f>AN50</f>
        <v>Benefit</v>
      </c>
      <c r="AO65" s="14" t="str">
        <f>AO50</f>
        <v>Average</v>
      </c>
      <c r="AP65" s="16" t="str">
        <f>AP50</f>
        <v>Median</v>
      </c>
    </row>
    <row r="66" spans="2:42" x14ac:dyDescent="0.25">
      <c r="B66" s="17" t="str">
        <f t="shared" ref="B66:C71" si="9">B51</f>
        <v>NWGF</v>
      </c>
      <c r="C66" s="18"/>
      <c r="D66" s="5"/>
      <c r="E66" s="10"/>
      <c r="F66" s="5"/>
      <c r="G66" s="10"/>
      <c r="H66" s="47"/>
      <c r="I66" s="47"/>
      <c r="J66" s="47"/>
      <c r="K66" s="5"/>
      <c r="L66" s="19"/>
      <c r="Q66" s="17" t="str">
        <f t="shared" ref="Q66:R71" si="10">Q51</f>
        <v>NWGF</v>
      </c>
      <c r="R66" s="18"/>
      <c r="S66" s="5"/>
      <c r="T66" s="10"/>
      <c r="U66" s="5"/>
      <c r="V66" s="10"/>
      <c r="W66" s="47"/>
      <c r="X66" s="47"/>
      <c r="Y66" s="47"/>
      <c r="Z66" s="5"/>
      <c r="AA66" s="19"/>
      <c r="AF66" s="17" t="str">
        <f t="shared" ref="AF66:AG71" si="11">AF51</f>
        <v>NWGF</v>
      </c>
      <c r="AG66" s="18"/>
      <c r="AH66" s="5"/>
      <c r="AI66" s="10"/>
      <c r="AJ66" s="5"/>
      <c r="AK66" s="10"/>
      <c r="AL66" s="47"/>
      <c r="AM66" s="47"/>
      <c r="AN66" s="47"/>
      <c r="AO66" s="5"/>
      <c r="AP66" s="19"/>
    </row>
    <row r="67" spans="2:42" x14ac:dyDescent="0.25">
      <c r="B67" s="20">
        <f t="shared" si="9"/>
        <v>0</v>
      </c>
      <c r="C67" s="21" t="str">
        <f>C52</f>
        <v>NWGF 80%</v>
      </c>
      <c r="D67" s="22">
        <v>1974.6541186170311</v>
      </c>
      <c r="E67" s="23">
        <v>10771.470634322031</v>
      </c>
      <c r="F67" s="23">
        <v>12746.124752939049</v>
      </c>
      <c r="G67" s="24"/>
      <c r="H67" s="50"/>
      <c r="I67" s="50"/>
      <c r="J67" s="50"/>
      <c r="K67" s="25"/>
      <c r="L67" s="26"/>
      <c r="Q67" s="20">
        <f t="shared" si="10"/>
        <v>0</v>
      </c>
      <c r="R67" s="21" t="str">
        <f>R52</f>
        <v>NWGF 80%</v>
      </c>
      <c r="S67" s="22">
        <v>2170.4499718816523</v>
      </c>
      <c r="T67" s="23">
        <v>14251.727090463104</v>
      </c>
      <c r="U67" s="23">
        <v>16422.177062344785</v>
      </c>
      <c r="V67" s="24"/>
      <c r="W67" s="50"/>
      <c r="X67" s="50"/>
      <c r="Y67" s="50"/>
      <c r="Z67" s="25"/>
      <c r="AA67" s="26"/>
      <c r="AF67" s="20">
        <f t="shared" si="11"/>
        <v>0</v>
      </c>
      <c r="AG67" s="21" t="str">
        <f>AG52</f>
        <v>NWGF 80%</v>
      </c>
      <c r="AH67" s="22">
        <v>1743.7825376285523</v>
      </c>
      <c r="AI67" s="23">
        <v>6667.7457756102058</v>
      </c>
      <c r="AJ67" s="23">
        <v>8411.5283132387503</v>
      </c>
      <c r="AK67" s="24"/>
      <c r="AL67" s="50"/>
      <c r="AM67" s="50"/>
      <c r="AN67" s="50"/>
      <c r="AO67" s="25"/>
      <c r="AP67" s="26"/>
    </row>
    <row r="68" spans="2:42" x14ac:dyDescent="0.25">
      <c r="B68" s="40">
        <f t="shared" si="9"/>
        <v>1</v>
      </c>
      <c r="C68" s="41" t="str">
        <f t="shared" si="9"/>
        <v>NWGF 90%</v>
      </c>
      <c r="D68" s="42">
        <v>2501.4290604606176</v>
      </c>
      <c r="E68" s="43">
        <v>9820.2574395018528</v>
      </c>
      <c r="F68" s="43">
        <v>12321.686499962465</v>
      </c>
      <c r="G68" s="44">
        <v>-44.453419875060796</v>
      </c>
      <c r="H68" s="51">
        <v>0.31288343558282211</v>
      </c>
      <c r="I68" s="51">
        <v>0.53251533742331292</v>
      </c>
      <c r="J68" s="51">
        <v>0.15460122699386503</v>
      </c>
      <c r="K68" s="45">
        <v>28.861276179592117</v>
      </c>
      <c r="L68" s="46">
        <v>22.006190725827292</v>
      </c>
      <c r="Q68" s="40">
        <f t="shared" si="10"/>
        <v>1</v>
      </c>
      <c r="R68" s="41" t="str">
        <f t="shared" si="10"/>
        <v>NWGF 90%</v>
      </c>
      <c r="S68" s="42">
        <v>2822.8765471907318</v>
      </c>
      <c r="T68" s="43">
        <v>13047.138298366381</v>
      </c>
      <c r="U68" s="43">
        <v>15870.014845557109</v>
      </c>
      <c r="V68" s="44">
        <v>-94.950545280050974</v>
      </c>
      <c r="W68" s="51">
        <v>0.19727891156462585</v>
      </c>
      <c r="X68" s="51">
        <v>0.73922902494331066</v>
      </c>
      <c r="Y68" s="51">
        <v>6.3492063492063489E-2</v>
      </c>
      <c r="Z68" s="45">
        <v>28.935743472411701</v>
      </c>
      <c r="AA68" s="46">
        <v>25.533326355412672</v>
      </c>
      <c r="AF68" s="40">
        <f t="shared" si="11"/>
        <v>1</v>
      </c>
      <c r="AG68" s="41" t="str">
        <f t="shared" si="11"/>
        <v>NWGF 90%</v>
      </c>
      <c r="AH68" s="42">
        <v>2122.3960614018392</v>
      </c>
      <c r="AI68" s="43">
        <v>6019.6232238682833</v>
      </c>
      <c r="AJ68" s="43">
        <v>8142.0192852701275</v>
      </c>
      <c r="AK68" s="44">
        <v>13.818522858132514</v>
      </c>
      <c r="AL68" s="51">
        <v>0.45187165775401067</v>
      </c>
      <c r="AM68" s="51">
        <v>0.28609625668449196</v>
      </c>
      <c r="AN68" s="51">
        <v>0.26203208556149732</v>
      </c>
      <c r="AO68" s="45">
        <v>28.785952027573696</v>
      </c>
      <c r="AP68" s="46">
        <v>19.712574618180142</v>
      </c>
    </row>
    <row r="69" spans="2:42" x14ac:dyDescent="0.25">
      <c r="B69" s="20">
        <f t="shared" si="9"/>
        <v>2</v>
      </c>
      <c r="C69" s="21" t="str">
        <f t="shared" si="9"/>
        <v>NWGF 92%</v>
      </c>
      <c r="D69" s="42">
        <v>2516.0080256263013</v>
      </c>
      <c r="E69" s="43">
        <v>9657.1706833845237</v>
      </c>
      <c r="F69" s="43">
        <v>12173.178709010819</v>
      </c>
      <c r="G69" s="44">
        <v>-0.5852348916562593</v>
      </c>
      <c r="H69" s="51">
        <v>0.28957055214723926</v>
      </c>
      <c r="I69" s="51">
        <v>0.50920245398773001</v>
      </c>
      <c r="J69" s="51">
        <v>0.20122699386503068</v>
      </c>
      <c r="K69" s="45">
        <v>23.434510693392664</v>
      </c>
      <c r="L69" s="46">
        <v>17.972294124381541</v>
      </c>
      <c r="Q69" s="20">
        <f t="shared" si="10"/>
        <v>2</v>
      </c>
      <c r="R69" s="21" t="str">
        <f t="shared" si="10"/>
        <v>NWGF 92%</v>
      </c>
      <c r="S69" s="42">
        <v>2838.5709086091383</v>
      </c>
      <c r="T69" s="43">
        <v>12825.499371989654</v>
      </c>
      <c r="U69" s="43">
        <v>15664.070280598793</v>
      </c>
      <c r="V69" s="44">
        <v>-54.74420656878663</v>
      </c>
      <c r="W69" s="51">
        <v>0.18367346938775511</v>
      </c>
      <c r="X69" s="51">
        <v>0.70521541950113376</v>
      </c>
      <c r="Y69" s="51">
        <v>0.1111111111111111</v>
      </c>
      <c r="Z69" s="45">
        <v>22.026736209188435</v>
      </c>
      <c r="AA69" s="46">
        <v>19.573141777809663</v>
      </c>
      <c r="AF69" s="20">
        <f t="shared" si="11"/>
        <v>2</v>
      </c>
      <c r="AG69" s="21" t="str">
        <f t="shared" si="11"/>
        <v>NWGF 92%</v>
      </c>
      <c r="AH69" s="42">
        <v>2135.6598133390507</v>
      </c>
      <c r="AI69" s="43">
        <v>5921.2537002966583</v>
      </c>
      <c r="AJ69" s="43">
        <v>8056.9135136357063</v>
      </c>
      <c r="AK69" s="44">
        <v>63.276012460254222</v>
      </c>
      <c r="AL69" s="51">
        <v>0.41443850267379678</v>
      </c>
      <c r="AM69" s="51">
        <v>0.27807486631016043</v>
      </c>
      <c r="AN69" s="51">
        <v>0.30748663101604279</v>
      </c>
      <c r="AO69" s="45">
        <v>24.160743562228173</v>
      </c>
      <c r="AP69" s="46">
        <v>17.065932982195047</v>
      </c>
    </row>
    <row r="70" spans="2:42" x14ac:dyDescent="0.25">
      <c r="B70" s="20">
        <f t="shared" si="9"/>
        <v>3</v>
      </c>
      <c r="C70" s="21" t="str">
        <f t="shared" si="9"/>
        <v>NWGF 95%</v>
      </c>
      <c r="D70" s="42">
        <v>2624.070957236805</v>
      </c>
      <c r="E70" s="43">
        <v>9428.2712098641368</v>
      </c>
      <c r="F70" s="43">
        <v>12052.342167100924</v>
      </c>
      <c r="G70" s="44">
        <v>46.507482756542927</v>
      </c>
      <c r="H70" s="51">
        <v>0.29447852760736198</v>
      </c>
      <c r="I70" s="51">
        <v>0.38650306748466257</v>
      </c>
      <c r="J70" s="51">
        <v>0.31901840490797545</v>
      </c>
      <c r="K70" s="45">
        <v>18.857251764365706</v>
      </c>
      <c r="L70" s="46">
        <v>14.486927682158573</v>
      </c>
      <c r="Q70" s="20">
        <f t="shared" si="10"/>
        <v>3</v>
      </c>
      <c r="R70" s="21" t="str">
        <f t="shared" si="10"/>
        <v>NWGF 95%</v>
      </c>
      <c r="S70" s="42">
        <v>2965.9571529147324</v>
      </c>
      <c r="T70" s="43">
        <v>12501.740213091307</v>
      </c>
      <c r="U70" s="43">
        <v>15467.697366006045</v>
      </c>
      <c r="V70" s="44">
        <v>13.282042672054226</v>
      </c>
      <c r="W70" s="51">
        <v>0.18820861678004536</v>
      </c>
      <c r="X70" s="51">
        <v>0.5487528344671202</v>
      </c>
      <c r="Y70" s="51">
        <v>0.26303854875283444</v>
      </c>
      <c r="Z70" s="45">
        <v>17.062952371767793</v>
      </c>
      <c r="AA70" s="46">
        <v>14.314089380983336</v>
      </c>
      <c r="AF70" s="20">
        <f t="shared" si="11"/>
        <v>3</v>
      </c>
      <c r="AG70" s="21" t="str">
        <f t="shared" si="11"/>
        <v>NWGF 95%</v>
      </c>
      <c r="AH70" s="42">
        <v>2220.937769285028</v>
      </c>
      <c r="AI70" s="43">
        <v>5804.2074921550748</v>
      </c>
      <c r="AJ70" s="43">
        <v>8025.1452614401032</v>
      </c>
      <c r="AK70" s="44">
        <v>85.685073872210111</v>
      </c>
      <c r="AL70" s="51">
        <v>0.4197860962566845</v>
      </c>
      <c r="AM70" s="51">
        <v>0.19518716577540107</v>
      </c>
      <c r="AN70" s="51">
        <v>0.38502673796791442</v>
      </c>
      <c r="AO70" s="45">
        <v>20.14446654601204</v>
      </c>
      <c r="AP70" s="46">
        <v>14.636143556503701</v>
      </c>
    </row>
    <row r="71" spans="2:42" x14ac:dyDescent="0.25">
      <c r="B71" s="32">
        <f t="shared" si="9"/>
        <v>4</v>
      </c>
      <c r="C71" s="33" t="str">
        <f t="shared" si="9"/>
        <v>NWGF 98%</v>
      </c>
      <c r="D71" s="58">
        <v>2792.2742026934184</v>
      </c>
      <c r="E71" s="59">
        <v>9097.56045150307</v>
      </c>
      <c r="F71" s="59">
        <v>11889.834654196511</v>
      </c>
      <c r="G71" s="60">
        <v>73.31711146264476</v>
      </c>
      <c r="H71" s="52">
        <v>0.40736196319018403</v>
      </c>
      <c r="I71" s="52">
        <v>0.17914110429447852</v>
      </c>
      <c r="J71" s="52">
        <v>0.41349693251533742</v>
      </c>
      <c r="K71" s="56">
        <v>19.660764917686105</v>
      </c>
      <c r="L71" s="57">
        <v>14.920085465661259</v>
      </c>
      <c r="Q71" s="32">
        <f t="shared" si="10"/>
        <v>4</v>
      </c>
      <c r="R71" s="33" t="str">
        <f t="shared" si="10"/>
        <v>NWGF 98%</v>
      </c>
      <c r="S71" s="58">
        <v>3155.798235502697</v>
      </c>
      <c r="T71" s="59">
        <v>12011.582963840519</v>
      </c>
      <c r="U71" s="59">
        <v>15167.381199343208</v>
      </c>
      <c r="V71" s="60">
        <v>39.221982532750047</v>
      </c>
      <c r="W71" s="52">
        <v>0.36281179138321995</v>
      </c>
      <c r="X71" s="52">
        <v>0.18140589569160998</v>
      </c>
      <c r="Y71" s="52">
        <v>0.45578231292517007</v>
      </c>
      <c r="Z71" s="56">
        <v>17.354159003831541</v>
      </c>
      <c r="AA71" s="57">
        <v>14.193191760002264</v>
      </c>
      <c r="AF71" s="32">
        <f t="shared" si="11"/>
        <v>4</v>
      </c>
      <c r="AG71" s="33" t="str">
        <f t="shared" si="11"/>
        <v>NWGF 98%</v>
      </c>
      <c r="AH71" s="58">
        <v>2363.6268805840864</v>
      </c>
      <c r="AI71" s="59">
        <v>5661.5071682388907</v>
      </c>
      <c r="AJ71" s="59">
        <v>8025.1340488229771</v>
      </c>
      <c r="AK71" s="60">
        <v>113.52019129709288</v>
      </c>
      <c r="AL71" s="52">
        <v>0.45989304812834225</v>
      </c>
      <c r="AM71" s="52">
        <v>0.17647058823529413</v>
      </c>
      <c r="AN71" s="52">
        <v>0.36363636363636365</v>
      </c>
      <c r="AO71" s="56">
        <v>22.650192798818907</v>
      </c>
      <c r="AP71" s="57">
        <v>15.748550423585087</v>
      </c>
    </row>
  </sheetData>
  <mergeCells count="21">
    <mergeCell ref="D18:J18"/>
    <mergeCell ref="S18:Y18"/>
    <mergeCell ref="AH18:AN18"/>
    <mergeCell ref="AW18:BC18"/>
    <mergeCell ref="BL18:BR18"/>
    <mergeCell ref="D3:J3"/>
    <mergeCell ref="S3:Y3"/>
    <mergeCell ref="AH3:AN3"/>
    <mergeCell ref="AW3:BC3"/>
    <mergeCell ref="BL3:BR3"/>
    <mergeCell ref="AW33:BC33"/>
    <mergeCell ref="BL33:BR33"/>
    <mergeCell ref="D48:J48"/>
    <mergeCell ref="S48:Y48"/>
    <mergeCell ref="AH48:AN48"/>
    <mergeCell ref="D63:J63"/>
    <mergeCell ref="S63:Y63"/>
    <mergeCell ref="AH63:AN63"/>
    <mergeCell ref="D33:J33"/>
    <mergeCell ref="S33:Y33"/>
    <mergeCell ref="AH33:AN3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2:BT71"/>
  <sheetViews>
    <sheetView topLeftCell="A4" workbookViewId="0">
      <selection activeCell="B32" sqref="B32"/>
    </sheetView>
  </sheetViews>
  <sheetFormatPr defaultRowHeight="15" x14ac:dyDescent="0.25"/>
  <cols>
    <col min="3" max="3" width="12.42578125" customWidth="1"/>
    <col min="13" max="16" width="3.140625" customWidth="1"/>
    <col min="18" max="18" width="10.140625" customWidth="1"/>
    <col min="28" max="31" width="3.140625" customWidth="1"/>
    <col min="33" max="33" width="9.85546875" customWidth="1"/>
    <col min="43" max="46" width="3.140625" customWidth="1"/>
    <col min="48" max="48" width="9.85546875" customWidth="1"/>
    <col min="58" max="61" width="3.140625" customWidth="1"/>
    <col min="63" max="63" width="9.7109375" customWidth="1"/>
  </cols>
  <sheetData>
    <row r="2" spans="2:72" x14ac:dyDescent="0.25">
      <c r="B2" s="1" t="s">
        <v>17</v>
      </c>
      <c r="C2" s="2"/>
      <c r="D2" s="2"/>
      <c r="E2" s="2"/>
      <c r="F2" s="2"/>
      <c r="G2" s="39" t="s">
        <v>43</v>
      </c>
      <c r="H2" s="2"/>
      <c r="I2" s="2"/>
      <c r="J2" s="2"/>
      <c r="K2" s="2"/>
      <c r="L2" s="3"/>
      <c r="Q2" s="1" t="s">
        <v>275</v>
      </c>
      <c r="R2" s="2"/>
      <c r="S2" s="2"/>
      <c r="T2" s="2"/>
      <c r="U2" s="2"/>
      <c r="V2" s="39" t="s">
        <v>43</v>
      </c>
      <c r="W2" s="2"/>
      <c r="X2" s="2"/>
      <c r="Y2" s="2"/>
      <c r="Z2" s="2"/>
      <c r="AA2" s="3"/>
      <c r="AF2" s="1" t="s">
        <v>276</v>
      </c>
      <c r="AG2" s="2"/>
      <c r="AH2" s="2"/>
      <c r="AI2" s="2"/>
      <c r="AJ2" s="2"/>
      <c r="AK2" s="39" t="s">
        <v>43</v>
      </c>
      <c r="AL2" s="2"/>
      <c r="AM2" s="2"/>
      <c r="AN2" s="2"/>
      <c r="AO2" s="2"/>
      <c r="AP2" s="3"/>
      <c r="AU2" s="1" t="s">
        <v>277</v>
      </c>
      <c r="AV2" s="2"/>
      <c r="AW2" s="2"/>
      <c r="AX2" s="2"/>
      <c r="AY2" s="2"/>
      <c r="AZ2" s="39" t="s">
        <v>43</v>
      </c>
      <c r="BA2" s="2"/>
      <c r="BB2" s="2"/>
      <c r="BC2" s="2"/>
      <c r="BD2" s="2"/>
      <c r="BE2" s="3"/>
      <c r="BJ2" s="1" t="s">
        <v>278</v>
      </c>
      <c r="BK2" s="2"/>
      <c r="BL2" s="2"/>
      <c r="BM2" s="2"/>
      <c r="BN2" s="2"/>
      <c r="BO2" s="39" t="s">
        <v>43</v>
      </c>
      <c r="BP2" s="2"/>
      <c r="BQ2" s="2"/>
      <c r="BR2" s="2"/>
      <c r="BS2" s="2"/>
      <c r="BT2" s="3"/>
    </row>
    <row r="3" spans="2:72" x14ac:dyDescent="0.25">
      <c r="B3" s="4"/>
      <c r="C3" s="5"/>
      <c r="D3" s="284" t="s">
        <v>0</v>
      </c>
      <c r="E3" s="284"/>
      <c r="F3" s="284"/>
      <c r="G3" s="284"/>
      <c r="H3" s="284"/>
      <c r="I3" s="284"/>
      <c r="J3" s="285"/>
      <c r="K3" s="6" t="s">
        <v>1</v>
      </c>
      <c r="L3" s="7"/>
      <c r="Q3" s="4"/>
      <c r="R3" s="5"/>
      <c r="S3" s="284" t="s">
        <v>0</v>
      </c>
      <c r="T3" s="284"/>
      <c r="U3" s="284"/>
      <c r="V3" s="284"/>
      <c r="W3" s="284"/>
      <c r="X3" s="284"/>
      <c r="Y3" s="285"/>
      <c r="Z3" s="6" t="s">
        <v>1</v>
      </c>
      <c r="AA3" s="7"/>
      <c r="AF3" s="4"/>
      <c r="AG3" s="5"/>
      <c r="AH3" s="284" t="s">
        <v>0</v>
      </c>
      <c r="AI3" s="284"/>
      <c r="AJ3" s="284"/>
      <c r="AK3" s="284"/>
      <c r="AL3" s="284"/>
      <c r="AM3" s="284"/>
      <c r="AN3" s="285"/>
      <c r="AO3" s="6" t="s">
        <v>1</v>
      </c>
      <c r="AP3" s="7"/>
      <c r="AU3" s="4"/>
      <c r="AV3" s="5"/>
      <c r="AW3" s="284" t="s">
        <v>0</v>
      </c>
      <c r="AX3" s="284"/>
      <c r="AY3" s="284"/>
      <c r="AZ3" s="284"/>
      <c r="BA3" s="284"/>
      <c r="BB3" s="284"/>
      <c r="BC3" s="285"/>
      <c r="BD3" s="6" t="s">
        <v>1</v>
      </c>
      <c r="BE3" s="7"/>
      <c r="BJ3" s="4"/>
      <c r="BK3" s="5"/>
      <c r="BL3" s="284" t="s">
        <v>0</v>
      </c>
      <c r="BM3" s="284"/>
      <c r="BN3" s="284"/>
      <c r="BO3" s="284"/>
      <c r="BP3" s="284"/>
      <c r="BQ3" s="284"/>
      <c r="BR3" s="285"/>
      <c r="BS3" s="6" t="s">
        <v>1</v>
      </c>
      <c r="BT3" s="7"/>
    </row>
    <row r="4" spans="2:72" x14ac:dyDescent="0.25">
      <c r="B4" s="8"/>
      <c r="C4" s="9"/>
      <c r="D4" s="5" t="s">
        <v>2</v>
      </c>
      <c r="E4" s="10" t="s">
        <v>3</v>
      </c>
      <c r="F4" s="5"/>
      <c r="G4" s="10" t="s">
        <v>4</v>
      </c>
      <c r="H4" s="47" t="s">
        <v>5</v>
      </c>
      <c r="I4" s="48" t="s">
        <v>6</v>
      </c>
      <c r="J4" s="47" t="s">
        <v>5</v>
      </c>
      <c r="K4" s="11"/>
      <c r="L4" s="9"/>
      <c r="Q4" s="8"/>
      <c r="R4" s="9"/>
      <c r="S4" s="5" t="s">
        <v>2</v>
      </c>
      <c r="T4" s="10" t="s">
        <v>3</v>
      </c>
      <c r="U4" s="5"/>
      <c r="V4" s="10" t="s">
        <v>4</v>
      </c>
      <c r="W4" s="47" t="s">
        <v>5</v>
      </c>
      <c r="X4" s="48" t="s">
        <v>6</v>
      </c>
      <c r="Y4" s="47" t="s">
        <v>5</v>
      </c>
      <c r="Z4" s="11"/>
      <c r="AA4" s="9"/>
      <c r="AF4" s="8"/>
      <c r="AG4" s="9"/>
      <c r="AH4" s="5" t="s">
        <v>2</v>
      </c>
      <c r="AI4" s="10" t="s">
        <v>3</v>
      </c>
      <c r="AJ4" s="5"/>
      <c r="AK4" s="10" t="s">
        <v>4</v>
      </c>
      <c r="AL4" s="47" t="s">
        <v>5</v>
      </c>
      <c r="AM4" s="48" t="s">
        <v>6</v>
      </c>
      <c r="AN4" s="47" t="s">
        <v>5</v>
      </c>
      <c r="AO4" s="11"/>
      <c r="AP4" s="9"/>
      <c r="AU4" s="8"/>
      <c r="AV4" s="9"/>
      <c r="AW4" s="5" t="s">
        <v>2</v>
      </c>
      <c r="AX4" s="10" t="s">
        <v>3</v>
      </c>
      <c r="AY4" s="5"/>
      <c r="AZ4" s="10" t="s">
        <v>4</v>
      </c>
      <c r="BA4" s="47" t="s">
        <v>5</v>
      </c>
      <c r="BB4" s="48" t="s">
        <v>6</v>
      </c>
      <c r="BC4" s="47" t="s">
        <v>5</v>
      </c>
      <c r="BD4" s="11"/>
      <c r="BE4" s="9"/>
      <c r="BJ4" s="8"/>
      <c r="BK4" s="9"/>
      <c r="BL4" s="5" t="s">
        <v>2</v>
      </c>
      <c r="BM4" s="10" t="s">
        <v>3</v>
      </c>
      <c r="BN4" s="5"/>
      <c r="BO4" s="10" t="s">
        <v>4</v>
      </c>
      <c r="BP4" s="47" t="s">
        <v>5</v>
      </c>
      <c r="BQ4" s="48" t="s">
        <v>6</v>
      </c>
      <c r="BR4" s="47" t="s">
        <v>5</v>
      </c>
      <c r="BS4" s="11"/>
      <c r="BT4" s="9"/>
    </row>
    <row r="5" spans="2:72" x14ac:dyDescent="0.25">
      <c r="B5" s="12" t="s">
        <v>7</v>
      </c>
      <c r="C5" s="13" t="s">
        <v>19</v>
      </c>
      <c r="D5" s="14" t="s">
        <v>8</v>
      </c>
      <c r="E5" s="15" t="s">
        <v>9</v>
      </c>
      <c r="F5" s="14" t="s">
        <v>4</v>
      </c>
      <c r="G5" s="15" t="s">
        <v>10</v>
      </c>
      <c r="H5" s="49" t="s">
        <v>11</v>
      </c>
      <c r="I5" s="49" t="s">
        <v>12</v>
      </c>
      <c r="J5" s="49" t="s">
        <v>13</v>
      </c>
      <c r="K5" s="14" t="s">
        <v>15</v>
      </c>
      <c r="L5" s="16" t="s">
        <v>14</v>
      </c>
      <c r="Q5" s="12" t="s">
        <v>7</v>
      </c>
      <c r="R5" s="13" t="s">
        <v>19</v>
      </c>
      <c r="S5" s="14" t="s">
        <v>8</v>
      </c>
      <c r="T5" s="15" t="s">
        <v>9</v>
      </c>
      <c r="U5" s="14" t="s">
        <v>4</v>
      </c>
      <c r="V5" s="15" t="s">
        <v>10</v>
      </c>
      <c r="W5" s="49" t="s">
        <v>11</v>
      </c>
      <c r="X5" s="49" t="s">
        <v>12</v>
      </c>
      <c r="Y5" s="49" t="s">
        <v>13</v>
      </c>
      <c r="Z5" s="14" t="s">
        <v>15</v>
      </c>
      <c r="AA5" s="16" t="s">
        <v>14</v>
      </c>
      <c r="AF5" s="12" t="s">
        <v>7</v>
      </c>
      <c r="AG5" s="13" t="s">
        <v>19</v>
      </c>
      <c r="AH5" s="14" t="s">
        <v>8</v>
      </c>
      <c r="AI5" s="15" t="s">
        <v>9</v>
      </c>
      <c r="AJ5" s="14" t="s">
        <v>4</v>
      </c>
      <c r="AK5" s="15" t="s">
        <v>10</v>
      </c>
      <c r="AL5" s="49" t="s">
        <v>11</v>
      </c>
      <c r="AM5" s="49" t="s">
        <v>12</v>
      </c>
      <c r="AN5" s="49" t="s">
        <v>13</v>
      </c>
      <c r="AO5" s="14" t="s">
        <v>15</v>
      </c>
      <c r="AP5" s="16" t="s">
        <v>14</v>
      </c>
      <c r="AU5" s="12" t="s">
        <v>7</v>
      </c>
      <c r="AV5" s="13" t="s">
        <v>19</v>
      </c>
      <c r="AW5" s="14" t="s">
        <v>8</v>
      </c>
      <c r="AX5" s="15" t="s">
        <v>9</v>
      </c>
      <c r="AY5" s="14" t="s">
        <v>4</v>
      </c>
      <c r="AZ5" s="15" t="s">
        <v>10</v>
      </c>
      <c r="BA5" s="49" t="s">
        <v>11</v>
      </c>
      <c r="BB5" s="49" t="s">
        <v>12</v>
      </c>
      <c r="BC5" s="49" t="s">
        <v>13</v>
      </c>
      <c r="BD5" s="14" t="s">
        <v>15</v>
      </c>
      <c r="BE5" s="16" t="s">
        <v>14</v>
      </c>
      <c r="BJ5" s="12" t="s">
        <v>7</v>
      </c>
      <c r="BK5" s="13" t="s">
        <v>19</v>
      </c>
      <c r="BL5" s="14" t="s">
        <v>8</v>
      </c>
      <c r="BM5" s="15" t="s">
        <v>9</v>
      </c>
      <c r="BN5" s="14" t="s">
        <v>4</v>
      </c>
      <c r="BO5" s="15" t="s">
        <v>10</v>
      </c>
      <c r="BP5" s="49" t="s">
        <v>11</v>
      </c>
      <c r="BQ5" s="49" t="s">
        <v>12</v>
      </c>
      <c r="BR5" s="49" t="s">
        <v>13</v>
      </c>
      <c r="BS5" s="14" t="s">
        <v>15</v>
      </c>
      <c r="BT5" s="16" t="s">
        <v>14</v>
      </c>
    </row>
    <row r="6" spans="2:72" x14ac:dyDescent="0.25">
      <c r="B6" s="17" t="s">
        <v>16</v>
      </c>
      <c r="C6" s="18"/>
      <c r="D6" s="5"/>
      <c r="E6" s="10"/>
      <c r="F6" s="5"/>
      <c r="G6" s="10"/>
      <c r="H6" s="47"/>
      <c r="I6" s="47"/>
      <c r="J6" s="47"/>
      <c r="K6" s="5"/>
      <c r="L6" s="19"/>
      <c r="Q6" s="17" t="s">
        <v>16</v>
      </c>
      <c r="R6" s="18"/>
      <c r="S6" s="5"/>
      <c r="T6" s="10"/>
      <c r="U6" s="5"/>
      <c r="V6" s="10"/>
      <c r="W6" s="47"/>
      <c r="X6" s="47"/>
      <c r="Y6" s="47"/>
      <c r="Z6" s="5"/>
      <c r="AA6" s="19"/>
      <c r="AF6" s="17" t="s">
        <v>16</v>
      </c>
      <c r="AG6" s="18"/>
      <c r="AH6" s="5"/>
      <c r="AI6" s="10"/>
      <c r="AJ6" s="5"/>
      <c r="AK6" s="10"/>
      <c r="AL6" s="47"/>
      <c r="AM6" s="47"/>
      <c r="AN6" s="47"/>
      <c r="AO6" s="5"/>
      <c r="AP6" s="19"/>
      <c r="AU6" s="17" t="s">
        <v>16</v>
      </c>
      <c r="AV6" s="18"/>
      <c r="AW6" s="5"/>
      <c r="AX6" s="10"/>
      <c r="AY6" s="5"/>
      <c r="AZ6" s="10"/>
      <c r="BA6" s="47"/>
      <c r="BB6" s="47"/>
      <c r="BC6" s="47"/>
      <c r="BD6" s="5"/>
      <c r="BE6" s="19"/>
      <c r="BJ6" s="17" t="s">
        <v>16</v>
      </c>
      <c r="BK6" s="18"/>
      <c r="BL6" s="5"/>
      <c r="BM6" s="10"/>
      <c r="BN6" s="5"/>
      <c r="BO6" s="10"/>
      <c r="BP6" s="47"/>
      <c r="BQ6" s="47"/>
      <c r="BR6" s="47"/>
      <c r="BS6" s="5"/>
      <c r="BT6" s="19"/>
    </row>
    <row r="7" spans="2:72" x14ac:dyDescent="0.25">
      <c r="B7" s="20">
        <v>0</v>
      </c>
      <c r="C7" s="21" t="s">
        <v>274</v>
      </c>
      <c r="D7" s="22">
        <v>2218.0841620821402</v>
      </c>
      <c r="E7" s="23">
        <v>10440.73835697832</v>
      </c>
      <c r="F7" s="23">
        <v>12658.822519060453</v>
      </c>
      <c r="G7" s="24"/>
      <c r="H7" s="50"/>
      <c r="I7" s="50"/>
      <c r="J7" s="50"/>
      <c r="K7" s="25"/>
      <c r="L7" s="26"/>
      <c r="Q7" s="20">
        <v>0</v>
      </c>
      <c r="R7" s="21" t="s">
        <v>274</v>
      </c>
      <c r="S7" s="22">
        <v>1847.9454792867448</v>
      </c>
      <c r="T7" s="23">
        <v>10363.523647266415</v>
      </c>
      <c r="U7" s="23">
        <v>12211.469126553122</v>
      </c>
      <c r="V7" s="24"/>
      <c r="W7" s="50"/>
      <c r="X7" s="50"/>
      <c r="Y7" s="50"/>
      <c r="Z7" s="25"/>
      <c r="AA7" s="26"/>
      <c r="AF7" s="20">
        <v>0</v>
      </c>
      <c r="AG7" s="21" t="s">
        <v>274</v>
      </c>
      <c r="AH7" s="22">
        <v>3300.7076132352709</v>
      </c>
      <c r="AI7" s="23">
        <v>10149.651849358665</v>
      </c>
      <c r="AJ7" s="23">
        <v>13450.35946259396</v>
      </c>
      <c r="AK7" s="24"/>
      <c r="AL7" s="50"/>
      <c r="AM7" s="50"/>
      <c r="AN7" s="50"/>
      <c r="AO7" s="25"/>
      <c r="AP7" s="26"/>
      <c r="AU7" s="20">
        <v>0</v>
      </c>
      <c r="AV7" s="21" t="s">
        <v>274</v>
      </c>
      <c r="AW7" s="22">
        <v>1959.6956694783737</v>
      </c>
      <c r="AX7" s="23">
        <v>15826.379786223642</v>
      </c>
      <c r="AY7" s="23">
        <v>17786.075455702015</v>
      </c>
      <c r="AZ7" s="24"/>
      <c r="BA7" s="50"/>
      <c r="BB7" s="50"/>
      <c r="BC7" s="50"/>
      <c r="BD7" s="25"/>
      <c r="BE7" s="26"/>
      <c r="BJ7" s="20">
        <v>0</v>
      </c>
      <c r="BK7" s="21" t="s">
        <v>274</v>
      </c>
      <c r="BL7" s="22">
        <v>2969.730120494969</v>
      </c>
      <c r="BM7" s="23">
        <v>12433.398972527037</v>
      </c>
      <c r="BN7" s="23">
        <v>15403.129093022006</v>
      </c>
      <c r="BO7" s="24"/>
      <c r="BP7" s="50"/>
      <c r="BQ7" s="50"/>
      <c r="BR7" s="50"/>
      <c r="BS7" s="25"/>
      <c r="BT7" s="26"/>
    </row>
    <row r="8" spans="2:72" x14ac:dyDescent="0.25">
      <c r="B8" s="40">
        <v>1</v>
      </c>
      <c r="C8" s="41" t="s">
        <v>230</v>
      </c>
      <c r="D8" s="42">
        <v>2657.5377269070668</v>
      </c>
      <c r="E8" s="43">
        <v>9853.9885028282788</v>
      </c>
      <c r="F8" s="43">
        <v>12511.526229735275</v>
      </c>
      <c r="G8" s="44">
        <v>-384.39953958266801</v>
      </c>
      <c r="H8" s="51">
        <v>0.30149999999999999</v>
      </c>
      <c r="I8" s="51">
        <v>0.56130000000000002</v>
      </c>
      <c r="J8" s="51">
        <v>0.13719999999999999</v>
      </c>
      <c r="K8" s="45">
        <v>29.597841575866472</v>
      </c>
      <c r="L8" s="46">
        <v>20.94456918711797</v>
      </c>
      <c r="Q8" s="40">
        <v>1</v>
      </c>
      <c r="R8" s="41" t="s">
        <v>230</v>
      </c>
      <c r="S8" s="42">
        <v>2523.8707145711946</v>
      </c>
      <c r="T8" s="43">
        <v>9639.2775662578151</v>
      </c>
      <c r="U8" s="43">
        <v>12163.148280828989</v>
      </c>
      <c r="V8" s="44">
        <v>-281.90556775838371</v>
      </c>
      <c r="W8" s="51">
        <v>0.37342908438061034</v>
      </c>
      <c r="X8" s="51">
        <v>0.46609584311559177</v>
      </c>
      <c r="Y8" s="51">
        <v>0.16047507250379781</v>
      </c>
      <c r="Z8" s="45">
        <v>31.136761840617119</v>
      </c>
      <c r="AA8" s="46">
        <v>22.474688498383657</v>
      </c>
      <c r="AF8" s="40">
        <v>1</v>
      </c>
      <c r="AG8" s="41" t="s">
        <v>230</v>
      </c>
      <c r="AH8" s="42">
        <v>3025.4354334715053</v>
      </c>
      <c r="AI8" s="43">
        <v>10012.276792764134</v>
      </c>
      <c r="AJ8" s="43">
        <v>13037.71222623563</v>
      </c>
      <c r="AK8" s="44">
        <v>-674.16995757657992</v>
      </c>
      <c r="AL8" s="51">
        <v>9.0064620355411948E-2</v>
      </c>
      <c r="AM8" s="51">
        <v>0.83481421647819065</v>
      </c>
      <c r="AN8" s="51">
        <v>7.5121163166397414E-2</v>
      </c>
      <c r="AO8" s="45">
        <v>8.285899193816574</v>
      </c>
      <c r="AP8" s="46">
        <v>4.076699979531579</v>
      </c>
      <c r="AU8" s="40">
        <v>1</v>
      </c>
      <c r="AV8" s="41" t="s">
        <v>230</v>
      </c>
      <c r="AW8" s="42">
        <v>2924.9117384640826</v>
      </c>
      <c r="AX8" s="43">
        <v>14780.136168635836</v>
      </c>
      <c r="AY8" s="43">
        <v>17705.04790709991</v>
      </c>
      <c r="AZ8" s="44">
        <v>-553.85237303600286</v>
      </c>
      <c r="BA8" s="51">
        <v>0.3981042654028436</v>
      </c>
      <c r="BB8" s="51">
        <v>0.49763033175355448</v>
      </c>
      <c r="BC8" s="51">
        <v>0.10426540284360189</v>
      </c>
      <c r="BD8" s="45">
        <v>37.791391614502572</v>
      </c>
      <c r="BE8" s="46">
        <v>28.35074346240479</v>
      </c>
      <c r="BJ8" s="40">
        <v>1</v>
      </c>
      <c r="BK8" s="41" t="s">
        <v>230</v>
      </c>
      <c r="BL8" s="42">
        <v>2665.2071495697478</v>
      </c>
      <c r="BM8" s="43">
        <v>11567.640285324947</v>
      </c>
      <c r="BN8" s="43">
        <v>14232.847434894698</v>
      </c>
      <c r="BO8" s="44">
        <v>-230.6876946946779</v>
      </c>
      <c r="BP8" s="51">
        <v>5.5555555555555552E-2</v>
      </c>
      <c r="BQ8" s="51">
        <v>0.91666666666666663</v>
      </c>
      <c r="BR8" s="51">
        <v>2.7777777777777776E-2</v>
      </c>
      <c r="BS8" s="45" t="e">
        <v>#VALUE!</v>
      </c>
      <c r="BT8" s="46" t="e">
        <v>#VALUE!</v>
      </c>
    </row>
    <row r="9" spans="2:72" x14ac:dyDescent="0.25">
      <c r="B9" s="40">
        <v>2</v>
      </c>
      <c r="C9" s="41" t="s">
        <v>231</v>
      </c>
      <c r="D9" s="42">
        <v>2670.5257962963424</v>
      </c>
      <c r="E9" s="43">
        <v>9715.8452851239163</v>
      </c>
      <c r="F9" s="43">
        <v>12386.371081420242</v>
      </c>
      <c r="G9" s="44">
        <v>-357.29820132134006</v>
      </c>
      <c r="H9" s="51">
        <v>0.27929999999999999</v>
      </c>
      <c r="I9" s="51">
        <v>0.52</v>
      </c>
      <c r="J9" s="51">
        <v>0.20069999999999999</v>
      </c>
      <c r="K9" s="45">
        <v>22.279387859227288</v>
      </c>
      <c r="L9" s="46">
        <v>16.545343613073683</v>
      </c>
      <c r="Q9" s="40">
        <v>2</v>
      </c>
      <c r="R9" s="41" t="s">
        <v>231</v>
      </c>
      <c r="S9" s="42">
        <v>2536.5512859247765</v>
      </c>
      <c r="T9" s="43">
        <v>9493.5006519331291</v>
      </c>
      <c r="U9" s="43">
        <v>12030.051937857901</v>
      </c>
      <c r="V9" s="44">
        <v>-239.64119114035663</v>
      </c>
      <c r="W9" s="51">
        <v>0.3418036182847673</v>
      </c>
      <c r="X9" s="51">
        <v>0.42853197072227595</v>
      </c>
      <c r="Y9" s="51">
        <v>0.22966441099295679</v>
      </c>
      <c r="Z9" s="45">
        <v>23.733432229334362</v>
      </c>
      <c r="AA9" s="46">
        <v>18.147157380371254</v>
      </c>
      <c r="AF9" s="40">
        <v>2</v>
      </c>
      <c r="AG9" s="41" t="s">
        <v>231</v>
      </c>
      <c r="AH9" s="42">
        <v>3039.9427404979729</v>
      </c>
      <c r="AI9" s="43">
        <v>9907.7178196717141</v>
      </c>
      <c r="AJ9" s="43">
        <v>12947.660560169679</v>
      </c>
      <c r="AK9" s="44">
        <v>-694.57859908322837</v>
      </c>
      <c r="AL9" s="51">
        <v>9.4911147011308566E-2</v>
      </c>
      <c r="AM9" s="51">
        <v>0.78150242326332797</v>
      </c>
      <c r="AN9" s="51">
        <v>0.12358642972536349</v>
      </c>
      <c r="AO9" s="45">
        <v>5.3110361973464872</v>
      </c>
      <c r="AP9" s="46">
        <v>2.5213912716491986</v>
      </c>
      <c r="AU9" s="40">
        <v>2</v>
      </c>
      <c r="AV9" s="41" t="s">
        <v>231</v>
      </c>
      <c r="AW9" s="42">
        <v>2931.1116991882245</v>
      </c>
      <c r="AX9" s="43">
        <v>14529.932914862378</v>
      </c>
      <c r="AY9" s="43">
        <v>17461.044614050596</v>
      </c>
      <c r="AZ9" s="44">
        <v>-482.20568511387944</v>
      </c>
      <c r="BA9" s="51">
        <v>0.37440758293838861</v>
      </c>
      <c r="BB9" s="51">
        <v>0.45497630331753552</v>
      </c>
      <c r="BC9" s="51">
        <v>0.17061611374407584</v>
      </c>
      <c r="BD9" s="45">
        <v>27.210223377539503</v>
      </c>
      <c r="BE9" s="46">
        <v>19.823571276992432</v>
      </c>
      <c r="BJ9" s="40">
        <v>2</v>
      </c>
      <c r="BK9" s="41" t="s">
        <v>231</v>
      </c>
      <c r="BL9" s="42">
        <v>2676.7681608415701</v>
      </c>
      <c r="BM9" s="43">
        <v>11370.68700066754</v>
      </c>
      <c r="BN9" s="43">
        <v>14047.455161509113</v>
      </c>
      <c r="BO9" s="44">
        <v>-225.25190662473153</v>
      </c>
      <c r="BP9" s="51">
        <v>5.5555555555555552E-2</v>
      </c>
      <c r="BQ9" s="51">
        <v>0.91666666666666663</v>
      </c>
      <c r="BR9" s="51">
        <v>2.7777777777777776E-2</v>
      </c>
      <c r="BS9" s="45" t="e">
        <v>#VALUE!</v>
      </c>
      <c r="BT9" s="46" t="e">
        <v>#VALUE!</v>
      </c>
    </row>
    <row r="10" spans="2:72" x14ac:dyDescent="0.25">
      <c r="B10" s="20">
        <v>3</v>
      </c>
      <c r="C10" s="21" t="s">
        <v>232</v>
      </c>
      <c r="D10" s="27">
        <v>2787.6589894977433</v>
      </c>
      <c r="E10" s="28">
        <v>9502.2732484064127</v>
      </c>
      <c r="F10" s="28">
        <v>12289.932237904131</v>
      </c>
      <c r="G10" s="29">
        <v>-308.24134032179376</v>
      </c>
      <c r="H10" s="51">
        <v>0.3</v>
      </c>
      <c r="I10" s="51">
        <v>0.37259999999999999</v>
      </c>
      <c r="J10" s="51">
        <v>0.32740000000000002</v>
      </c>
      <c r="K10" s="30">
        <v>17.77010517858065</v>
      </c>
      <c r="L10" s="31">
        <v>12.670636118956143</v>
      </c>
      <c r="Q10" s="20">
        <v>3</v>
      </c>
      <c r="R10" s="21" t="s">
        <v>232</v>
      </c>
      <c r="S10" s="27">
        <v>2647.4040223855518</v>
      </c>
      <c r="T10" s="28">
        <v>9286.6352556543243</v>
      </c>
      <c r="U10" s="28">
        <v>11934.039278039896</v>
      </c>
      <c r="V10" s="29">
        <v>-209.87545569747635</v>
      </c>
      <c r="W10" s="51">
        <v>0.34912304930258253</v>
      </c>
      <c r="X10" s="51">
        <v>0.28821985913547854</v>
      </c>
      <c r="Y10" s="51">
        <v>0.36265709156193898</v>
      </c>
      <c r="Z10" s="30">
        <v>18.77038872592837</v>
      </c>
      <c r="AA10" s="31">
        <v>13.875819390886482</v>
      </c>
      <c r="AF10" s="20">
        <v>3</v>
      </c>
      <c r="AG10" s="21" t="s">
        <v>232</v>
      </c>
      <c r="AH10" s="27">
        <v>3173.4734284144974</v>
      </c>
      <c r="AI10" s="28">
        <v>9682.1432300517081</v>
      </c>
      <c r="AJ10" s="28">
        <v>12855.616658466184</v>
      </c>
      <c r="AK10" s="29">
        <v>-586.9254902146605</v>
      </c>
      <c r="AL10" s="51">
        <v>0.15387722132471729</v>
      </c>
      <c r="AM10" s="51">
        <v>0.61429725363489496</v>
      </c>
      <c r="AN10" s="51">
        <v>0.23182552504038773</v>
      </c>
      <c r="AO10" s="30">
        <v>9.3623144949549069</v>
      </c>
      <c r="AP10" s="31">
        <v>5.5624103107169054</v>
      </c>
      <c r="AU10" s="20">
        <v>3</v>
      </c>
      <c r="AV10" s="21" t="s">
        <v>232</v>
      </c>
      <c r="AW10" s="27">
        <v>3063.2399002629672</v>
      </c>
      <c r="AX10" s="28">
        <v>14137.573830251107</v>
      </c>
      <c r="AY10" s="28">
        <v>17200.813730514066</v>
      </c>
      <c r="AZ10" s="29">
        <v>-372.57550227756053</v>
      </c>
      <c r="BA10" s="51">
        <v>0.38862559241706163</v>
      </c>
      <c r="BB10" s="51">
        <v>0.29383886255924169</v>
      </c>
      <c r="BC10" s="51">
        <v>0.31753554502369669</v>
      </c>
      <c r="BD10" s="30">
        <v>19.065401483562489</v>
      </c>
      <c r="BE10" s="31">
        <v>12.622452194229652</v>
      </c>
      <c r="BJ10" s="20">
        <v>3</v>
      </c>
      <c r="BK10" s="21" t="s">
        <v>232</v>
      </c>
      <c r="BL10" s="27">
        <v>2817.6880718613911</v>
      </c>
      <c r="BM10" s="28">
        <v>11419.331695549474</v>
      </c>
      <c r="BN10" s="28">
        <v>14237.019767410866</v>
      </c>
      <c r="BO10" s="29">
        <v>-428.67060778388344</v>
      </c>
      <c r="BP10" s="51">
        <v>0.125</v>
      </c>
      <c r="BQ10" s="51">
        <v>0.77777777777777779</v>
      </c>
      <c r="BR10" s="51">
        <v>9.7222222222222224E-2</v>
      </c>
      <c r="BS10" s="30">
        <v>3.9364315315812766</v>
      </c>
      <c r="BT10" s="31">
        <v>3.9364315315812766</v>
      </c>
    </row>
    <row r="11" spans="2:72" x14ac:dyDescent="0.25">
      <c r="B11" s="32">
        <v>4</v>
      </c>
      <c r="C11" s="33" t="s">
        <v>233</v>
      </c>
      <c r="D11" s="34">
        <v>2954.416356623406</v>
      </c>
      <c r="E11" s="35">
        <v>9211.5604924074669</v>
      </c>
      <c r="F11" s="35">
        <v>12165.976849030927</v>
      </c>
      <c r="G11" s="36">
        <v>-177.89863571090396</v>
      </c>
      <c r="H11" s="52">
        <v>0.38350000000000001</v>
      </c>
      <c r="I11" s="52">
        <v>0.1666</v>
      </c>
      <c r="J11" s="52">
        <v>0.44990000000000002</v>
      </c>
      <c r="K11" s="37">
        <v>18.288247516493946</v>
      </c>
      <c r="L11" s="38">
        <v>13.197578970465083</v>
      </c>
      <c r="Q11" s="32">
        <v>4</v>
      </c>
      <c r="R11" s="33" t="s">
        <v>233</v>
      </c>
      <c r="S11" s="34">
        <v>2808.9462662210763</v>
      </c>
      <c r="T11" s="35">
        <v>9035.4192817922994</v>
      </c>
      <c r="U11" s="35">
        <v>11844.365548013393</v>
      </c>
      <c r="V11" s="36">
        <v>-131.94206095809906</v>
      </c>
      <c r="W11" s="52">
        <v>0.45159508355199557</v>
      </c>
      <c r="X11" s="52">
        <v>5.482668139759702E-2</v>
      </c>
      <c r="Y11" s="52">
        <v>0.49357823505040738</v>
      </c>
      <c r="Z11" s="37">
        <v>19.901736746470181</v>
      </c>
      <c r="AA11" s="38">
        <v>14.187464045368124</v>
      </c>
      <c r="AF11" s="32">
        <v>4</v>
      </c>
      <c r="AG11" s="33" t="s">
        <v>233</v>
      </c>
      <c r="AH11" s="34">
        <v>3355.4159997494803</v>
      </c>
      <c r="AI11" s="35">
        <v>9302.0456993049629</v>
      </c>
      <c r="AJ11" s="35">
        <v>12657.461699054449</v>
      </c>
      <c r="AK11" s="36">
        <v>-321.92309947986536</v>
      </c>
      <c r="AL11" s="52">
        <v>0.18497576736672053</v>
      </c>
      <c r="AM11" s="52">
        <v>0.49151857835218093</v>
      </c>
      <c r="AN11" s="52">
        <v>0.32350565428109856</v>
      </c>
      <c r="AO11" s="37">
        <v>9.9428942707223431</v>
      </c>
      <c r="AP11" s="38">
        <v>8.2271668341790534</v>
      </c>
      <c r="AU11" s="32">
        <v>4</v>
      </c>
      <c r="AV11" s="33" t="s">
        <v>233</v>
      </c>
      <c r="AW11" s="34">
        <v>3238.0605906503929</v>
      </c>
      <c r="AX11" s="35">
        <v>13590.123441499023</v>
      </c>
      <c r="AY11" s="35">
        <v>16828.184032149416</v>
      </c>
      <c r="AZ11" s="36">
        <v>-98.20695777999488</v>
      </c>
      <c r="BA11" s="52">
        <v>0.46919431279620855</v>
      </c>
      <c r="BB11" s="52">
        <v>3.7914691943127965E-2</v>
      </c>
      <c r="BC11" s="52">
        <v>0.49289099526066349</v>
      </c>
      <c r="BD11" s="37">
        <v>16.743366798849483</v>
      </c>
      <c r="BE11" s="38">
        <v>10.585705567115973</v>
      </c>
      <c r="BJ11" s="32">
        <v>4</v>
      </c>
      <c r="BK11" s="33" t="s">
        <v>233</v>
      </c>
      <c r="BL11" s="34">
        <v>2963.0951738877684</v>
      </c>
      <c r="BM11" s="35">
        <v>10982.676485855753</v>
      </c>
      <c r="BN11" s="35">
        <v>13945.771659743519</v>
      </c>
      <c r="BO11" s="36">
        <v>-80.425434829500119</v>
      </c>
      <c r="BP11" s="52">
        <v>0.1111111111111111</v>
      </c>
      <c r="BQ11" s="52">
        <v>0.61111111111111116</v>
      </c>
      <c r="BR11" s="52">
        <v>0.27777777777777779</v>
      </c>
      <c r="BS11" s="37">
        <v>4.7498575033656536</v>
      </c>
      <c r="BT11" s="38">
        <v>4.3341882201943349</v>
      </c>
    </row>
    <row r="17" spans="2:72" x14ac:dyDescent="0.25">
      <c r="B17" s="1" t="s">
        <v>18</v>
      </c>
      <c r="C17" s="2"/>
      <c r="D17" s="2"/>
      <c r="E17" s="2"/>
      <c r="F17" s="2"/>
      <c r="G17" s="39" t="s">
        <v>43</v>
      </c>
      <c r="H17" s="2"/>
      <c r="I17" s="2"/>
      <c r="J17" s="2"/>
      <c r="K17" s="2"/>
      <c r="L17" s="3"/>
      <c r="Q17" s="1" t="s">
        <v>279</v>
      </c>
      <c r="R17" s="2"/>
      <c r="S17" s="2"/>
      <c r="T17" s="2"/>
      <c r="U17" s="2"/>
      <c r="V17" s="39" t="s">
        <v>43</v>
      </c>
      <c r="W17" s="2"/>
      <c r="X17" s="2"/>
      <c r="Y17" s="2"/>
      <c r="Z17" s="2"/>
      <c r="AA17" s="3"/>
      <c r="AF17" s="1" t="s">
        <v>280</v>
      </c>
      <c r="AG17" s="2"/>
      <c r="AH17" s="2"/>
      <c r="AI17" s="2"/>
      <c r="AJ17" s="2"/>
      <c r="AK17" s="39" t="s">
        <v>43</v>
      </c>
      <c r="AL17" s="2"/>
      <c r="AM17" s="2"/>
      <c r="AN17" s="2"/>
      <c r="AO17" s="2"/>
      <c r="AP17" s="3"/>
      <c r="AU17" s="1" t="s">
        <v>281</v>
      </c>
      <c r="AV17" s="2"/>
      <c r="AW17" s="2"/>
      <c r="AX17" s="2"/>
      <c r="AY17" s="2"/>
      <c r="AZ17" s="39" t="s">
        <v>43</v>
      </c>
      <c r="BA17" s="2"/>
      <c r="BB17" s="2"/>
      <c r="BC17" s="2"/>
      <c r="BD17" s="2"/>
      <c r="BE17" s="3"/>
      <c r="BJ17" s="1" t="s">
        <v>282</v>
      </c>
      <c r="BK17" s="2"/>
      <c r="BL17" s="2"/>
      <c r="BM17" s="2"/>
      <c r="BN17" s="2"/>
      <c r="BO17" s="39" t="s">
        <v>43</v>
      </c>
      <c r="BP17" s="2"/>
      <c r="BQ17" s="2"/>
      <c r="BR17" s="2"/>
      <c r="BS17" s="2"/>
      <c r="BT17" s="3"/>
    </row>
    <row r="18" spans="2:72" x14ac:dyDescent="0.25">
      <c r="B18" s="4"/>
      <c r="C18" s="5"/>
      <c r="D18" s="284" t="s">
        <v>0</v>
      </c>
      <c r="E18" s="284"/>
      <c r="F18" s="284"/>
      <c r="G18" s="284"/>
      <c r="H18" s="284"/>
      <c r="I18" s="284"/>
      <c r="J18" s="285"/>
      <c r="K18" s="6" t="s">
        <v>1</v>
      </c>
      <c r="L18" s="7"/>
      <c r="Q18" s="4"/>
      <c r="R18" s="5"/>
      <c r="S18" s="284" t="s">
        <v>0</v>
      </c>
      <c r="T18" s="284"/>
      <c r="U18" s="284"/>
      <c r="V18" s="284"/>
      <c r="W18" s="284"/>
      <c r="X18" s="284"/>
      <c r="Y18" s="285"/>
      <c r="Z18" s="6" t="s">
        <v>1</v>
      </c>
      <c r="AA18" s="7"/>
      <c r="AF18" s="4"/>
      <c r="AG18" s="5"/>
      <c r="AH18" s="284" t="s">
        <v>0</v>
      </c>
      <c r="AI18" s="284"/>
      <c r="AJ18" s="284"/>
      <c r="AK18" s="284"/>
      <c r="AL18" s="284"/>
      <c r="AM18" s="284"/>
      <c r="AN18" s="285"/>
      <c r="AO18" s="6" t="s">
        <v>1</v>
      </c>
      <c r="AP18" s="7"/>
      <c r="AU18" s="4"/>
      <c r="AV18" s="5"/>
      <c r="AW18" s="284" t="s">
        <v>0</v>
      </c>
      <c r="AX18" s="284"/>
      <c r="AY18" s="284"/>
      <c r="AZ18" s="284"/>
      <c r="BA18" s="284"/>
      <c r="BB18" s="284"/>
      <c r="BC18" s="285"/>
      <c r="BD18" s="6" t="s">
        <v>1</v>
      </c>
      <c r="BE18" s="7"/>
      <c r="BJ18" s="4"/>
      <c r="BK18" s="5"/>
      <c r="BL18" s="284" t="s">
        <v>0</v>
      </c>
      <c r="BM18" s="284"/>
      <c r="BN18" s="284"/>
      <c r="BO18" s="284"/>
      <c r="BP18" s="284"/>
      <c r="BQ18" s="284"/>
      <c r="BR18" s="285"/>
      <c r="BS18" s="6" t="s">
        <v>1</v>
      </c>
      <c r="BT18" s="7"/>
    </row>
    <row r="19" spans="2:72" x14ac:dyDescent="0.25">
      <c r="B19" s="8"/>
      <c r="C19" s="9"/>
      <c r="D19" s="5" t="s">
        <v>2</v>
      </c>
      <c r="E19" s="10" t="s">
        <v>3</v>
      </c>
      <c r="F19" s="5"/>
      <c r="G19" s="10" t="s">
        <v>4</v>
      </c>
      <c r="H19" s="47" t="s">
        <v>5</v>
      </c>
      <c r="I19" s="48" t="s">
        <v>6</v>
      </c>
      <c r="J19" s="47" t="s">
        <v>5</v>
      </c>
      <c r="K19" s="11"/>
      <c r="L19" s="9"/>
      <c r="Q19" s="8"/>
      <c r="R19" s="9"/>
      <c r="S19" s="5" t="s">
        <v>2</v>
      </c>
      <c r="T19" s="10" t="s">
        <v>3</v>
      </c>
      <c r="U19" s="5"/>
      <c r="V19" s="10" t="s">
        <v>4</v>
      </c>
      <c r="W19" s="47" t="s">
        <v>5</v>
      </c>
      <c r="X19" s="48" t="s">
        <v>6</v>
      </c>
      <c r="Y19" s="47" t="s">
        <v>5</v>
      </c>
      <c r="Z19" s="11"/>
      <c r="AA19" s="9"/>
      <c r="AF19" s="8"/>
      <c r="AG19" s="9"/>
      <c r="AH19" s="5" t="s">
        <v>2</v>
      </c>
      <c r="AI19" s="10" t="s">
        <v>3</v>
      </c>
      <c r="AJ19" s="5"/>
      <c r="AK19" s="10" t="s">
        <v>4</v>
      </c>
      <c r="AL19" s="47" t="s">
        <v>5</v>
      </c>
      <c r="AM19" s="48" t="s">
        <v>6</v>
      </c>
      <c r="AN19" s="47" t="s">
        <v>5</v>
      </c>
      <c r="AO19" s="11"/>
      <c r="AP19" s="9"/>
      <c r="AU19" s="8"/>
      <c r="AV19" s="9"/>
      <c r="AW19" s="5" t="s">
        <v>2</v>
      </c>
      <c r="AX19" s="10" t="s">
        <v>3</v>
      </c>
      <c r="AY19" s="5"/>
      <c r="AZ19" s="10" t="s">
        <v>4</v>
      </c>
      <c r="BA19" s="47" t="s">
        <v>5</v>
      </c>
      <c r="BB19" s="48" t="s">
        <v>6</v>
      </c>
      <c r="BC19" s="47" t="s">
        <v>5</v>
      </c>
      <c r="BD19" s="11"/>
      <c r="BE19" s="9"/>
      <c r="BJ19" s="8"/>
      <c r="BK19" s="9"/>
      <c r="BL19" s="5" t="s">
        <v>2</v>
      </c>
      <c r="BM19" s="10" t="s">
        <v>3</v>
      </c>
      <c r="BN19" s="5"/>
      <c r="BO19" s="10" t="s">
        <v>4</v>
      </c>
      <c r="BP19" s="47" t="s">
        <v>5</v>
      </c>
      <c r="BQ19" s="48" t="s">
        <v>6</v>
      </c>
      <c r="BR19" s="47" t="s">
        <v>5</v>
      </c>
      <c r="BS19" s="11"/>
      <c r="BT19" s="9"/>
    </row>
    <row r="20" spans="2:72" x14ac:dyDescent="0.25">
      <c r="B20" s="12" t="s">
        <v>7</v>
      </c>
      <c r="C20" s="13" t="s">
        <v>19</v>
      </c>
      <c r="D20" s="14" t="s">
        <v>8</v>
      </c>
      <c r="E20" s="15" t="s">
        <v>9</v>
      </c>
      <c r="F20" s="14" t="s">
        <v>4</v>
      </c>
      <c r="G20" s="15" t="s">
        <v>10</v>
      </c>
      <c r="H20" s="49" t="s">
        <v>11</v>
      </c>
      <c r="I20" s="49" t="s">
        <v>12</v>
      </c>
      <c r="J20" s="49" t="s">
        <v>13</v>
      </c>
      <c r="K20" s="14" t="s">
        <v>15</v>
      </c>
      <c r="L20" s="16" t="s">
        <v>14</v>
      </c>
      <c r="Q20" s="12" t="s">
        <v>7</v>
      </c>
      <c r="R20" s="13" t="s">
        <v>19</v>
      </c>
      <c r="S20" s="14" t="s">
        <v>8</v>
      </c>
      <c r="T20" s="15" t="s">
        <v>9</v>
      </c>
      <c r="U20" s="14" t="s">
        <v>4</v>
      </c>
      <c r="V20" s="15" t="s">
        <v>10</v>
      </c>
      <c r="W20" s="49" t="s">
        <v>11</v>
      </c>
      <c r="X20" s="49" t="s">
        <v>12</v>
      </c>
      <c r="Y20" s="49" t="s">
        <v>13</v>
      </c>
      <c r="Z20" s="14" t="s">
        <v>15</v>
      </c>
      <c r="AA20" s="16" t="s">
        <v>14</v>
      </c>
      <c r="AF20" s="12" t="s">
        <v>7</v>
      </c>
      <c r="AG20" s="13" t="s">
        <v>19</v>
      </c>
      <c r="AH20" s="14" t="s">
        <v>8</v>
      </c>
      <c r="AI20" s="15" t="s">
        <v>9</v>
      </c>
      <c r="AJ20" s="14" t="s">
        <v>4</v>
      </c>
      <c r="AK20" s="15" t="s">
        <v>10</v>
      </c>
      <c r="AL20" s="49" t="s">
        <v>11</v>
      </c>
      <c r="AM20" s="49" t="s">
        <v>12</v>
      </c>
      <c r="AN20" s="49" t="s">
        <v>13</v>
      </c>
      <c r="AO20" s="14" t="s">
        <v>15</v>
      </c>
      <c r="AP20" s="16" t="s">
        <v>14</v>
      </c>
      <c r="AU20" s="12" t="s">
        <v>7</v>
      </c>
      <c r="AV20" s="13" t="s">
        <v>19</v>
      </c>
      <c r="AW20" s="14" t="s">
        <v>8</v>
      </c>
      <c r="AX20" s="15" t="s">
        <v>9</v>
      </c>
      <c r="AY20" s="14" t="s">
        <v>4</v>
      </c>
      <c r="AZ20" s="15" t="s">
        <v>10</v>
      </c>
      <c r="BA20" s="49" t="s">
        <v>11</v>
      </c>
      <c r="BB20" s="49" t="s">
        <v>12</v>
      </c>
      <c r="BC20" s="49" t="s">
        <v>13</v>
      </c>
      <c r="BD20" s="14" t="s">
        <v>15</v>
      </c>
      <c r="BE20" s="16" t="s">
        <v>14</v>
      </c>
      <c r="BJ20" s="12" t="s">
        <v>7</v>
      </c>
      <c r="BK20" s="13" t="s">
        <v>19</v>
      </c>
      <c r="BL20" s="14" t="s">
        <v>8</v>
      </c>
      <c r="BM20" s="15" t="s">
        <v>9</v>
      </c>
      <c r="BN20" s="14" t="s">
        <v>4</v>
      </c>
      <c r="BO20" s="15" t="s">
        <v>10</v>
      </c>
      <c r="BP20" s="49" t="s">
        <v>11</v>
      </c>
      <c r="BQ20" s="49" t="s">
        <v>12</v>
      </c>
      <c r="BR20" s="49" t="s">
        <v>13</v>
      </c>
      <c r="BS20" s="14" t="s">
        <v>15</v>
      </c>
      <c r="BT20" s="16" t="s">
        <v>14</v>
      </c>
    </row>
    <row r="21" spans="2:72" x14ac:dyDescent="0.25">
      <c r="B21" s="17" t="s">
        <v>16</v>
      </c>
      <c r="C21" s="18"/>
      <c r="D21" s="5"/>
      <c r="E21" s="10"/>
      <c r="F21" s="5"/>
      <c r="G21" s="10"/>
      <c r="H21" s="47"/>
      <c r="I21" s="47"/>
      <c r="J21" s="47"/>
      <c r="K21" s="5"/>
      <c r="L21" s="19"/>
      <c r="Q21" s="17" t="s">
        <v>16</v>
      </c>
      <c r="R21" s="18"/>
      <c r="S21" s="5"/>
      <c r="T21" s="10"/>
      <c r="U21" s="5"/>
      <c r="V21" s="10"/>
      <c r="W21" s="47"/>
      <c r="X21" s="47"/>
      <c r="Y21" s="47"/>
      <c r="Z21" s="5"/>
      <c r="AA21" s="19"/>
      <c r="AF21" s="17" t="s">
        <v>16</v>
      </c>
      <c r="AG21" s="18"/>
      <c r="AH21" s="5"/>
      <c r="AI21" s="10"/>
      <c r="AJ21" s="5"/>
      <c r="AK21" s="10"/>
      <c r="AL21" s="47"/>
      <c r="AM21" s="47"/>
      <c r="AN21" s="47"/>
      <c r="AO21" s="5"/>
      <c r="AP21" s="19"/>
      <c r="AU21" s="17" t="s">
        <v>16</v>
      </c>
      <c r="AV21" s="18"/>
      <c r="AW21" s="5"/>
      <c r="AX21" s="10"/>
      <c r="AY21" s="5"/>
      <c r="AZ21" s="10"/>
      <c r="BA21" s="47"/>
      <c r="BB21" s="47"/>
      <c r="BC21" s="47"/>
      <c r="BD21" s="5"/>
      <c r="BE21" s="19"/>
      <c r="BJ21" s="17" t="s">
        <v>16</v>
      </c>
      <c r="BK21" s="18"/>
      <c r="BL21" s="5"/>
      <c r="BM21" s="10"/>
      <c r="BN21" s="5"/>
      <c r="BO21" s="10"/>
      <c r="BP21" s="47"/>
      <c r="BQ21" s="47"/>
      <c r="BR21" s="47"/>
      <c r="BS21" s="5"/>
      <c r="BT21" s="19"/>
    </row>
    <row r="22" spans="2:72" x14ac:dyDescent="0.25">
      <c r="B22" s="20">
        <v>0</v>
      </c>
      <c r="C22" s="21" t="s">
        <v>274</v>
      </c>
      <c r="D22" s="22">
        <v>2407.8472764982303</v>
      </c>
      <c r="E22" s="23">
        <v>13164.829249480286</v>
      </c>
      <c r="F22" s="23">
        <v>15572.676525978519</v>
      </c>
      <c r="G22" s="24"/>
      <c r="H22" s="50"/>
      <c r="I22" s="50"/>
      <c r="J22" s="50"/>
      <c r="K22" s="25"/>
      <c r="L22" s="26"/>
      <c r="Q22" s="20">
        <v>0</v>
      </c>
      <c r="R22" s="21" t="s">
        <v>274</v>
      </c>
      <c r="S22" s="22">
        <v>1970.210653703982</v>
      </c>
      <c r="T22" s="23">
        <v>13191.012300716167</v>
      </c>
      <c r="U22" s="23">
        <v>15161.222954420082</v>
      </c>
      <c r="V22" s="24"/>
      <c r="W22" s="50"/>
      <c r="X22" s="50"/>
      <c r="Y22" s="50"/>
      <c r="Z22" s="25"/>
      <c r="AA22" s="26"/>
      <c r="AF22" s="20">
        <v>0</v>
      </c>
      <c r="AG22" s="21" t="s">
        <v>274</v>
      </c>
      <c r="AH22" s="22">
        <v>3647.0138126867132</v>
      </c>
      <c r="AI22" s="23">
        <v>12416.462712652208</v>
      </c>
      <c r="AJ22" s="23">
        <v>16063.476525338958</v>
      </c>
      <c r="AK22" s="24"/>
      <c r="AL22" s="50"/>
      <c r="AM22" s="50"/>
      <c r="AN22" s="50"/>
      <c r="AO22" s="25"/>
      <c r="AP22" s="26"/>
      <c r="AU22" s="20">
        <v>0</v>
      </c>
      <c r="AV22" s="21" t="s">
        <v>274</v>
      </c>
      <c r="AW22" s="22">
        <v>2081.5299116937631</v>
      </c>
      <c r="AX22" s="23">
        <v>19416.787445585669</v>
      </c>
      <c r="AY22" s="23">
        <v>21498.317357279429</v>
      </c>
      <c r="AZ22" s="24"/>
      <c r="BA22" s="50"/>
      <c r="BB22" s="50"/>
      <c r="BC22" s="50"/>
      <c r="BD22" s="25"/>
      <c r="BE22" s="26"/>
      <c r="BJ22" s="20">
        <v>0</v>
      </c>
      <c r="BK22" s="21" t="s">
        <v>274</v>
      </c>
      <c r="BL22" s="22">
        <v>3179.731668451851</v>
      </c>
      <c r="BM22" s="23">
        <v>14754.03218826623</v>
      </c>
      <c r="BN22" s="23">
        <v>17933.76385671808</v>
      </c>
      <c r="BO22" s="24"/>
      <c r="BP22" s="50"/>
      <c r="BQ22" s="50"/>
      <c r="BR22" s="50"/>
      <c r="BS22" s="25"/>
      <c r="BT22" s="26"/>
    </row>
    <row r="23" spans="2:72" x14ac:dyDescent="0.25">
      <c r="B23" s="40">
        <v>1</v>
      </c>
      <c r="C23" s="41" t="s">
        <v>230</v>
      </c>
      <c r="D23" s="42">
        <v>2992.5740712686675</v>
      </c>
      <c r="E23" s="43">
        <v>12261.171132158528</v>
      </c>
      <c r="F23" s="43">
        <v>15253.745203427225</v>
      </c>
      <c r="G23" s="44">
        <v>-357.67231621729962</v>
      </c>
      <c r="H23" s="51">
        <v>0.21890922815625591</v>
      </c>
      <c r="I23" s="51">
        <v>0.70579354595206645</v>
      </c>
      <c r="J23" s="51">
        <v>7.5297225891677672E-2</v>
      </c>
      <c r="K23" s="45">
        <v>30.299667155233884</v>
      </c>
      <c r="L23" s="46">
        <v>24.489518276204127</v>
      </c>
      <c r="Q23" s="40">
        <v>1</v>
      </c>
      <c r="R23" s="41" t="s">
        <v>230</v>
      </c>
      <c r="S23" s="42">
        <v>2829.8717562827405</v>
      </c>
      <c r="T23" s="43">
        <v>11981.815308731413</v>
      </c>
      <c r="U23" s="43">
        <v>14811.687065014125</v>
      </c>
      <c r="V23" s="44">
        <v>-115.59921017280647</v>
      </c>
      <c r="W23" s="51">
        <v>0.25350621857634292</v>
      </c>
      <c r="X23" s="51">
        <v>0.68007409367557559</v>
      </c>
      <c r="Y23" s="51">
        <v>6.6419687748081505E-2</v>
      </c>
      <c r="Z23" s="45">
        <v>32.476346273493121</v>
      </c>
      <c r="AA23" s="46">
        <v>25.948960456705365</v>
      </c>
      <c r="AF23" s="40">
        <v>1</v>
      </c>
      <c r="AG23" s="41" t="s">
        <v>230</v>
      </c>
      <c r="AH23" s="42">
        <v>3433.5660063163778</v>
      </c>
      <c r="AI23" s="43">
        <v>12462.936978121692</v>
      </c>
      <c r="AJ23" s="43">
        <v>15896.502984438064</v>
      </c>
      <c r="AK23" s="44">
        <v>-1052.8745310574823</v>
      </c>
      <c r="AL23" s="51">
        <v>0.12005965697240865</v>
      </c>
      <c r="AM23" s="51">
        <v>0.77703206562266969</v>
      </c>
      <c r="AN23" s="51">
        <v>0.1029082774049217</v>
      </c>
      <c r="AO23" s="45">
        <v>8.1002376900345823</v>
      </c>
      <c r="AP23" s="46">
        <v>4.9401395007056532</v>
      </c>
      <c r="AU23" s="40">
        <v>1</v>
      </c>
      <c r="AV23" s="41" t="s">
        <v>230</v>
      </c>
      <c r="AW23" s="42">
        <v>3203.8211860746978</v>
      </c>
      <c r="AX23" s="43">
        <v>17625.929025324676</v>
      </c>
      <c r="AY23" s="43">
        <v>20829.750211399365</v>
      </c>
      <c r="AZ23" s="44">
        <v>-225.12727989726901</v>
      </c>
      <c r="BA23" s="51">
        <v>0.2781954887218045</v>
      </c>
      <c r="BB23" s="51">
        <v>0.66165413533834583</v>
      </c>
      <c r="BC23" s="51">
        <v>6.0150375939849621E-2</v>
      </c>
      <c r="BD23" s="45">
        <v>44.385430121281289</v>
      </c>
      <c r="BE23" s="46">
        <v>34.190618841389096</v>
      </c>
      <c r="BJ23" s="40">
        <v>1</v>
      </c>
      <c r="BK23" s="41" t="s">
        <v>230</v>
      </c>
      <c r="BL23" s="42">
        <v>2892.2696617828069</v>
      </c>
      <c r="BM23" s="43">
        <v>13817.798469191604</v>
      </c>
      <c r="BN23" s="43">
        <v>16710.068130974418</v>
      </c>
      <c r="BO23" s="44">
        <v>-361.07639169601759</v>
      </c>
      <c r="BP23" s="51">
        <v>8.6956521739130432E-2</v>
      </c>
      <c r="BQ23" s="51">
        <v>0.86956521739130432</v>
      </c>
      <c r="BR23" s="51">
        <v>4.3478260869565216E-2</v>
      </c>
      <c r="BS23" s="45">
        <v>1.6646177084037797</v>
      </c>
      <c r="BT23" s="46">
        <v>1.6646177084037797</v>
      </c>
    </row>
    <row r="24" spans="2:72" x14ac:dyDescent="0.25">
      <c r="B24" s="40">
        <v>2</v>
      </c>
      <c r="C24" s="41" t="s">
        <v>231</v>
      </c>
      <c r="D24" s="42">
        <v>3006.8448984843112</v>
      </c>
      <c r="E24" s="43">
        <v>12067.582636825662</v>
      </c>
      <c r="F24" s="43">
        <v>15074.427535309944</v>
      </c>
      <c r="G24" s="44">
        <v>-325.95067784314654</v>
      </c>
      <c r="H24" s="51">
        <v>0.2038120400075486</v>
      </c>
      <c r="I24" s="51">
        <v>0.65333081713530849</v>
      </c>
      <c r="J24" s="51">
        <v>0.14285714285714285</v>
      </c>
      <c r="K24" s="45">
        <v>21.202492758299094</v>
      </c>
      <c r="L24" s="46">
        <v>18.466383644602036</v>
      </c>
      <c r="Q24" s="40">
        <v>2</v>
      </c>
      <c r="R24" s="41" t="s">
        <v>231</v>
      </c>
      <c r="S24" s="42">
        <v>2844.7119856881118</v>
      </c>
      <c r="T24" s="43">
        <v>11772.904500496639</v>
      </c>
      <c r="U24" s="43">
        <v>14617.616486184721</v>
      </c>
      <c r="V24" s="44">
        <v>-69.16300315292338</v>
      </c>
      <c r="W24" s="51">
        <v>0.23233659698332892</v>
      </c>
      <c r="X24" s="51">
        <v>0.63773485048954748</v>
      </c>
      <c r="Y24" s="51">
        <v>0.12992855252712357</v>
      </c>
      <c r="Z24" s="45">
        <v>23.988079143965166</v>
      </c>
      <c r="AA24" s="46">
        <v>20.629827095478966</v>
      </c>
      <c r="AF24" s="40">
        <v>2</v>
      </c>
      <c r="AG24" s="41" t="s">
        <v>231</v>
      </c>
      <c r="AH24" s="42">
        <v>3446.5690972019534</v>
      </c>
      <c r="AI24" s="43">
        <v>12326.840273058404</v>
      </c>
      <c r="AJ24" s="43">
        <v>15773.409370260359</v>
      </c>
      <c r="AK24" s="44">
        <v>-1065.6094633951357</v>
      </c>
      <c r="AL24" s="51">
        <v>0.12080536912751678</v>
      </c>
      <c r="AM24" s="51">
        <v>0.69351230425055932</v>
      </c>
      <c r="AN24" s="51">
        <v>0.18568232662192394</v>
      </c>
      <c r="AO24" s="45">
        <v>4.262147548598108</v>
      </c>
      <c r="AP24" s="46">
        <v>2.2478046111908867</v>
      </c>
      <c r="AU24" s="40">
        <v>2</v>
      </c>
      <c r="AV24" s="41" t="s">
        <v>231</v>
      </c>
      <c r="AW24" s="42">
        <v>3215.6319694732706</v>
      </c>
      <c r="AX24" s="43">
        <v>17301.705118550304</v>
      </c>
      <c r="AY24" s="43">
        <v>20517.33708802356</v>
      </c>
      <c r="AZ24" s="44">
        <v>-155.22725779007695</v>
      </c>
      <c r="BA24" s="51">
        <v>0.27067669172932329</v>
      </c>
      <c r="BB24" s="51">
        <v>0.61654135338345861</v>
      </c>
      <c r="BC24" s="51">
        <v>0.11278195488721804</v>
      </c>
      <c r="BD24" s="45">
        <v>30.973761397264607</v>
      </c>
      <c r="BE24" s="46">
        <v>22.405254221234827</v>
      </c>
      <c r="BJ24" s="40">
        <v>2</v>
      </c>
      <c r="BK24" s="41" t="s">
        <v>231</v>
      </c>
      <c r="BL24" s="42">
        <v>2903.8328666337534</v>
      </c>
      <c r="BM24" s="43">
        <v>13584.667352694809</v>
      </c>
      <c r="BN24" s="43">
        <v>16488.500219328565</v>
      </c>
      <c r="BO24" s="44">
        <v>-352.56820167349287</v>
      </c>
      <c r="BP24" s="51">
        <v>8.6956521739130432E-2</v>
      </c>
      <c r="BQ24" s="51">
        <v>0.86956521739130432</v>
      </c>
      <c r="BR24" s="51">
        <v>4.3478260869565216E-2</v>
      </c>
      <c r="BS24" s="45">
        <v>1.65797893667602</v>
      </c>
      <c r="BT24" s="46">
        <v>1.65797893667602</v>
      </c>
    </row>
    <row r="25" spans="2:72" x14ac:dyDescent="0.25">
      <c r="B25" s="20">
        <v>3</v>
      </c>
      <c r="C25" s="21" t="s">
        <v>232</v>
      </c>
      <c r="D25" s="27">
        <v>3142.2586020932231</v>
      </c>
      <c r="E25" s="28">
        <v>11653.423904282823</v>
      </c>
      <c r="F25" s="28">
        <v>14795.682506376053</v>
      </c>
      <c r="G25" s="29">
        <v>-149.50747407550026</v>
      </c>
      <c r="H25" s="51">
        <v>0.22400452915644462</v>
      </c>
      <c r="I25" s="51">
        <v>0.47876957916588037</v>
      </c>
      <c r="J25" s="51">
        <v>0.29722589167767505</v>
      </c>
      <c r="K25" s="30">
        <v>15.631098721664598</v>
      </c>
      <c r="L25" s="31">
        <v>12.532329659634936</v>
      </c>
      <c r="Q25" s="20">
        <v>3</v>
      </c>
      <c r="R25" s="21" t="s">
        <v>232</v>
      </c>
      <c r="S25" s="27">
        <v>2972.3176339603306</v>
      </c>
      <c r="T25" s="28">
        <v>11461.773504578025</v>
      </c>
      <c r="U25" s="28">
        <v>14434.09113853837</v>
      </c>
      <c r="V25" s="29">
        <v>-9.0054824571038044</v>
      </c>
      <c r="W25" s="51">
        <v>0.24609685101878803</v>
      </c>
      <c r="X25" s="51">
        <v>0.46970097909499869</v>
      </c>
      <c r="Y25" s="51">
        <v>0.28420216988621327</v>
      </c>
      <c r="Z25" s="30">
        <v>17.466725525224728</v>
      </c>
      <c r="AA25" s="31">
        <v>14.600021074209103</v>
      </c>
      <c r="AF25" s="20">
        <v>3</v>
      </c>
      <c r="AG25" s="21" t="s">
        <v>232</v>
      </c>
      <c r="AH25" s="27">
        <v>3601.991149023685</v>
      </c>
      <c r="AI25" s="28">
        <v>11610.209988426572</v>
      </c>
      <c r="AJ25" s="28">
        <v>15212.201137450213</v>
      </c>
      <c r="AK25" s="29">
        <v>-537.49244137835876</v>
      </c>
      <c r="AL25" s="51">
        <v>0.15659955257270694</v>
      </c>
      <c r="AM25" s="51">
        <v>0.50111856823266221</v>
      </c>
      <c r="AN25" s="51">
        <v>0.34228187919463088</v>
      </c>
      <c r="AO25" s="30">
        <v>8.0871175570339027</v>
      </c>
      <c r="AP25" s="31">
        <v>7.1375862508746781</v>
      </c>
      <c r="AU25" s="20">
        <v>3</v>
      </c>
      <c r="AV25" s="21" t="s">
        <v>232</v>
      </c>
      <c r="AW25" s="27">
        <v>3368.2922231438597</v>
      </c>
      <c r="AX25" s="28">
        <v>16826.858829072011</v>
      </c>
      <c r="AY25" s="28">
        <v>20195.151052215861</v>
      </c>
      <c r="AZ25" s="29">
        <v>-59.997503766762769</v>
      </c>
      <c r="BA25" s="51">
        <v>0.2932330827067669</v>
      </c>
      <c r="BB25" s="51">
        <v>0.43609022556390975</v>
      </c>
      <c r="BC25" s="51">
        <v>0.27067669172932329</v>
      </c>
      <c r="BD25" s="30">
        <v>20.469705013014398</v>
      </c>
      <c r="BE25" s="31">
        <v>12.474527046000425</v>
      </c>
      <c r="BJ25" s="20">
        <v>3</v>
      </c>
      <c r="BK25" s="21" t="s">
        <v>232</v>
      </c>
      <c r="BL25" s="27">
        <v>3047.5434181950586</v>
      </c>
      <c r="BM25" s="28">
        <v>13699.725570604398</v>
      </c>
      <c r="BN25" s="28">
        <v>16747.268988799457</v>
      </c>
      <c r="BO25" s="29">
        <v>-640.24684850697815</v>
      </c>
      <c r="BP25" s="51">
        <v>0.17391304347826086</v>
      </c>
      <c r="BQ25" s="51">
        <v>0.69565217391304346</v>
      </c>
      <c r="BR25" s="51">
        <v>0.13043478260869565</v>
      </c>
      <c r="BS25" s="30">
        <v>4.4163962762242601</v>
      </c>
      <c r="BT25" s="31">
        <v>4.4163962762242601</v>
      </c>
    </row>
    <row r="26" spans="2:72" x14ac:dyDescent="0.25">
      <c r="B26" s="32">
        <v>4</v>
      </c>
      <c r="C26" s="33" t="s">
        <v>233</v>
      </c>
      <c r="D26" s="34">
        <v>3323.3979584385734</v>
      </c>
      <c r="E26" s="35">
        <v>11236.460216284926</v>
      </c>
      <c r="F26" s="35">
        <v>14559.858174723597</v>
      </c>
      <c r="G26" s="36">
        <v>63.069542128253246</v>
      </c>
      <c r="H26" s="52">
        <v>0.34780147197584449</v>
      </c>
      <c r="I26" s="52">
        <v>0.14493300622759012</v>
      </c>
      <c r="J26" s="52">
        <v>0.50726552179656537</v>
      </c>
      <c r="K26" s="37">
        <v>15.604913860630012</v>
      </c>
      <c r="L26" s="38">
        <v>13.083364035163005</v>
      </c>
      <c r="Q26" s="32">
        <v>4</v>
      </c>
      <c r="R26" s="33" t="s">
        <v>233</v>
      </c>
      <c r="S26" s="34">
        <v>3150.1318175798256</v>
      </c>
      <c r="T26" s="35">
        <v>11176.359080118023</v>
      </c>
      <c r="U26" s="35">
        <v>14326.490897697884</v>
      </c>
      <c r="V26" s="36">
        <v>74.424233400585038</v>
      </c>
      <c r="W26" s="52">
        <v>0.41148451971421013</v>
      </c>
      <c r="X26" s="52">
        <v>4.6043926964805505E-2</v>
      </c>
      <c r="Y26" s="52">
        <v>0.5424715533209844</v>
      </c>
      <c r="Z26" s="37">
        <v>16.581240185414821</v>
      </c>
      <c r="AA26" s="38">
        <v>14.042278541051132</v>
      </c>
      <c r="AF26" s="32">
        <v>4</v>
      </c>
      <c r="AG26" s="33" t="s">
        <v>233</v>
      </c>
      <c r="AH26" s="34">
        <v>3794.0409343510305</v>
      </c>
      <c r="AI26" s="35">
        <v>10853.783747494201</v>
      </c>
      <c r="AJ26" s="35">
        <v>14647.824681845243</v>
      </c>
      <c r="AK26" s="36">
        <v>22.076154199747084</v>
      </c>
      <c r="AL26" s="52">
        <v>0.17151379567486949</v>
      </c>
      <c r="AM26" s="52">
        <v>0.41685309470544368</v>
      </c>
      <c r="AN26" s="52">
        <v>0.4116331096196868</v>
      </c>
      <c r="AO26" s="37">
        <v>10.616442492034974</v>
      </c>
      <c r="AP26" s="38">
        <v>9.4486947440004929</v>
      </c>
      <c r="AU26" s="32">
        <v>4</v>
      </c>
      <c r="AV26" s="33" t="s">
        <v>233</v>
      </c>
      <c r="AW26" s="34">
        <v>3543.4154086080416</v>
      </c>
      <c r="AX26" s="35">
        <v>16241.446091325775</v>
      </c>
      <c r="AY26" s="35">
        <v>19784.861499933821</v>
      </c>
      <c r="AZ26" s="36">
        <v>189.28082156152047</v>
      </c>
      <c r="BA26" s="52">
        <v>0.39849624060150374</v>
      </c>
      <c r="BB26" s="52">
        <v>6.0150375939849621E-2</v>
      </c>
      <c r="BC26" s="52">
        <v>0.54135338345864659</v>
      </c>
      <c r="BD26" s="37">
        <v>16.164264836873357</v>
      </c>
      <c r="BE26" s="38">
        <v>8.9340177227977584</v>
      </c>
      <c r="BJ26" s="32">
        <v>4</v>
      </c>
      <c r="BK26" s="33" t="s">
        <v>233</v>
      </c>
      <c r="BL26" s="34">
        <v>3201.1848004816079</v>
      </c>
      <c r="BM26" s="35">
        <v>12858.812756345982</v>
      </c>
      <c r="BN26" s="35">
        <v>16059.997556827588</v>
      </c>
      <c r="BO26" s="36">
        <v>-39.611876798708579</v>
      </c>
      <c r="BP26" s="52">
        <v>0.10869565217391304</v>
      </c>
      <c r="BQ26" s="52">
        <v>0.58695652173913049</v>
      </c>
      <c r="BR26" s="52">
        <v>0.30434782608695654</v>
      </c>
      <c r="BS26" s="37">
        <v>5.0841140887078735</v>
      </c>
      <c r="BT26" s="38">
        <v>5.0841140887078735</v>
      </c>
    </row>
    <row r="32" spans="2:72" x14ac:dyDescent="0.25">
      <c r="B32" s="1" t="s">
        <v>51</v>
      </c>
      <c r="C32" s="2"/>
      <c r="D32" s="2"/>
      <c r="E32" s="2"/>
      <c r="F32" s="2"/>
      <c r="G32" s="39" t="s">
        <v>43</v>
      </c>
      <c r="H32" s="2"/>
      <c r="I32" s="2"/>
      <c r="J32" s="2"/>
      <c r="K32" s="2"/>
      <c r="L32" s="3"/>
      <c r="Q32" s="1" t="s">
        <v>283</v>
      </c>
      <c r="R32" s="2"/>
      <c r="S32" s="2"/>
      <c r="T32" s="2"/>
      <c r="U32" s="2"/>
      <c r="V32" s="39" t="s">
        <v>43</v>
      </c>
      <c r="W32" s="2"/>
      <c r="X32" s="2"/>
      <c r="Y32" s="2"/>
      <c r="Z32" s="2"/>
      <c r="AA32" s="3"/>
      <c r="AF32" s="1" t="s">
        <v>284</v>
      </c>
      <c r="AG32" s="2"/>
      <c r="AH32" s="2"/>
      <c r="AI32" s="2"/>
      <c r="AJ32" s="2"/>
      <c r="AK32" s="39" t="s">
        <v>43</v>
      </c>
      <c r="AL32" s="2"/>
      <c r="AM32" s="2"/>
      <c r="AN32" s="2"/>
      <c r="AO32" s="2"/>
      <c r="AP32" s="3"/>
      <c r="AU32" s="1" t="s">
        <v>285</v>
      </c>
      <c r="AV32" s="2"/>
      <c r="AW32" s="2"/>
      <c r="AX32" s="2"/>
      <c r="AY32" s="2"/>
      <c r="AZ32" s="39" t="s">
        <v>43</v>
      </c>
      <c r="BA32" s="2"/>
      <c r="BB32" s="2"/>
      <c r="BC32" s="2"/>
      <c r="BD32" s="2"/>
      <c r="BE32" s="3"/>
      <c r="BJ32" s="1" t="s">
        <v>286</v>
      </c>
      <c r="BK32" s="2"/>
      <c r="BL32" s="2"/>
      <c r="BM32" s="2"/>
      <c r="BN32" s="2"/>
      <c r="BO32" s="39" t="s">
        <v>43</v>
      </c>
      <c r="BP32" s="2"/>
      <c r="BQ32" s="2"/>
      <c r="BR32" s="2"/>
      <c r="BS32" s="2"/>
      <c r="BT32" s="3"/>
    </row>
    <row r="33" spans="2:72" x14ac:dyDescent="0.25">
      <c r="B33" s="4"/>
      <c r="C33" s="5"/>
      <c r="D33" s="284" t="s">
        <v>0</v>
      </c>
      <c r="E33" s="284"/>
      <c r="F33" s="284"/>
      <c r="G33" s="284"/>
      <c r="H33" s="284"/>
      <c r="I33" s="284"/>
      <c r="J33" s="285"/>
      <c r="K33" s="6" t="s">
        <v>1</v>
      </c>
      <c r="L33" s="7"/>
      <c r="Q33" s="4"/>
      <c r="R33" s="5"/>
      <c r="S33" s="284" t="s">
        <v>0</v>
      </c>
      <c r="T33" s="284"/>
      <c r="U33" s="284"/>
      <c r="V33" s="284"/>
      <c r="W33" s="284"/>
      <c r="X33" s="284"/>
      <c r="Y33" s="285"/>
      <c r="Z33" s="6" t="s">
        <v>1</v>
      </c>
      <c r="AA33" s="7"/>
      <c r="AF33" s="4"/>
      <c r="AG33" s="5"/>
      <c r="AH33" s="284" t="s">
        <v>0</v>
      </c>
      <c r="AI33" s="284"/>
      <c r="AJ33" s="284"/>
      <c r="AK33" s="284"/>
      <c r="AL33" s="284"/>
      <c r="AM33" s="284"/>
      <c r="AN33" s="285"/>
      <c r="AO33" s="6" t="s">
        <v>1</v>
      </c>
      <c r="AP33" s="7"/>
      <c r="AU33" s="4"/>
      <c r="AV33" s="5"/>
      <c r="AW33" s="284" t="s">
        <v>0</v>
      </c>
      <c r="AX33" s="284"/>
      <c r="AY33" s="284"/>
      <c r="AZ33" s="284"/>
      <c r="BA33" s="284"/>
      <c r="BB33" s="284"/>
      <c r="BC33" s="285"/>
      <c r="BD33" s="6" t="s">
        <v>1</v>
      </c>
      <c r="BE33" s="7"/>
      <c r="BJ33" s="4"/>
      <c r="BK33" s="5"/>
      <c r="BL33" s="284" t="s">
        <v>0</v>
      </c>
      <c r="BM33" s="284"/>
      <c r="BN33" s="284"/>
      <c r="BO33" s="284"/>
      <c r="BP33" s="284"/>
      <c r="BQ33" s="284"/>
      <c r="BR33" s="285"/>
      <c r="BS33" s="6" t="s">
        <v>1</v>
      </c>
      <c r="BT33" s="7"/>
    </row>
    <row r="34" spans="2:72" x14ac:dyDescent="0.25">
      <c r="B34" s="8"/>
      <c r="C34" s="9"/>
      <c r="D34" s="5" t="s">
        <v>2</v>
      </c>
      <c r="E34" s="10" t="s">
        <v>3</v>
      </c>
      <c r="F34" s="5"/>
      <c r="G34" s="10" t="s">
        <v>4</v>
      </c>
      <c r="H34" s="47" t="s">
        <v>5</v>
      </c>
      <c r="I34" s="48" t="s">
        <v>6</v>
      </c>
      <c r="J34" s="47" t="s">
        <v>5</v>
      </c>
      <c r="K34" s="11"/>
      <c r="L34" s="9"/>
      <c r="Q34" s="8"/>
      <c r="R34" s="9"/>
      <c r="S34" s="5" t="s">
        <v>2</v>
      </c>
      <c r="T34" s="10" t="s">
        <v>3</v>
      </c>
      <c r="U34" s="5"/>
      <c r="V34" s="10" t="s">
        <v>4</v>
      </c>
      <c r="W34" s="47" t="s">
        <v>5</v>
      </c>
      <c r="X34" s="48" t="s">
        <v>6</v>
      </c>
      <c r="Y34" s="47" t="s">
        <v>5</v>
      </c>
      <c r="Z34" s="11"/>
      <c r="AA34" s="9"/>
      <c r="AF34" s="8"/>
      <c r="AG34" s="9"/>
      <c r="AH34" s="5" t="s">
        <v>2</v>
      </c>
      <c r="AI34" s="10" t="s">
        <v>3</v>
      </c>
      <c r="AJ34" s="5"/>
      <c r="AK34" s="10" t="s">
        <v>4</v>
      </c>
      <c r="AL34" s="47" t="s">
        <v>5</v>
      </c>
      <c r="AM34" s="48" t="s">
        <v>6</v>
      </c>
      <c r="AN34" s="47" t="s">
        <v>5</v>
      </c>
      <c r="AO34" s="11"/>
      <c r="AP34" s="9"/>
      <c r="AU34" s="8"/>
      <c r="AV34" s="9"/>
      <c r="AW34" s="5" t="s">
        <v>2</v>
      </c>
      <c r="AX34" s="10" t="s">
        <v>3</v>
      </c>
      <c r="AY34" s="5"/>
      <c r="AZ34" s="10" t="s">
        <v>4</v>
      </c>
      <c r="BA34" s="47" t="s">
        <v>5</v>
      </c>
      <c r="BB34" s="48" t="s">
        <v>6</v>
      </c>
      <c r="BC34" s="47" t="s">
        <v>5</v>
      </c>
      <c r="BD34" s="11"/>
      <c r="BE34" s="9"/>
      <c r="BJ34" s="8"/>
      <c r="BK34" s="9"/>
      <c r="BL34" s="5" t="s">
        <v>2</v>
      </c>
      <c r="BM34" s="10" t="s">
        <v>3</v>
      </c>
      <c r="BN34" s="5"/>
      <c r="BO34" s="10" t="s">
        <v>4</v>
      </c>
      <c r="BP34" s="47" t="s">
        <v>5</v>
      </c>
      <c r="BQ34" s="48" t="s">
        <v>6</v>
      </c>
      <c r="BR34" s="47" t="s">
        <v>5</v>
      </c>
      <c r="BS34" s="11"/>
      <c r="BT34" s="9"/>
    </row>
    <row r="35" spans="2:72" x14ac:dyDescent="0.25">
      <c r="B35" s="12" t="s">
        <v>7</v>
      </c>
      <c r="C35" s="13" t="s">
        <v>19</v>
      </c>
      <c r="D35" s="14" t="s">
        <v>8</v>
      </c>
      <c r="E35" s="15" t="s">
        <v>9</v>
      </c>
      <c r="F35" s="14" t="s">
        <v>4</v>
      </c>
      <c r="G35" s="15" t="s">
        <v>10</v>
      </c>
      <c r="H35" s="49" t="s">
        <v>11</v>
      </c>
      <c r="I35" s="49" t="s">
        <v>12</v>
      </c>
      <c r="J35" s="49" t="s">
        <v>13</v>
      </c>
      <c r="K35" s="14" t="s">
        <v>15</v>
      </c>
      <c r="L35" s="16" t="s">
        <v>14</v>
      </c>
      <c r="Q35" s="12" t="s">
        <v>7</v>
      </c>
      <c r="R35" s="13" t="s">
        <v>19</v>
      </c>
      <c r="S35" s="14" t="s">
        <v>8</v>
      </c>
      <c r="T35" s="15" t="s">
        <v>9</v>
      </c>
      <c r="U35" s="14" t="s">
        <v>4</v>
      </c>
      <c r="V35" s="15" t="s">
        <v>10</v>
      </c>
      <c r="W35" s="49" t="s">
        <v>11</v>
      </c>
      <c r="X35" s="49" t="s">
        <v>12</v>
      </c>
      <c r="Y35" s="49" t="s">
        <v>13</v>
      </c>
      <c r="Z35" s="14" t="s">
        <v>15</v>
      </c>
      <c r="AA35" s="16" t="s">
        <v>14</v>
      </c>
      <c r="AF35" s="12" t="s">
        <v>7</v>
      </c>
      <c r="AG35" s="13" t="s">
        <v>19</v>
      </c>
      <c r="AH35" s="14" t="s">
        <v>8</v>
      </c>
      <c r="AI35" s="15" t="s">
        <v>9</v>
      </c>
      <c r="AJ35" s="14" t="s">
        <v>4</v>
      </c>
      <c r="AK35" s="15" t="s">
        <v>10</v>
      </c>
      <c r="AL35" s="49" t="s">
        <v>11</v>
      </c>
      <c r="AM35" s="49" t="s">
        <v>12</v>
      </c>
      <c r="AN35" s="49" t="s">
        <v>13</v>
      </c>
      <c r="AO35" s="14" t="s">
        <v>15</v>
      </c>
      <c r="AP35" s="16" t="s">
        <v>14</v>
      </c>
      <c r="AU35" s="12" t="s">
        <v>7</v>
      </c>
      <c r="AV35" s="13" t="s">
        <v>19</v>
      </c>
      <c r="AW35" s="14" t="s">
        <v>8</v>
      </c>
      <c r="AX35" s="15" t="s">
        <v>9</v>
      </c>
      <c r="AY35" s="14" t="s">
        <v>4</v>
      </c>
      <c r="AZ35" s="15" t="s">
        <v>10</v>
      </c>
      <c r="BA35" s="49" t="s">
        <v>11</v>
      </c>
      <c r="BB35" s="49" t="s">
        <v>12</v>
      </c>
      <c r="BC35" s="49" t="s">
        <v>13</v>
      </c>
      <c r="BD35" s="14" t="s">
        <v>15</v>
      </c>
      <c r="BE35" s="16" t="s">
        <v>14</v>
      </c>
      <c r="BJ35" s="12" t="s">
        <v>7</v>
      </c>
      <c r="BK35" s="13" t="s">
        <v>19</v>
      </c>
      <c r="BL35" s="14" t="s">
        <v>8</v>
      </c>
      <c r="BM35" s="15" t="s">
        <v>9</v>
      </c>
      <c r="BN35" s="14" t="s">
        <v>4</v>
      </c>
      <c r="BO35" s="15" t="s">
        <v>10</v>
      </c>
      <c r="BP35" s="49" t="s">
        <v>11</v>
      </c>
      <c r="BQ35" s="49" t="s">
        <v>12</v>
      </c>
      <c r="BR35" s="49" t="s">
        <v>13</v>
      </c>
      <c r="BS35" s="14" t="s">
        <v>15</v>
      </c>
      <c r="BT35" s="16" t="s">
        <v>14</v>
      </c>
    </row>
    <row r="36" spans="2:72" x14ac:dyDescent="0.25">
      <c r="B36" s="17" t="s">
        <v>16</v>
      </c>
      <c r="C36" s="18"/>
      <c r="D36" s="5"/>
      <c r="E36" s="10"/>
      <c r="F36" s="5"/>
      <c r="G36" s="10"/>
      <c r="H36" s="47"/>
      <c r="I36" s="47"/>
      <c r="J36" s="47"/>
      <c r="K36" s="5"/>
      <c r="L36" s="19"/>
      <c r="Q36" s="17" t="s">
        <v>16</v>
      </c>
      <c r="R36" s="18"/>
      <c r="S36" s="5"/>
      <c r="T36" s="10"/>
      <c r="U36" s="5"/>
      <c r="V36" s="10"/>
      <c r="W36" s="47"/>
      <c r="X36" s="47"/>
      <c r="Y36" s="47"/>
      <c r="Z36" s="5"/>
      <c r="AA36" s="19"/>
      <c r="AF36" s="17" t="s">
        <v>16</v>
      </c>
      <c r="AG36" s="18"/>
      <c r="AH36" s="5"/>
      <c r="AI36" s="10"/>
      <c r="AJ36" s="5"/>
      <c r="AK36" s="10"/>
      <c r="AL36" s="47"/>
      <c r="AM36" s="47"/>
      <c r="AN36" s="47"/>
      <c r="AO36" s="5"/>
      <c r="AP36" s="19"/>
      <c r="AU36" s="17" t="s">
        <v>16</v>
      </c>
      <c r="AV36" s="18"/>
      <c r="AW36" s="5"/>
      <c r="AX36" s="10"/>
      <c r="AY36" s="5"/>
      <c r="AZ36" s="10"/>
      <c r="BA36" s="47"/>
      <c r="BB36" s="47"/>
      <c r="BC36" s="47"/>
      <c r="BD36" s="5"/>
      <c r="BE36" s="19"/>
      <c r="BJ36" s="17" t="s">
        <v>16</v>
      </c>
      <c r="BK36" s="18"/>
      <c r="BL36" s="5"/>
      <c r="BM36" s="10"/>
      <c r="BN36" s="5"/>
      <c r="BO36" s="10"/>
      <c r="BP36" s="47"/>
      <c r="BQ36" s="47"/>
      <c r="BR36" s="47"/>
      <c r="BS36" s="5"/>
      <c r="BT36" s="19"/>
    </row>
    <row r="37" spans="2:72" x14ac:dyDescent="0.25">
      <c r="B37" s="20">
        <v>0</v>
      </c>
      <c r="C37" s="21" t="s">
        <v>274</v>
      </c>
      <c r="D37" s="22">
        <v>2004.1818554897359</v>
      </c>
      <c r="E37" s="23">
        <v>7370.124096317204</v>
      </c>
      <c r="F37" s="23">
        <v>9374.3059518069094</v>
      </c>
      <c r="G37" s="24"/>
      <c r="H37" s="50"/>
      <c r="I37" s="50"/>
      <c r="J37" s="50"/>
      <c r="K37" s="25"/>
      <c r="L37" s="26"/>
      <c r="Q37" s="20">
        <v>0</v>
      </c>
      <c r="R37" s="21" t="s">
        <v>274</v>
      </c>
      <c r="S37" s="22">
        <v>1714.4850246008009</v>
      </c>
      <c r="T37" s="23">
        <v>7277.1343863228512</v>
      </c>
      <c r="U37" s="23">
        <v>8991.619410923644</v>
      </c>
      <c r="V37" s="24"/>
      <c r="W37" s="50"/>
      <c r="X37" s="50"/>
      <c r="Y37" s="50"/>
      <c r="Z37" s="25"/>
      <c r="AA37" s="26"/>
      <c r="AF37" s="20">
        <v>0</v>
      </c>
      <c r="AG37" s="21" t="s">
        <v>274</v>
      </c>
      <c r="AH37" s="22">
        <v>2891.5476013723769</v>
      </c>
      <c r="AI37" s="23">
        <v>7471.4198073528132</v>
      </c>
      <c r="AJ37" s="23">
        <v>10362.967408725204</v>
      </c>
      <c r="AK37" s="24"/>
      <c r="AL37" s="50"/>
      <c r="AM37" s="50"/>
      <c r="AN37" s="50"/>
      <c r="AO37" s="25"/>
      <c r="AP37" s="26"/>
      <c r="AU37" s="20">
        <v>0</v>
      </c>
      <c r="AV37" s="21" t="s">
        <v>274</v>
      </c>
      <c r="AW37" s="22">
        <v>1751.952666726492</v>
      </c>
      <c r="AX37" s="23">
        <v>9704.2744183371105</v>
      </c>
      <c r="AY37" s="23">
        <v>11456.227085063603</v>
      </c>
      <c r="AZ37" s="24"/>
      <c r="BA37" s="50"/>
      <c r="BB37" s="50"/>
      <c r="BC37" s="50"/>
      <c r="BD37" s="25"/>
      <c r="BE37" s="26"/>
      <c r="BJ37" s="20">
        <v>0</v>
      </c>
      <c r="BK37" s="21" t="s">
        <v>274</v>
      </c>
      <c r="BL37" s="22">
        <v>2598.188920263563</v>
      </c>
      <c r="BM37" s="23">
        <v>8327.6632831423085</v>
      </c>
      <c r="BN37" s="23">
        <v>10925.852203405871</v>
      </c>
      <c r="BO37" s="24"/>
      <c r="BP37" s="50"/>
      <c r="BQ37" s="50"/>
      <c r="BR37" s="50"/>
      <c r="BS37" s="25"/>
      <c r="BT37" s="26"/>
    </row>
    <row r="38" spans="2:72" x14ac:dyDescent="0.25">
      <c r="B38" s="40">
        <v>1</v>
      </c>
      <c r="C38" s="41" t="s">
        <v>230</v>
      </c>
      <c r="D38" s="42">
        <v>2279.8824219140106</v>
      </c>
      <c r="E38" s="43">
        <v>7140.5954475588514</v>
      </c>
      <c r="F38" s="43">
        <v>9420.4778694728793</v>
      </c>
      <c r="G38" s="44">
        <v>-414.52665224233323</v>
      </c>
      <c r="H38" s="51">
        <v>0.39459689427781325</v>
      </c>
      <c r="I38" s="51">
        <v>0.39842586683684322</v>
      </c>
      <c r="J38" s="51">
        <v>0.20697723888534356</v>
      </c>
      <c r="K38" s="45">
        <v>29.17252057685187</v>
      </c>
      <c r="L38" s="46">
        <v>18.416014630652136</v>
      </c>
      <c r="Q38" s="40">
        <v>1</v>
      </c>
      <c r="R38" s="41" t="s">
        <v>230</v>
      </c>
      <c r="S38" s="42">
        <v>2189.8505133499548</v>
      </c>
      <c r="T38" s="43">
        <v>7082.2440224080956</v>
      </c>
      <c r="U38" s="43">
        <v>9272.0945357580385</v>
      </c>
      <c r="V38" s="44">
        <v>-463.43986161046234</v>
      </c>
      <c r="W38" s="51">
        <v>0.50433275563258229</v>
      </c>
      <c r="X38" s="51">
        <v>0.23252455228191796</v>
      </c>
      <c r="Y38" s="51">
        <v>0.26314269208549973</v>
      </c>
      <c r="Z38" s="45">
        <v>29.674517596874072</v>
      </c>
      <c r="AA38" s="46">
        <v>18.682292851215042</v>
      </c>
      <c r="AF38" s="40">
        <v>1</v>
      </c>
      <c r="AG38" s="41" t="s">
        <v>230</v>
      </c>
      <c r="AH38" s="42">
        <v>2543.230060621308</v>
      </c>
      <c r="AI38" s="43">
        <v>7116.8271816941024</v>
      </c>
      <c r="AJ38" s="43">
        <v>9660.0572423153972</v>
      </c>
      <c r="AK38" s="44">
        <v>-226.73133815993666</v>
      </c>
      <c r="AL38" s="51">
        <v>5.462555066079295E-2</v>
      </c>
      <c r="AM38" s="51">
        <v>0.90308370044052866</v>
      </c>
      <c r="AN38" s="51">
        <v>4.2290748898678412E-2</v>
      </c>
      <c r="AO38" s="45">
        <v>8.5052578515889525</v>
      </c>
      <c r="AP38" s="46">
        <v>3.0565480871135744</v>
      </c>
      <c r="AU38" s="40">
        <v>1</v>
      </c>
      <c r="AV38" s="41" t="s">
        <v>230</v>
      </c>
      <c r="AW38" s="42">
        <v>2449.3353726664955</v>
      </c>
      <c r="AX38" s="43">
        <v>9927.694502743323</v>
      </c>
      <c r="AY38" s="43">
        <v>12377.02987540982</v>
      </c>
      <c r="AZ38" s="44">
        <v>-1114.3708010802541</v>
      </c>
      <c r="BA38" s="51">
        <v>0.60256410256410253</v>
      </c>
      <c r="BB38" s="51">
        <v>0.21794871794871795</v>
      </c>
      <c r="BC38" s="51">
        <v>0.17948717948717949</v>
      </c>
      <c r="BD38" s="45">
        <v>26.547710570892711</v>
      </c>
      <c r="BE38" s="46">
        <v>18.393007239264882</v>
      </c>
      <c r="BJ38" s="40">
        <v>1</v>
      </c>
      <c r="BK38" s="41" t="s">
        <v>230</v>
      </c>
      <c r="BL38" s="42">
        <v>2263.4811664235676</v>
      </c>
      <c r="BM38" s="43">
        <v>7586.5911907916307</v>
      </c>
      <c r="BN38" s="43">
        <v>9850.0723572151983</v>
      </c>
      <c r="BO38" s="44">
        <v>0</v>
      </c>
      <c r="BP38" s="51">
        <v>0</v>
      </c>
      <c r="BQ38" s="51">
        <v>1</v>
      </c>
      <c r="BR38" s="51">
        <v>0</v>
      </c>
      <c r="BS38" s="45" t="s">
        <v>289</v>
      </c>
      <c r="BT38" s="46" t="s">
        <v>289</v>
      </c>
    </row>
    <row r="39" spans="2:72" x14ac:dyDescent="0.25">
      <c r="B39" s="40">
        <v>2</v>
      </c>
      <c r="C39" s="41" t="s">
        <v>231</v>
      </c>
      <c r="D39" s="42">
        <v>2291.4245577313723</v>
      </c>
      <c r="E39" s="43">
        <v>7064.9505336523489</v>
      </c>
      <c r="F39" s="43">
        <v>9356.375091383763</v>
      </c>
      <c r="G39" s="44">
        <v>-392.6333485051203</v>
      </c>
      <c r="H39" s="51">
        <v>0.36439055520102104</v>
      </c>
      <c r="I39" s="51">
        <v>0.36970857264411827</v>
      </c>
      <c r="J39" s="51">
        <v>0.26590087215486069</v>
      </c>
      <c r="K39" s="45">
        <v>23.024999681920683</v>
      </c>
      <c r="L39" s="46">
        <v>15.222062255594926</v>
      </c>
      <c r="Q39" s="40">
        <v>2</v>
      </c>
      <c r="R39" s="41" t="s">
        <v>231</v>
      </c>
      <c r="S39" s="42">
        <v>2200.1736763333133</v>
      </c>
      <c r="T39" s="43">
        <v>7005.3818929147828</v>
      </c>
      <c r="U39" s="43">
        <v>9205.5555692481212</v>
      </c>
      <c r="V39" s="44">
        <v>-425.72931141895577</v>
      </c>
      <c r="W39" s="51">
        <v>0.46129404968226456</v>
      </c>
      <c r="X39" s="51">
        <v>0.2001733102253033</v>
      </c>
      <c r="Y39" s="51">
        <v>0.33853264009243211</v>
      </c>
      <c r="Z39" s="45">
        <v>23.455468425062318</v>
      </c>
      <c r="AA39" s="46">
        <v>15.437160600073152</v>
      </c>
      <c r="AF39" s="40">
        <v>2</v>
      </c>
      <c r="AG39" s="41" t="s">
        <v>231</v>
      </c>
      <c r="AH39" s="42">
        <v>2559.5145957049886</v>
      </c>
      <c r="AI39" s="43">
        <v>7049.5299694588939</v>
      </c>
      <c r="AJ39" s="43">
        <v>9609.0445651638638</v>
      </c>
      <c r="AK39" s="44">
        <v>-256.20645014730962</v>
      </c>
      <c r="AL39" s="51">
        <v>6.4317180616740091E-2</v>
      </c>
      <c r="AM39" s="51">
        <v>0.88546255506607929</v>
      </c>
      <c r="AN39" s="51">
        <v>5.0220264317180616E-2</v>
      </c>
      <c r="AO39" s="45">
        <v>6.5502958255152768</v>
      </c>
      <c r="AP39" s="46">
        <v>2.8446333083669053</v>
      </c>
      <c r="AU39" s="40">
        <v>2</v>
      </c>
      <c r="AV39" s="41" t="s">
        <v>231</v>
      </c>
      <c r="AW39" s="42">
        <v>2445.9681613944931</v>
      </c>
      <c r="AX39" s="43">
        <v>9803.7059521637366</v>
      </c>
      <c r="AY39" s="43">
        <v>12249.674113558229</v>
      </c>
      <c r="AZ39" s="44">
        <v>-1039.745824012158</v>
      </c>
      <c r="BA39" s="51">
        <v>0.55128205128205132</v>
      </c>
      <c r="BB39" s="51">
        <v>0.17948717948717949</v>
      </c>
      <c r="BC39" s="51">
        <v>0.26923076923076922</v>
      </c>
      <c r="BD39" s="45">
        <v>20.792908549033879</v>
      </c>
      <c r="BE39" s="46">
        <v>15.421470872066291</v>
      </c>
      <c r="BJ39" s="40">
        <v>2</v>
      </c>
      <c r="BK39" s="41" t="s">
        <v>231</v>
      </c>
      <c r="BL39" s="42">
        <v>2275.038296747708</v>
      </c>
      <c r="BM39" s="43">
        <v>7453.6448393885285</v>
      </c>
      <c r="BN39" s="43">
        <v>9728.6831361362383</v>
      </c>
      <c r="BO39" s="44">
        <v>0</v>
      </c>
      <c r="BP39" s="51">
        <v>0</v>
      </c>
      <c r="BQ39" s="51">
        <v>1</v>
      </c>
      <c r="BR39" s="51">
        <v>0</v>
      </c>
      <c r="BS39" s="45" t="s">
        <v>289</v>
      </c>
      <c r="BT39" s="46" t="s">
        <v>289</v>
      </c>
    </row>
    <row r="40" spans="2:72" x14ac:dyDescent="0.25">
      <c r="B40" s="20">
        <v>3</v>
      </c>
      <c r="C40" s="21" t="s">
        <v>232</v>
      </c>
      <c r="D40" s="27">
        <v>2387.9518320539328</v>
      </c>
      <c r="E40" s="28">
        <v>7077.4812200103688</v>
      </c>
      <c r="F40" s="28">
        <v>9465.4330520643362</v>
      </c>
      <c r="G40" s="29">
        <v>-487.16726187871802</v>
      </c>
      <c r="H40" s="51">
        <v>0.38566262497340992</v>
      </c>
      <c r="I40" s="51">
        <v>0.25292490959370345</v>
      </c>
      <c r="J40" s="51">
        <v>0.36141246543288663</v>
      </c>
      <c r="K40" s="30">
        <v>19.757528500754777</v>
      </c>
      <c r="L40" s="31">
        <v>12.698739028647683</v>
      </c>
      <c r="Q40" s="20">
        <v>3</v>
      </c>
      <c r="R40" s="21" t="s">
        <v>232</v>
      </c>
      <c r="S40" s="27">
        <v>2292.7395110796333</v>
      </c>
      <c r="T40" s="28">
        <v>6912.3292352376093</v>
      </c>
      <c r="U40" s="28">
        <v>9205.068746317269</v>
      </c>
      <c r="V40" s="29">
        <v>-429.13820233969693</v>
      </c>
      <c r="W40" s="51">
        <v>0.46158290005777008</v>
      </c>
      <c r="X40" s="51">
        <v>9.0121317157712308E-2</v>
      </c>
      <c r="Y40" s="51">
        <v>0.44829578278451759</v>
      </c>
      <c r="Z40" s="30">
        <v>20.193422589434753</v>
      </c>
      <c r="AA40" s="31">
        <v>13.085305768334148</v>
      </c>
      <c r="AF40" s="20">
        <v>3</v>
      </c>
      <c r="AG40" s="21" t="s">
        <v>232</v>
      </c>
      <c r="AH40" s="27">
        <v>2667.1806853863732</v>
      </c>
      <c r="AI40" s="28">
        <v>7404.1366018748868</v>
      </c>
      <c r="AJ40" s="28">
        <v>10071.317287261263</v>
      </c>
      <c r="AK40" s="29">
        <v>-645.33052853138361</v>
      </c>
      <c r="AL40" s="51">
        <v>0.15066079295154186</v>
      </c>
      <c r="AM40" s="51">
        <v>0.7480176211453744</v>
      </c>
      <c r="AN40" s="51">
        <v>0.1013215859030837</v>
      </c>
      <c r="AO40" s="30">
        <v>10.868956868304746</v>
      </c>
      <c r="AP40" s="31">
        <v>3.7013434069710254</v>
      </c>
      <c r="AU40" s="20">
        <v>3</v>
      </c>
      <c r="AV40" s="21" t="s">
        <v>232</v>
      </c>
      <c r="AW40" s="27">
        <v>2543.0865804788823</v>
      </c>
      <c r="AX40" s="28">
        <v>9551.9981271334109</v>
      </c>
      <c r="AY40" s="28">
        <v>12095.084707612292</v>
      </c>
      <c r="AZ40" s="29">
        <v>-905.56106384084387</v>
      </c>
      <c r="BA40" s="51">
        <v>0.55128205128205132</v>
      </c>
      <c r="BB40" s="51">
        <v>5.128205128205128E-2</v>
      </c>
      <c r="BC40" s="51">
        <v>0.39743589743589741</v>
      </c>
      <c r="BD40" s="30">
        <v>16.670883926932955</v>
      </c>
      <c r="BE40" s="31">
        <v>12.874683536723079</v>
      </c>
      <c r="BJ40" s="20">
        <v>3</v>
      </c>
      <c r="BK40" s="21" t="s">
        <v>232</v>
      </c>
      <c r="BL40" s="27">
        <v>2411.020920655671</v>
      </c>
      <c r="BM40" s="28">
        <v>7384.7886858369166</v>
      </c>
      <c r="BN40" s="28">
        <v>9795.8096064925885</v>
      </c>
      <c r="BO40" s="29">
        <v>-54.34341265840812</v>
      </c>
      <c r="BP40" s="51">
        <v>3.8461538461538464E-2</v>
      </c>
      <c r="BQ40" s="51">
        <v>0.92307692307692313</v>
      </c>
      <c r="BR40" s="51">
        <v>3.8461538461538464E-2</v>
      </c>
      <c r="BS40" s="30">
        <v>3.0872631372129216</v>
      </c>
      <c r="BT40" s="31">
        <v>3.0872631372129216</v>
      </c>
    </row>
    <row r="41" spans="2:72" x14ac:dyDescent="0.25">
      <c r="B41" s="32">
        <v>4</v>
      </c>
      <c r="C41" s="33" t="s">
        <v>233</v>
      </c>
      <c r="D41" s="34">
        <v>2538.4977205844962</v>
      </c>
      <c r="E41" s="35">
        <v>6929.0793954437531</v>
      </c>
      <c r="F41" s="35">
        <v>9467.5771160282875</v>
      </c>
      <c r="G41" s="36">
        <v>-449.5196470637427</v>
      </c>
      <c r="H41" s="52">
        <v>0.42373962986598596</v>
      </c>
      <c r="I41" s="52">
        <v>0.19102318655605191</v>
      </c>
      <c r="J41" s="52">
        <v>0.38523718357796216</v>
      </c>
      <c r="K41" s="37">
        <v>22.162321450646832</v>
      </c>
      <c r="L41" s="38">
        <v>13.505120627951646</v>
      </c>
      <c r="Q41" s="32">
        <v>4</v>
      </c>
      <c r="R41" s="33" t="s">
        <v>233</v>
      </c>
      <c r="S41" s="34">
        <v>2436.5198657055612</v>
      </c>
      <c r="T41" s="35">
        <v>6698.4431125626897</v>
      </c>
      <c r="U41" s="35">
        <v>9134.9629782682496</v>
      </c>
      <c r="V41" s="36">
        <v>-357.20440248942987</v>
      </c>
      <c r="W41" s="52">
        <v>0.49537839399191219</v>
      </c>
      <c r="X41" s="52">
        <v>6.4413633737723852E-2</v>
      </c>
      <c r="Y41" s="52">
        <v>0.44020797227036396</v>
      </c>
      <c r="Z41" s="37">
        <v>23.526276464618132</v>
      </c>
      <c r="AA41" s="38">
        <v>14.345943543003571</v>
      </c>
      <c r="AF41" s="32">
        <v>4</v>
      </c>
      <c r="AG41" s="33" t="s">
        <v>233</v>
      </c>
      <c r="AH41" s="34">
        <v>2837.1816056519656</v>
      </c>
      <c r="AI41" s="35">
        <v>7468.6706132945919</v>
      </c>
      <c r="AJ41" s="35">
        <v>10305.852218946558</v>
      </c>
      <c r="AK41" s="36">
        <v>-728.35745999472033</v>
      </c>
      <c r="AL41" s="52">
        <v>0.20088105726872246</v>
      </c>
      <c r="AM41" s="52">
        <v>0.57973568281938326</v>
      </c>
      <c r="AN41" s="52">
        <v>0.21938325991189428</v>
      </c>
      <c r="AO41" s="37">
        <v>9.1470985308278596</v>
      </c>
      <c r="AP41" s="38">
        <v>6.7839342993151339</v>
      </c>
      <c r="AU41" s="32">
        <v>4</v>
      </c>
      <c r="AV41" s="33" t="s">
        <v>233</v>
      </c>
      <c r="AW41" s="34">
        <v>2717.391477979018</v>
      </c>
      <c r="AX41" s="35">
        <v>9069.2784103841714</v>
      </c>
      <c r="AY41" s="35">
        <v>11786.669888363191</v>
      </c>
      <c r="AZ41" s="36">
        <v>-588.41047896488635</v>
      </c>
      <c r="BA41" s="52">
        <v>0.58974358974358976</v>
      </c>
      <c r="BB41" s="52">
        <v>0</v>
      </c>
      <c r="BC41" s="52">
        <v>0.41025641025641024</v>
      </c>
      <c r="BD41" s="37">
        <v>17.730809887860058</v>
      </c>
      <c r="BE41" s="38">
        <v>13.402045096530365</v>
      </c>
      <c r="BJ41" s="32">
        <v>4</v>
      </c>
      <c r="BK41" s="33" t="s">
        <v>233</v>
      </c>
      <c r="BL41" s="34">
        <v>2541.8596806832825</v>
      </c>
      <c r="BM41" s="35">
        <v>7663.3584688345782</v>
      </c>
      <c r="BN41" s="35">
        <v>10205.218149517859</v>
      </c>
      <c r="BO41" s="36">
        <v>-152.63403749936208</v>
      </c>
      <c r="BP41" s="52">
        <v>0.11538461538461539</v>
      </c>
      <c r="BQ41" s="52">
        <v>0.65384615384615385</v>
      </c>
      <c r="BR41" s="52">
        <v>0.23076923076923078</v>
      </c>
      <c r="BS41" s="37">
        <v>4.1584804677601879</v>
      </c>
      <c r="BT41" s="38">
        <v>3.0073962989780751</v>
      </c>
    </row>
    <row r="47" spans="2:72" x14ac:dyDescent="0.25">
      <c r="B47" s="1" t="s">
        <v>20</v>
      </c>
      <c r="C47" s="2"/>
      <c r="D47" s="2"/>
      <c r="E47" s="2"/>
      <c r="F47" s="2"/>
      <c r="G47" s="39" t="s">
        <v>43</v>
      </c>
      <c r="H47" s="2"/>
      <c r="I47" s="2"/>
      <c r="J47" s="2"/>
      <c r="K47" s="2"/>
      <c r="L47" s="3"/>
      <c r="Q47" s="1" t="s">
        <v>22</v>
      </c>
      <c r="R47" s="2"/>
      <c r="S47" s="2"/>
      <c r="T47" s="2"/>
      <c r="U47" s="2"/>
      <c r="V47" s="39" t="s">
        <v>43</v>
      </c>
      <c r="W47" s="2"/>
      <c r="X47" s="2"/>
      <c r="Y47" s="2"/>
      <c r="Z47" s="2"/>
      <c r="AA47" s="3"/>
      <c r="AF47" s="1" t="s">
        <v>23</v>
      </c>
      <c r="AG47" s="2"/>
      <c r="AH47" s="2"/>
      <c r="AI47" s="2"/>
      <c r="AJ47" s="2"/>
      <c r="AK47" s="39" t="s">
        <v>43</v>
      </c>
      <c r="AL47" s="2"/>
      <c r="AM47" s="2"/>
      <c r="AN47" s="2"/>
      <c r="AO47" s="2"/>
      <c r="AP47" s="3"/>
    </row>
    <row r="48" spans="2:72" x14ac:dyDescent="0.25">
      <c r="B48" s="4"/>
      <c r="C48" s="5"/>
      <c r="D48" s="284" t="str">
        <f>D33</f>
        <v>Average LCC Results</v>
      </c>
      <c r="E48" s="284"/>
      <c r="F48" s="284"/>
      <c r="G48" s="284"/>
      <c r="H48" s="284"/>
      <c r="I48" s="284"/>
      <c r="J48" s="285"/>
      <c r="K48" s="6" t="str">
        <f>K33</f>
        <v>Payback Results</v>
      </c>
      <c r="L48" s="7"/>
      <c r="Q48" s="4"/>
      <c r="R48" s="5"/>
      <c r="S48" s="284" t="str">
        <f>S33</f>
        <v>Average LCC Results</v>
      </c>
      <c r="T48" s="284"/>
      <c r="U48" s="284"/>
      <c r="V48" s="284"/>
      <c r="W48" s="284"/>
      <c r="X48" s="284"/>
      <c r="Y48" s="285"/>
      <c r="Z48" s="6" t="str">
        <f>Z33</f>
        <v>Payback Results</v>
      </c>
      <c r="AA48" s="7"/>
      <c r="AF48" s="4"/>
      <c r="AG48" s="5"/>
      <c r="AH48" s="284" t="str">
        <f>AH33</f>
        <v>Average LCC Results</v>
      </c>
      <c r="AI48" s="284"/>
      <c r="AJ48" s="284"/>
      <c r="AK48" s="284"/>
      <c r="AL48" s="284"/>
      <c r="AM48" s="284"/>
      <c r="AN48" s="285"/>
      <c r="AO48" s="6" t="str">
        <f>AO33</f>
        <v>Payback Results</v>
      </c>
      <c r="AP48" s="7"/>
    </row>
    <row r="49" spans="2:42" x14ac:dyDescent="0.25">
      <c r="B49" s="8"/>
      <c r="C49" s="9"/>
      <c r="D49" s="5" t="str">
        <f>D34</f>
        <v>Installed</v>
      </c>
      <c r="E49" s="10" t="str">
        <f t="shared" ref="E49:I50" si="0">E34</f>
        <v xml:space="preserve">Lifetime </v>
      </c>
      <c r="F49" s="5"/>
      <c r="G49" s="10" t="str">
        <f t="shared" si="0"/>
        <v>LCC</v>
      </c>
      <c r="H49" s="47" t="str">
        <f t="shared" si="0"/>
        <v>Net</v>
      </c>
      <c r="I49" s="48" t="str">
        <f t="shared" si="0"/>
        <v>No</v>
      </c>
      <c r="J49" s="47" t="str">
        <f>J34</f>
        <v>Net</v>
      </c>
      <c r="K49" s="11"/>
      <c r="L49" s="9"/>
      <c r="Q49" s="8"/>
      <c r="R49" s="9"/>
      <c r="S49" s="5" t="str">
        <f>S34</f>
        <v>Installed</v>
      </c>
      <c r="T49" s="10" t="str">
        <f>T34</f>
        <v xml:space="preserve">Lifetime </v>
      </c>
      <c r="U49" s="5"/>
      <c r="V49" s="10" t="str">
        <f t="shared" ref="V49:X50" si="1">V34</f>
        <v>LCC</v>
      </c>
      <c r="W49" s="47" t="str">
        <f t="shared" si="1"/>
        <v>Net</v>
      </c>
      <c r="X49" s="48" t="str">
        <f t="shared" si="1"/>
        <v>No</v>
      </c>
      <c r="Y49" s="47" t="str">
        <f>Y34</f>
        <v>Net</v>
      </c>
      <c r="Z49" s="11"/>
      <c r="AA49" s="9"/>
      <c r="AF49" s="8"/>
      <c r="AG49" s="9"/>
      <c r="AH49" s="5" t="str">
        <f>AH34</f>
        <v>Installed</v>
      </c>
      <c r="AI49" s="10" t="str">
        <f>AI34</f>
        <v xml:space="preserve">Lifetime </v>
      </c>
      <c r="AJ49" s="5"/>
      <c r="AK49" s="10" t="str">
        <f t="shared" ref="AK49:AM50" si="2">AK34</f>
        <v>LCC</v>
      </c>
      <c r="AL49" s="47" t="str">
        <f t="shared" si="2"/>
        <v>Net</v>
      </c>
      <c r="AM49" s="48" t="str">
        <f t="shared" si="2"/>
        <v>No</v>
      </c>
      <c r="AN49" s="47" t="str">
        <f>AN34</f>
        <v>Net</v>
      </c>
      <c r="AO49" s="11"/>
      <c r="AP49" s="9"/>
    </row>
    <row r="50" spans="2:42" ht="15" customHeight="1" x14ac:dyDescent="0.25">
      <c r="B50" s="12" t="str">
        <f>B35</f>
        <v>Level</v>
      </c>
      <c r="C50" s="13" t="str">
        <f>C35</f>
        <v>Description</v>
      </c>
      <c r="D50" s="14" t="str">
        <f>D35</f>
        <v>Price</v>
      </c>
      <c r="E50" s="15" t="str">
        <f>E35</f>
        <v>Oper. Cost*</v>
      </c>
      <c r="F50" s="14" t="str">
        <f>F35</f>
        <v>LCC</v>
      </c>
      <c r="G50" s="15" t="str">
        <f>G35</f>
        <v>Savings</v>
      </c>
      <c r="H50" s="49" t="str">
        <f t="shared" si="0"/>
        <v>Cost</v>
      </c>
      <c r="I50" s="49" t="str">
        <f t="shared" si="0"/>
        <v>Impact</v>
      </c>
      <c r="J50" s="49" t="str">
        <f>J35</f>
        <v>Benefit</v>
      </c>
      <c r="K50" s="14" t="str">
        <f>K35</f>
        <v>Average</v>
      </c>
      <c r="L50" s="16" t="str">
        <f>L35</f>
        <v>Median</v>
      </c>
      <c r="Q50" s="12" t="str">
        <f>Q35</f>
        <v>Level</v>
      </c>
      <c r="R50" s="13" t="str">
        <f>R35</f>
        <v>Description</v>
      </c>
      <c r="S50" s="14" t="str">
        <f>S35</f>
        <v>Price</v>
      </c>
      <c r="T50" s="15" t="str">
        <f>T35</f>
        <v>Oper. Cost*</v>
      </c>
      <c r="U50" s="14" t="str">
        <f>U35</f>
        <v>LCC</v>
      </c>
      <c r="V50" s="15" t="str">
        <f>V35</f>
        <v>Savings</v>
      </c>
      <c r="W50" s="49" t="str">
        <f t="shared" si="1"/>
        <v>Cost</v>
      </c>
      <c r="X50" s="49" t="str">
        <f t="shared" si="1"/>
        <v>Impact</v>
      </c>
      <c r="Y50" s="49" t="str">
        <f>Y35</f>
        <v>Benefit</v>
      </c>
      <c r="Z50" s="14" t="str">
        <f>Z35</f>
        <v>Average</v>
      </c>
      <c r="AA50" s="16" t="str">
        <f>AA35</f>
        <v>Median</v>
      </c>
      <c r="AF50" s="12" t="str">
        <f>AF35</f>
        <v>Level</v>
      </c>
      <c r="AG50" s="13" t="str">
        <f>AG35</f>
        <v>Description</v>
      </c>
      <c r="AH50" s="14" t="str">
        <f>AH35</f>
        <v>Price</v>
      </c>
      <c r="AI50" s="15" t="str">
        <f>AI35</f>
        <v>Oper. Cost*</v>
      </c>
      <c r="AJ50" s="14" t="str">
        <f>AJ35</f>
        <v>LCC</v>
      </c>
      <c r="AK50" s="15" t="str">
        <f>AK35</f>
        <v>Savings</v>
      </c>
      <c r="AL50" s="49" t="str">
        <f t="shared" si="2"/>
        <v>Cost</v>
      </c>
      <c r="AM50" s="49" t="str">
        <f t="shared" si="2"/>
        <v>Impact</v>
      </c>
      <c r="AN50" s="49" t="str">
        <f>AN35</f>
        <v>Benefit</v>
      </c>
      <c r="AO50" s="14" t="str">
        <f>AO35</f>
        <v>Average</v>
      </c>
      <c r="AP50" s="16" t="str">
        <f>AP35</f>
        <v>Median</v>
      </c>
    </row>
    <row r="51" spans="2:42" x14ac:dyDescent="0.25">
      <c r="B51" s="17" t="str">
        <f t="shared" ref="B51:C56" si="3">B36</f>
        <v>NWGF</v>
      </c>
      <c r="C51" s="18"/>
      <c r="D51" s="5"/>
      <c r="E51" s="10"/>
      <c r="F51" s="5"/>
      <c r="G51" s="10"/>
      <c r="H51" s="47"/>
      <c r="I51" s="47"/>
      <c r="J51" s="47"/>
      <c r="K51" s="5"/>
      <c r="L51" s="19"/>
      <c r="Q51" s="17" t="str">
        <f t="shared" ref="Q51:R56" si="4">Q36</f>
        <v>NWGF</v>
      </c>
      <c r="R51" s="18"/>
      <c r="S51" s="5"/>
      <c r="T51" s="10"/>
      <c r="U51" s="5"/>
      <c r="V51" s="10"/>
      <c r="W51" s="47"/>
      <c r="X51" s="47"/>
      <c r="Y51" s="47"/>
      <c r="Z51" s="5"/>
      <c r="AA51" s="19"/>
      <c r="AF51" s="17" t="str">
        <f t="shared" ref="AF51:AG56" si="5">AF36</f>
        <v>NWGF</v>
      </c>
      <c r="AG51" s="18"/>
      <c r="AH51" s="5"/>
      <c r="AI51" s="10"/>
      <c r="AJ51" s="5"/>
      <c r="AK51" s="10"/>
      <c r="AL51" s="47"/>
      <c r="AM51" s="47"/>
      <c r="AN51" s="47"/>
      <c r="AO51" s="5"/>
      <c r="AP51" s="19"/>
    </row>
    <row r="52" spans="2:42" x14ac:dyDescent="0.25">
      <c r="B52" s="20">
        <f t="shared" si="3"/>
        <v>0</v>
      </c>
      <c r="C52" s="53" t="str">
        <f>C37</f>
        <v>NWGF 80%</v>
      </c>
      <c r="D52" s="22">
        <v>2093.5651923491587</v>
      </c>
      <c r="E52" s="23">
        <v>11629.775056543975</v>
      </c>
      <c r="F52" s="23">
        <v>13723.34024889311</v>
      </c>
      <c r="G52" s="24"/>
      <c r="H52" s="50"/>
      <c r="I52" s="50"/>
      <c r="J52" s="50"/>
      <c r="K52" s="25"/>
      <c r="L52" s="26"/>
      <c r="Q52" s="20">
        <f t="shared" si="4"/>
        <v>0</v>
      </c>
      <c r="R52" s="21" t="str">
        <f>R37</f>
        <v>NWGF 80%</v>
      </c>
      <c r="S52" s="22">
        <v>2200.7599004646399</v>
      </c>
      <c r="T52" s="23">
        <v>14714.775451763244</v>
      </c>
      <c r="U52" s="23">
        <v>16915.535352227875</v>
      </c>
      <c r="V52" s="24"/>
      <c r="W52" s="50"/>
      <c r="X52" s="50"/>
      <c r="Y52" s="50"/>
      <c r="Z52" s="25"/>
      <c r="AA52" s="26"/>
      <c r="AF52" s="20">
        <f t="shared" si="5"/>
        <v>0</v>
      </c>
      <c r="AG52" s="21" t="str">
        <f>AG37</f>
        <v>NWGF 80%</v>
      </c>
      <c r="AH52" s="22">
        <v>1964.8018062013484</v>
      </c>
      <c r="AI52" s="23">
        <v>7924.0408450400319</v>
      </c>
      <c r="AJ52" s="23">
        <v>9888.8426512413789</v>
      </c>
      <c r="AK52" s="24"/>
      <c r="AL52" s="50"/>
      <c r="AM52" s="50"/>
      <c r="AN52" s="50"/>
      <c r="AO52" s="25"/>
      <c r="AP52" s="26"/>
    </row>
    <row r="53" spans="2:42" x14ac:dyDescent="0.25">
      <c r="B53" s="40">
        <f t="shared" si="3"/>
        <v>1</v>
      </c>
      <c r="C53" s="54" t="str">
        <f t="shared" si="3"/>
        <v>NWGF 90%</v>
      </c>
      <c r="D53" s="27">
        <v>2595.183186324517</v>
      </c>
      <c r="E53" s="28">
        <v>10720.910913897309</v>
      </c>
      <c r="F53" s="28">
        <v>13316.094100221808</v>
      </c>
      <c r="G53" s="29">
        <v>-185.07582415305635</v>
      </c>
      <c r="H53" s="51">
        <v>0.2611683848797251</v>
      </c>
      <c r="I53" s="51">
        <v>0.6123711340206186</v>
      </c>
      <c r="J53" s="51">
        <v>0.12646048109965635</v>
      </c>
      <c r="K53" s="45">
        <v>27.600009394189176</v>
      </c>
      <c r="L53" s="46">
        <v>20.514840642454875</v>
      </c>
      <c r="Q53" s="40">
        <f t="shared" si="4"/>
        <v>1</v>
      </c>
      <c r="R53" s="41" t="str">
        <f t="shared" si="4"/>
        <v>NWGF 90%</v>
      </c>
      <c r="S53" s="42">
        <v>2856.4049291079</v>
      </c>
      <c r="T53" s="43">
        <v>13400.260267949998</v>
      </c>
      <c r="U53" s="43">
        <v>16256.665197057882</v>
      </c>
      <c r="V53" s="44">
        <v>-86.936536523420656</v>
      </c>
      <c r="W53" s="51">
        <v>0.15617128463476071</v>
      </c>
      <c r="X53" s="51">
        <v>0.77833753148614615</v>
      </c>
      <c r="Y53" s="51">
        <v>6.5491183879093195E-2</v>
      </c>
      <c r="Z53" s="45">
        <v>29.940741138467775</v>
      </c>
      <c r="AA53" s="46">
        <v>23.594604897040689</v>
      </c>
      <c r="AF53" s="40">
        <f t="shared" si="5"/>
        <v>1</v>
      </c>
      <c r="AG53" s="41" t="str">
        <f t="shared" si="5"/>
        <v>NWGF 90%</v>
      </c>
      <c r="AH53" s="42">
        <v>2281.4009415892488</v>
      </c>
      <c r="AI53" s="43">
        <v>7502.4489061547256</v>
      </c>
      <c r="AJ53" s="43">
        <v>9783.8498477439807</v>
      </c>
      <c r="AK53" s="44">
        <v>-302.96174605612828</v>
      </c>
      <c r="AL53" s="51">
        <v>0.38729198184568836</v>
      </c>
      <c r="AM53" s="51">
        <v>0.41301059001512858</v>
      </c>
      <c r="AN53" s="51">
        <v>0.19969742813918306</v>
      </c>
      <c r="AO53" s="45">
        <v>26.376605793705227</v>
      </c>
      <c r="AP53" s="46">
        <v>19.111406362754838</v>
      </c>
    </row>
    <row r="54" spans="2:42" x14ac:dyDescent="0.25">
      <c r="B54" s="40">
        <f t="shared" si="3"/>
        <v>2</v>
      </c>
      <c r="C54" s="54" t="str">
        <f t="shared" si="3"/>
        <v>NWGF 92%</v>
      </c>
      <c r="D54" s="27">
        <v>2607.5680584938136</v>
      </c>
      <c r="E54" s="28">
        <v>10554.020076407774</v>
      </c>
      <c r="F54" s="28">
        <v>13161.588134901565</v>
      </c>
      <c r="G54" s="29">
        <v>-150.75135628463357</v>
      </c>
      <c r="H54" s="51">
        <v>0.23848797250859108</v>
      </c>
      <c r="I54" s="51">
        <v>0.55532646048109968</v>
      </c>
      <c r="J54" s="51">
        <v>0.20618556701030927</v>
      </c>
      <c r="K54" s="45">
        <v>20.405825444340881</v>
      </c>
      <c r="L54" s="46">
        <v>15.917638710880322</v>
      </c>
      <c r="Q54" s="40">
        <f t="shared" si="4"/>
        <v>2</v>
      </c>
      <c r="R54" s="41" t="str">
        <f t="shared" si="4"/>
        <v>NWGF 92%</v>
      </c>
      <c r="S54" s="42">
        <v>2869.8552386345382</v>
      </c>
      <c r="T54" s="43">
        <v>13169.256637385155</v>
      </c>
      <c r="U54" s="43">
        <v>16039.111876019695</v>
      </c>
      <c r="V54" s="44">
        <v>-46.630115704215953</v>
      </c>
      <c r="W54" s="51">
        <v>0.14609571788413098</v>
      </c>
      <c r="X54" s="51">
        <v>0.70906801007556675</v>
      </c>
      <c r="Y54" s="51">
        <v>0.14483627204030228</v>
      </c>
      <c r="Z54" s="45">
        <v>19.333295353076945</v>
      </c>
      <c r="AA54" s="46">
        <v>15.917638710880322</v>
      </c>
      <c r="AF54" s="40">
        <f t="shared" si="5"/>
        <v>2</v>
      </c>
      <c r="AG54" s="41" t="str">
        <f t="shared" si="5"/>
        <v>NWGF 92%</v>
      </c>
      <c r="AH54" s="42">
        <v>2292.5059994442936</v>
      </c>
      <c r="AI54" s="43">
        <v>7412.5710152639822</v>
      </c>
      <c r="AJ54" s="43">
        <v>9705.077014708284</v>
      </c>
      <c r="AK54" s="44">
        <v>-275.82286161118668</v>
      </c>
      <c r="AL54" s="51">
        <v>0.34947049924357032</v>
      </c>
      <c r="AM54" s="51">
        <v>0.37065052950075644</v>
      </c>
      <c r="AN54" s="51">
        <v>0.27987897125567324</v>
      </c>
      <c r="AO54" s="45">
        <v>21.090548044978327</v>
      </c>
      <c r="AP54" s="46">
        <v>15.945678297347669</v>
      </c>
    </row>
    <row r="55" spans="2:42" x14ac:dyDescent="0.25">
      <c r="B55" s="20">
        <f t="shared" si="3"/>
        <v>3</v>
      </c>
      <c r="C55" s="53" t="str">
        <f t="shared" si="3"/>
        <v>NWGF 95%</v>
      </c>
      <c r="D55" s="27">
        <v>2720.9357741365066</v>
      </c>
      <c r="E55" s="28">
        <v>10328.178269335114</v>
      </c>
      <c r="F55" s="28">
        <v>13049.114043471609</v>
      </c>
      <c r="G55" s="29">
        <v>-125.83322843706213</v>
      </c>
      <c r="H55" s="51">
        <v>0.26254295532646049</v>
      </c>
      <c r="I55" s="51">
        <v>0.41030927835051545</v>
      </c>
      <c r="J55" s="51">
        <v>0.32714776632302406</v>
      </c>
      <c r="K55" s="45">
        <v>16.462325628926042</v>
      </c>
      <c r="L55" s="46">
        <v>12.509943678512144</v>
      </c>
      <c r="Q55" s="20">
        <f t="shared" si="4"/>
        <v>3</v>
      </c>
      <c r="R55" s="21" t="str">
        <f t="shared" si="4"/>
        <v>NWGF 95%</v>
      </c>
      <c r="S55" s="42">
        <v>2995.2931568755403</v>
      </c>
      <c r="T55" s="43">
        <v>12819.285470153198</v>
      </c>
      <c r="U55" s="43">
        <v>15814.578627028755</v>
      </c>
      <c r="V55" s="44">
        <v>8.1884664196874812</v>
      </c>
      <c r="W55" s="51">
        <v>0.17380352644836272</v>
      </c>
      <c r="X55" s="51">
        <v>0.54534005037783373</v>
      </c>
      <c r="Y55" s="51">
        <v>0.28085642317380355</v>
      </c>
      <c r="Z55" s="45">
        <v>15.227862768989977</v>
      </c>
      <c r="AA55" s="46">
        <v>11.69610515965717</v>
      </c>
      <c r="AF55" s="20">
        <f t="shared" si="5"/>
        <v>3</v>
      </c>
      <c r="AG55" s="21" t="str">
        <f t="shared" si="5"/>
        <v>NWGF 95%</v>
      </c>
      <c r="AH55" s="42">
        <v>2391.374863554367</v>
      </c>
      <c r="AI55" s="43">
        <v>7335.8346725884212</v>
      </c>
      <c r="AJ55" s="43">
        <v>9727.2095361427873</v>
      </c>
      <c r="AK55" s="44">
        <v>-286.82146703957238</v>
      </c>
      <c r="AL55" s="51">
        <v>0.36913767019667171</v>
      </c>
      <c r="AM55" s="51">
        <v>0.24810892586989411</v>
      </c>
      <c r="AN55" s="51">
        <v>0.38275340393343421</v>
      </c>
      <c r="AO55" s="45">
        <v>17.49394247901343</v>
      </c>
      <c r="AP55" s="46">
        <v>13.289007149608263</v>
      </c>
    </row>
    <row r="56" spans="2:42" x14ac:dyDescent="0.25">
      <c r="B56" s="32">
        <f t="shared" si="3"/>
        <v>4</v>
      </c>
      <c r="C56" s="55" t="str">
        <f t="shared" si="3"/>
        <v>NWGF 98%</v>
      </c>
      <c r="D56" s="34">
        <v>2893.1799652008212</v>
      </c>
      <c r="E56" s="35">
        <v>10026.385544659468</v>
      </c>
      <c r="F56" s="35">
        <v>12919.565509860278</v>
      </c>
      <c r="G56" s="36">
        <v>-8.4494224337974639</v>
      </c>
      <c r="H56" s="52">
        <v>0.36219931271477662</v>
      </c>
      <c r="I56" s="52">
        <v>0.15051546391752577</v>
      </c>
      <c r="J56" s="52">
        <v>0.48728522336769758</v>
      </c>
      <c r="K56" s="56">
        <v>16.689543274255826</v>
      </c>
      <c r="L56" s="57">
        <v>12.796079066574112</v>
      </c>
      <c r="Q56" s="32">
        <f t="shared" si="4"/>
        <v>4</v>
      </c>
      <c r="R56" s="33" t="str">
        <f t="shared" si="4"/>
        <v>NWGF 98%</v>
      </c>
      <c r="S56" s="58">
        <v>3175.774524343788</v>
      </c>
      <c r="T56" s="59">
        <v>12479.88925689313</v>
      </c>
      <c r="U56" s="59">
        <v>15655.663781236941</v>
      </c>
      <c r="V56" s="60">
        <v>104.99895214579681</v>
      </c>
      <c r="W56" s="52">
        <v>0.32367758186397982</v>
      </c>
      <c r="X56" s="52">
        <v>0.11712846347607053</v>
      </c>
      <c r="Y56" s="52">
        <v>0.55919395465994959</v>
      </c>
      <c r="Z56" s="56">
        <v>14.689565953331556</v>
      </c>
      <c r="AA56" s="57">
        <v>12.373313809991146</v>
      </c>
      <c r="AF56" s="32">
        <f t="shared" si="5"/>
        <v>4</v>
      </c>
      <c r="AG56" s="33" t="str">
        <f t="shared" si="5"/>
        <v>NWGF 98%</v>
      </c>
      <c r="AH56" s="58">
        <v>2553.7244735827867</v>
      </c>
      <c r="AI56" s="59">
        <v>7079.2116452441278</v>
      </c>
      <c r="AJ56" s="59">
        <v>9632.9361188269177</v>
      </c>
      <c r="AK56" s="60">
        <v>-144.72477707252352</v>
      </c>
      <c r="AL56" s="52">
        <v>0.40847201210287443</v>
      </c>
      <c r="AM56" s="52">
        <v>0.19062027231467474</v>
      </c>
      <c r="AN56" s="52">
        <v>0.40090771558245081</v>
      </c>
      <c r="AO56" s="56">
        <v>19.702496121362518</v>
      </c>
      <c r="AP56" s="57">
        <v>13.895491405683213</v>
      </c>
    </row>
    <row r="62" spans="2:42" x14ac:dyDescent="0.25">
      <c r="B62" s="1" t="s">
        <v>21</v>
      </c>
      <c r="C62" s="2"/>
      <c r="D62" s="2"/>
      <c r="E62" s="2"/>
      <c r="F62" s="2"/>
      <c r="G62" s="39" t="s">
        <v>43</v>
      </c>
      <c r="H62" s="2"/>
      <c r="I62" s="2"/>
      <c r="J62" s="2"/>
      <c r="K62" s="2"/>
      <c r="L62" s="3"/>
      <c r="Q62" s="1" t="s">
        <v>24</v>
      </c>
      <c r="R62" s="2"/>
      <c r="S62" s="2"/>
      <c r="T62" s="2"/>
      <c r="U62" s="2"/>
      <c r="V62" s="39" t="s">
        <v>43</v>
      </c>
      <c r="W62" s="2"/>
      <c r="X62" s="2"/>
      <c r="Y62" s="2"/>
      <c r="Z62" s="2"/>
      <c r="AA62" s="3"/>
      <c r="AF62" s="1" t="s">
        <v>25</v>
      </c>
      <c r="AG62" s="2"/>
      <c r="AH62" s="2"/>
      <c r="AI62" s="2"/>
      <c r="AJ62" s="2"/>
      <c r="AK62" s="39" t="s">
        <v>43</v>
      </c>
      <c r="AL62" s="2"/>
      <c r="AM62" s="2"/>
      <c r="AN62" s="2"/>
      <c r="AO62" s="2"/>
      <c r="AP62" s="3"/>
    </row>
    <row r="63" spans="2:42" x14ac:dyDescent="0.25">
      <c r="B63" s="4"/>
      <c r="C63" s="5"/>
      <c r="D63" s="284" t="str">
        <f>D48</f>
        <v>Average LCC Results</v>
      </c>
      <c r="E63" s="284"/>
      <c r="F63" s="284"/>
      <c r="G63" s="284"/>
      <c r="H63" s="284"/>
      <c r="I63" s="284"/>
      <c r="J63" s="285"/>
      <c r="K63" s="6" t="str">
        <f>K48</f>
        <v>Payback Results</v>
      </c>
      <c r="L63" s="7"/>
      <c r="Q63" s="4"/>
      <c r="R63" s="5"/>
      <c r="S63" s="284" t="str">
        <f>S48</f>
        <v>Average LCC Results</v>
      </c>
      <c r="T63" s="284"/>
      <c r="U63" s="284"/>
      <c r="V63" s="284"/>
      <c r="W63" s="284"/>
      <c r="X63" s="284"/>
      <c r="Y63" s="285"/>
      <c r="Z63" s="6" t="str">
        <f>Z48</f>
        <v>Payback Results</v>
      </c>
      <c r="AA63" s="7"/>
      <c r="AF63" s="4"/>
      <c r="AG63" s="5"/>
      <c r="AH63" s="284" t="str">
        <f>AH48</f>
        <v>Average LCC Results</v>
      </c>
      <c r="AI63" s="284"/>
      <c r="AJ63" s="284"/>
      <c r="AK63" s="284"/>
      <c r="AL63" s="284"/>
      <c r="AM63" s="284"/>
      <c r="AN63" s="285"/>
      <c r="AO63" s="6" t="str">
        <f>AO48</f>
        <v>Payback Results</v>
      </c>
      <c r="AP63" s="7"/>
    </row>
    <row r="64" spans="2:42" x14ac:dyDescent="0.25">
      <c r="B64" s="8"/>
      <c r="C64" s="9"/>
      <c r="D64" s="5" t="str">
        <f>D49</f>
        <v>Installed</v>
      </c>
      <c r="E64" s="10" t="str">
        <f>E49</f>
        <v xml:space="preserve">Lifetime </v>
      </c>
      <c r="F64" s="5"/>
      <c r="G64" s="10" t="str">
        <f t="shared" ref="G64:I65" si="6">G49</f>
        <v>LCC</v>
      </c>
      <c r="H64" s="47" t="str">
        <f t="shared" si="6"/>
        <v>Net</v>
      </c>
      <c r="I64" s="48" t="str">
        <f t="shared" si="6"/>
        <v>No</v>
      </c>
      <c r="J64" s="47" t="str">
        <f>J49</f>
        <v>Net</v>
      </c>
      <c r="K64" s="11"/>
      <c r="L64" s="9"/>
      <c r="Q64" s="8"/>
      <c r="R64" s="9"/>
      <c r="S64" s="5" t="str">
        <f>S49</f>
        <v>Installed</v>
      </c>
      <c r="T64" s="10" t="str">
        <f>T49</f>
        <v xml:space="preserve">Lifetime </v>
      </c>
      <c r="U64" s="5"/>
      <c r="V64" s="10" t="str">
        <f t="shared" ref="V64:X65" si="7">V49</f>
        <v>LCC</v>
      </c>
      <c r="W64" s="47" t="str">
        <f t="shared" si="7"/>
        <v>Net</v>
      </c>
      <c r="X64" s="48" t="str">
        <f t="shared" si="7"/>
        <v>No</v>
      </c>
      <c r="Y64" s="47" t="str">
        <f>Y49</f>
        <v>Net</v>
      </c>
      <c r="Z64" s="11"/>
      <c r="AA64" s="9"/>
      <c r="AF64" s="8"/>
      <c r="AG64" s="9"/>
      <c r="AH64" s="5" t="str">
        <f>AH49</f>
        <v>Installed</v>
      </c>
      <c r="AI64" s="10" t="str">
        <f>AI49</f>
        <v xml:space="preserve">Lifetime </v>
      </c>
      <c r="AJ64" s="5"/>
      <c r="AK64" s="10" t="str">
        <f t="shared" ref="AK64:AM65" si="8">AK49</f>
        <v>LCC</v>
      </c>
      <c r="AL64" s="47" t="str">
        <f t="shared" si="8"/>
        <v>Net</v>
      </c>
      <c r="AM64" s="48" t="str">
        <f t="shared" si="8"/>
        <v>No</v>
      </c>
      <c r="AN64" s="47" t="str">
        <f>AN49</f>
        <v>Net</v>
      </c>
      <c r="AO64" s="11"/>
      <c r="AP64" s="9"/>
    </row>
    <row r="65" spans="2:42" x14ac:dyDescent="0.25">
      <c r="B65" s="12" t="str">
        <f>B50</f>
        <v>Level</v>
      </c>
      <c r="C65" s="13" t="str">
        <f>C50</f>
        <v>Description</v>
      </c>
      <c r="D65" s="14" t="str">
        <f>D50</f>
        <v>Price</v>
      </c>
      <c r="E65" s="15" t="str">
        <f>E50</f>
        <v>Oper. Cost*</v>
      </c>
      <c r="F65" s="14" t="str">
        <f>F50</f>
        <v>LCC</v>
      </c>
      <c r="G65" s="15" t="str">
        <f>G50</f>
        <v>Savings</v>
      </c>
      <c r="H65" s="49" t="str">
        <f t="shared" si="6"/>
        <v>Cost</v>
      </c>
      <c r="I65" s="49" t="str">
        <f t="shared" si="6"/>
        <v>Impact</v>
      </c>
      <c r="J65" s="49" t="str">
        <f>J50</f>
        <v>Benefit</v>
      </c>
      <c r="K65" s="14" t="str">
        <f>K50</f>
        <v>Average</v>
      </c>
      <c r="L65" s="16" t="str">
        <f>L50</f>
        <v>Median</v>
      </c>
      <c r="Q65" s="12" t="str">
        <f>Q50</f>
        <v>Level</v>
      </c>
      <c r="R65" s="13" t="str">
        <f>R50</f>
        <v>Description</v>
      </c>
      <c r="S65" s="14" t="str">
        <f>S50</f>
        <v>Price</v>
      </c>
      <c r="T65" s="15" t="str">
        <f>T50</f>
        <v>Oper. Cost*</v>
      </c>
      <c r="U65" s="14" t="str">
        <f>U50</f>
        <v>LCC</v>
      </c>
      <c r="V65" s="15" t="str">
        <f>V50</f>
        <v>Savings</v>
      </c>
      <c r="W65" s="49" t="str">
        <f t="shared" si="7"/>
        <v>Cost</v>
      </c>
      <c r="X65" s="49" t="str">
        <f t="shared" si="7"/>
        <v>Impact</v>
      </c>
      <c r="Y65" s="49" t="str">
        <f>Y50</f>
        <v>Benefit</v>
      </c>
      <c r="Z65" s="14" t="str">
        <f>Z50</f>
        <v>Average</v>
      </c>
      <c r="AA65" s="16" t="str">
        <f>AA50</f>
        <v>Median</v>
      </c>
      <c r="AF65" s="12" t="str">
        <f>AF50</f>
        <v>Level</v>
      </c>
      <c r="AG65" s="13" t="str">
        <f>AG50</f>
        <v>Description</v>
      </c>
      <c r="AH65" s="14" t="str">
        <f>AH50</f>
        <v>Price</v>
      </c>
      <c r="AI65" s="15" t="str">
        <f>AI50</f>
        <v>Oper. Cost*</v>
      </c>
      <c r="AJ65" s="14" t="str">
        <f>AJ50</f>
        <v>LCC</v>
      </c>
      <c r="AK65" s="15" t="str">
        <f>AK50</f>
        <v>Savings</v>
      </c>
      <c r="AL65" s="49" t="str">
        <f t="shared" si="8"/>
        <v>Cost</v>
      </c>
      <c r="AM65" s="49" t="str">
        <f t="shared" si="8"/>
        <v>Impact</v>
      </c>
      <c r="AN65" s="49" t="str">
        <f>AN50</f>
        <v>Benefit</v>
      </c>
      <c r="AO65" s="14" t="str">
        <f>AO50</f>
        <v>Average</v>
      </c>
      <c r="AP65" s="16" t="str">
        <f>AP50</f>
        <v>Median</v>
      </c>
    </row>
    <row r="66" spans="2:42" x14ac:dyDescent="0.25">
      <c r="B66" s="17" t="str">
        <f t="shared" ref="B66:C71" si="9">B51</f>
        <v>NWGF</v>
      </c>
      <c r="C66" s="18"/>
      <c r="D66" s="5"/>
      <c r="E66" s="10"/>
      <c r="F66" s="5"/>
      <c r="G66" s="10"/>
      <c r="H66" s="47"/>
      <c r="I66" s="47"/>
      <c r="J66" s="47"/>
      <c r="K66" s="5"/>
      <c r="L66" s="19"/>
      <c r="Q66" s="17" t="str">
        <f t="shared" ref="Q66:R71" si="10">Q51</f>
        <v>NWGF</v>
      </c>
      <c r="R66" s="18"/>
      <c r="S66" s="5"/>
      <c r="T66" s="10"/>
      <c r="U66" s="5"/>
      <c r="V66" s="10"/>
      <c r="W66" s="47"/>
      <c r="X66" s="47"/>
      <c r="Y66" s="47"/>
      <c r="Z66" s="5"/>
      <c r="AA66" s="19"/>
      <c r="AF66" s="17" t="str">
        <f t="shared" ref="AF66:AG71" si="11">AF51</f>
        <v>NWGF</v>
      </c>
      <c r="AG66" s="18"/>
      <c r="AH66" s="5"/>
      <c r="AI66" s="10"/>
      <c r="AJ66" s="5"/>
      <c r="AK66" s="10"/>
      <c r="AL66" s="47"/>
      <c r="AM66" s="47"/>
      <c r="AN66" s="47"/>
      <c r="AO66" s="5"/>
      <c r="AP66" s="19"/>
    </row>
    <row r="67" spans="2:42" x14ac:dyDescent="0.25">
      <c r="B67" s="20">
        <f t="shared" si="9"/>
        <v>0</v>
      </c>
      <c r="C67" s="21" t="str">
        <f>C52</f>
        <v>NWGF 80%</v>
      </c>
      <c r="D67" s="22">
        <v>1974.6541186170311</v>
      </c>
      <c r="E67" s="23">
        <v>10772.758298637988</v>
      </c>
      <c r="F67" s="23">
        <v>12747.412417255005</v>
      </c>
      <c r="G67" s="24"/>
      <c r="H67" s="50"/>
      <c r="I67" s="50"/>
      <c r="J67" s="50"/>
      <c r="K67" s="25"/>
      <c r="L67" s="26"/>
      <c r="Q67" s="20">
        <f t="shared" si="10"/>
        <v>0</v>
      </c>
      <c r="R67" s="21" t="str">
        <f>R52</f>
        <v>NWGF 80%</v>
      </c>
      <c r="S67" s="22">
        <v>2170.4499718816523</v>
      </c>
      <c r="T67" s="23">
        <v>14253.44168079749</v>
      </c>
      <c r="U67" s="23">
        <v>16423.891652679173</v>
      </c>
      <c r="V67" s="24"/>
      <c r="W67" s="50"/>
      <c r="X67" s="50"/>
      <c r="Y67" s="50"/>
      <c r="Z67" s="25"/>
      <c r="AA67" s="26"/>
      <c r="AF67" s="20">
        <f t="shared" si="11"/>
        <v>0</v>
      </c>
      <c r="AG67" s="21" t="str">
        <f>AG52</f>
        <v>NWGF 80%</v>
      </c>
      <c r="AH67" s="22">
        <v>1743.7825376285523</v>
      </c>
      <c r="AI67" s="23">
        <v>6668.5300325087055</v>
      </c>
      <c r="AJ67" s="23">
        <v>8412.3125701372501</v>
      </c>
      <c r="AK67" s="24"/>
      <c r="AL67" s="50"/>
      <c r="AM67" s="50"/>
      <c r="AN67" s="50"/>
      <c r="AO67" s="25"/>
      <c r="AP67" s="26"/>
    </row>
    <row r="68" spans="2:42" x14ac:dyDescent="0.25">
      <c r="B68" s="40">
        <f t="shared" si="9"/>
        <v>1</v>
      </c>
      <c r="C68" s="41" t="str">
        <f t="shared" si="9"/>
        <v>NWGF 90%</v>
      </c>
      <c r="D68" s="42">
        <v>2476.7673472205702</v>
      </c>
      <c r="E68" s="43">
        <v>10271.38191842866</v>
      </c>
      <c r="F68" s="43">
        <v>12748.149265649223</v>
      </c>
      <c r="G68" s="44">
        <v>-465.54934063782639</v>
      </c>
      <c r="H68" s="51">
        <v>0.33374233128834357</v>
      </c>
      <c r="I68" s="51">
        <v>0.5214723926380368</v>
      </c>
      <c r="J68" s="51">
        <v>0.14478527607361963</v>
      </c>
      <c r="K68" s="45">
        <v>28.588595110689258</v>
      </c>
      <c r="L68" s="46">
        <v>21.484840004081068</v>
      </c>
      <c r="Q68" s="40">
        <f t="shared" si="10"/>
        <v>1</v>
      </c>
      <c r="R68" s="41" t="str">
        <f t="shared" si="10"/>
        <v>NWGF 90%</v>
      </c>
      <c r="S68" s="42">
        <v>2816.0334808677135</v>
      </c>
      <c r="T68" s="43">
        <v>13495.724147878014</v>
      </c>
      <c r="U68" s="43">
        <v>16311.757628745725</v>
      </c>
      <c r="V68" s="44">
        <v>-529.13736914341803</v>
      </c>
      <c r="W68" s="51">
        <v>0.21768707482993196</v>
      </c>
      <c r="X68" s="51">
        <v>0.7256235827664399</v>
      </c>
      <c r="Y68" s="51">
        <v>5.6689342403628121E-2</v>
      </c>
      <c r="Z68" s="45">
        <v>29.50186887914624</v>
      </c>
      <c r="AA68" s="46">
        <v>25.889808614633992</v>
      </c>
      <c r="AF68" s="40">
        <f t="shared" si="11"/>
        <v>1</v>
      </c>
      <c r="AG68" s="41" t="str">
        <f t="shared" si="11"/>
        <v>NWGF 90%</v>
      </c>
      <c r="AH68" s="42">
        <v>2076.8488816542726</v>
      </c>
      <c r="AI68" s="43">
        <v>6524.1746672985009</v>
      </c>
      <c r="AJ68" s="43">
        <v>8601.0235489527768</v>
      </c>
      <c r="AK68" s="44">
        <v>-434.71552411964433</v>
      </c>
      <c r="AL68" s="51">
        <v>0.47593582887700536</v>
      </c>
      <c r="AM68" s="51">
        <v>0.27540106951871657</v>
      </c>
      <c r="AN68" s="51">
        <v>0.24866310160427807</v>
      </c>
      <c r="AO68" s="45">
        <v>28.082078258179415</v>
      </c>
      <c r="AP68" s="46">
        <v>18.537150191276208</v>
      </c>
    </row>
    <row r="69" spans="2:42" x14ac:dyDescent="0.25">
      <c r="B69" s="20">
        <f t="shared" si="9"/>
        <v>2</v>
      </c>
      <c r="C69" s="21" t="str">
        <f t="shared" si="9"/>
        <v>NWGF 92%</v>
      </c>
      <c r="D69" s="42">
        <v>2491.2040971787519</v>
      </c>
      <c r="E69" s="43">
        <v>10131.655578124817</v>
      </c>
      <c r="F69" s="43">
        <v>12622.859675303562</v>
      </c>
      <c r="G69" s="44">
        <v>-438.71552620709889</v>
      </c>
      <c r="H69" s="51">
        <v>0.31411042944785278</v>
      </c>
      <c r="I69" s="51">
        <v>0.48957055214723927</v>
      </c>
      <c r="J69" s="51">
        <v>0.19631901840490798</v>
      </c>
      <c r="K69" s="45">
        <v>22.738302660386669</v>
      </c>
      <c r="L69" s="46">
        <v>17.35886644737311</v>
      </c>
      <c r="Q69" s="20">
        <f t="shared" si="10"/>
        <v>2</v>
      </c>
      <c r="R69" s="21" t="str">
        <f t="shared" si="10"/>
        <v>NWGF 92%</v>
      </c>
      <c r="S69" s="42">
        <v>2831.273426354458</v>
      </c>
      <c r="T69" s="43">
        <v>13277.062005076526</v>
      </c>
      <c r="U69" s="43">
        <v>16108.335431430991</v>
      </c>
      <c r="V69" s="44">
        <v>-489.28216359917661</v>
      </c>
      <c r="W69" s="51">
        <v>0.20408163265306123</v>
      </c>
      <c r="X69" s="51">
        <v>0.68480725623582761</v>
      </c>
      <c r="Y69" s="51">
        <v>0.1111111111111111</v>
      </c>
      <c r="Z69" s="45">
        <v>21.860353914649895</v>
      </c>
      <c r="AA69" s="46">
        <v>19.838406810125008</v>
      </c>
      <c r="AF69" s="20">
        <f t="shared" si="11"/>
        <v>2</v>
      </c>
      <c r="AG69" s="21" t="str">
        <f t="shared" si="11"/>
        <v>NWGF 92%</v>
      </c>
      <c r="AH69" s="42">
        <v>2090.213257161407</v>
      </c>
      <c r="AI69" s="43">
        <v>6422.7672511576957</v>
      </c>
      <c r="AJ69" s="43">
        <v>8512.9805083191004</v>
      </c>
      <c r="AK69" s="44">
        <v>-379.09015965654697</v>
      </c>
      <c r="AL69" s="51">
        <v>0.44385026737967914</v>
      </c>
      <c r="AM69" s="51">
        <v>0.25935828877005346</v>
      </c>
      <c r="AN69" s="51">
        <v>0.2967914438502674</v>
      </c>
      <c r="AO69" s="45">
        <v>23.242237366459804</v>
      </c>
      <c r="AP69" s="46">
        <v>15.403514413297295</v>
      </c>
    </row>
    <row r="70" spans="2:42" x14ac:dyDescent="0.25">
      <c r="B70" s="20">
        <f t="shared" si="9"/>
        <v>3</v>
      </c>
      <c r="C70" s="21" t="str">
        <f t="shared" si="9"/>
        <v>NWGF 95%</v>
      </c>
      <c r="D70" s="42">
        <v>2602.9200003472383</v>
      </c>
      <c r="E70" s="43">
        <v>9684.7401753673785</v>
      </c>
      <c r="F70" s="43">
        <v>12287.660175714605</v>
      </c>
      <c r="G70" s="44">
        <v>-166.28819869053353</v>
      </c>
      <c r="H70" s="51">
        <v>0.32147239263803679</v>
      </c>
      <c r="I70" s="51">
        <v>0.35337423312883437</v>
      </c>
      <c r="J70" s="51">
        <v>0.32515337423312884</v>
      </c>
      <c r="K70" s="45">
        <v>18.038267716132037</v>
      </c>
      <c r="L70" s="46">
        <v>13.466364623129969</v>
      </c>
      <c r="Q70" s="20">
        <f t="shared" si="10"/>
        <v>3</v>
      </c>
      <c r="R70" s="21" t="str">
        <f t="shared" si="10"/>
        <v>NWGF 95%</v>
      </c>
      <c r="S70" s="42">
        <v>2965.4630262132541</v>
      </c>
      <c r="T70" s="43">
        <v>12585.701983044297</v>
      </c>
      <c r="U70" s="43">
        <v>15551.165009257556</v>
      </c>
      <c r="V70" s="44">
        <v>-63.144754327751507</v>
      </c>
      <c r="W70" s="51">
        <v>0.20634920634920634</v>
      </c>
      <c r="X70" s="51">
        <v>0.51473922902494329</v>
      </c>
      <c r="Y70" s="51">
        <v>0.27891156462585032</v>
      </c>
      <c r="Z70" s="45">
        <v>16.672913687633141</v>
      </c>
      <c r="AA70" s="46">
        <v>14.164999260608306</v>
      </c>
      <c r="AF70" s="20">
        <f t="shared" si="11"/>
        <v>3</v>
      </c>
      <c r="AG70" s="21" t="str">
        <f t="shared" si="11"/>
        <v>NWGF 95%</v>
      </c>
      <c r="AH70" s="42">
        <v>2175.4294270667274</v>
      </c>
      <c r="AI70" s="43">
        <v>6264.0873486681066</v>
      </c>
      <c r="AJ70" s="43">
        <v>8439.5167757348263</v>
      </c>
      <c r="AK70" s="44">
        <v>-287.9092119632258</v>
      </c>
      <c r="AL70" s="51">
        <v>0.45721925133689839</v>
      </c>
      <c r="AM70" s="51">
        <v>0.16310160427807488</v>
      </c>
      <c r="AN70" s="51">
        <v>0.37967914438502676</v>
      </c>
      <c r="AO70" s="45">
        <v>19.180595787784494</v>
      </c>
      <c r="AP70" s="46">
        <v>13.211231352541425</v>
      </c>
    </row>
    <row r="71" spans="2:42" x14ac:dyDescent="0.25">
      <c r="B71" s="32">
        <f t="shared" si="9"/>
        <v>4</v>
      </c>
      <c r="C71" s="33" t="str">
        <f t="shared" si="9"/>
        <v>NWGF 98%</v>
      </c>
      <c r="D71" s="58">
        <v>2766.1759900525935</v>
      </c>
      <c r="E71" s="59">
        <v>9296.5034071819136</v>
      </c>
      <c r="F71" s="59">
        <v>12062.679397234526</v>
      </c>
      <c r="G71" s="60">
        <v>31.009525440036569</v>
      </c>
      <c r="H71" s="52">
        <v>0.43558282208588955</v>
      </c>
      <c r="I71" s="52">
        <v>0.10674846625766871</v>
      </c>
      <c r="J71" s="52">
        <v>0.45766871165644174</v>
      </c>
      <c r="K71" s="56">
        <v>18.715767357026888</v>
      </c>
      <c r="L71" s="57">
        <v>14.040356257883294</v>
      </c>
      <c r="Q71" s="32">
        <f t="shared" si="10"/>
        <v>4</v>
      </c>
      <c r="R71" s="33" t="str">
        <f t="shared" si="10"/>
        <v>NWGF 98%</v>
      </c>
      <c r="S71" s="58">
        <v>3151.5512972227439</v>
      </c>
      <c r="T71" s="59">
        <v>12055.71846722866</v>
      </c>
      <c r="U71" s="59">
        <v>15207.269764451397</v>
      </c>
      <c r="V71" s="60">
        <v>186.20280084772179</v>
      </c>
      <c r="W71" s="52">
        <v>0.3832199546485261</v>
      </c>
      <c r="X71" s="52">
        <v>8.8435374149659865E-2</v>
      </c>
      <c r="Y71" s="52">
        <v>0.52834467120181405</v>
      </c>
      <c r="Z71" s="56">
        <v>16.849927523195287</v>
      </c>
      <c r="AA71" s="57">
        <v>13.650357079912579</v>
      </c>
      <c r="AF71" s="32">
        <f t="shared" si="11"/>
        <v>4</v>
      </c>
      <c r="AG71" s="33" t="str">
        <f t="shared" si="11"/>
        <v>NWGF 98%</v>
      </c>
      <c r="AH71" s="58">
        <v>2311.7628604749616</v>
      </c>
      <c r="AI71" s="59">
        <v>6042.9904620466086</v>
      </c>
      <c r="AJ71" s="59">
        <v>8354.7533225215702</v>
      </c>
      <c r="AK71" s="60">
        <v>-151.98575385084328</v>
      </c>
      <c r="AL71" s="52">
        <v>0.49732620320855614</v>
      </c>
      <c r="AM71" s="52">
        <v>0.12834224598930483</v>
      </c>
      <c r="AN71" s="52">
        <v>0.37433155080213903</v>
      </c>
      <c r="AO71" s="56">
        <v>21.560994383329451</v>
      </c>
      <c r="AP71" s="57">
        <v>14.877273991545882</v>
      </c>
    </row>
  </sheetData>
  <mergeCells count="21">
    <mergeCell ref="D18:J18"/>
    <mergeCell ref="S18:Y18"/>
    <mergeCell ref="AH18:AN18"/>
    <mergeCell ref="AW18:BC18"/>
    <mergeCell ref="BL18:BR18"/>
    <mergeCell ref="D3:J3"/>
    <mergeCell ref="S3:Y3"/>
    <mergeCell ref="AH3:AN3"/>
    <mergeCell ref="AW3:BC3"/>
    <mergeCell ref="BL3:BR3"/>
    <mergeCell ref="AW33:BC33"/>
    <mergeCell ref="BL33:BR33"/>
    <mergeCell ref="D48:J48"/>
    <mergeCell ref="S48:Y48"/>
    <mergeCell ref="AH48:AN48"/>
    <mergeCell ref="D63:J63"/>
    <mergeCell ref="S63:Y63"/>
    <mergeCell ref="AH63:AN63"/>
    <mergeCell ref="D33:J33"/>
    <mergeCell ref="S33:Y33"/>
    <mergeCell ref="AH33:AN3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G55"/>
  <sheetViews>
    <sheetView showGridLines="0" workbookViewId="0">
      <pane ySplit="1710" activePane="bottomLeft"/>
      <selection activeCell="AB1" sqref="AB1:AB1048576"/>
      <selection pane="bottomLeft" activeCell="N47" sqref="N47"/>
    </sheetView>
  </sheetViews>
  <sheetFormatPr defaultRowHeight="15" x14ac:dyDescent="0.25"/>
  <cols>
    <col min="1" max="1" width="18.7109375" customWidth="1"/>
    <col min="2" max="2" width="8.140625" style="131" customWidth="1"/>
    <col min="3" max="12" width="4.28515625" style="136" customWidth="1"/>
    <col min="13" max="14" width="5.42578125" style="136" customWidth="1"/>
    <col min="15" max="15" width="5.42578125" style="137" customWidth="1"/>
    <col min="16" max="16" width="4.28515625" style="131" customWidth="1"/>
    <col min="17" max="28" width="4.28515625" style="136" customWidth="1"/>
    <col min="29" max="29" width="4.28515625" style="137" customWidth="1"/>
    <col min="30" max="33" width="11.28515625" customWidth="1"/>
  </cols>
  <sheetData>
    <row r="1" spans="1:33" s="104" customFormat="1" ht="40.5" customHeight="1" thickBot="1" x14ac:dyDescent="0.25">
      <c r="A1" s="100"/>
      <c r="B1" s="101" t="s">
        <v>114</v>
      </c>
      <c r="C1" s="102" t="s">
        <v>70</v>
      </c>
      <c r="D1" s="102" t="s">
        <v>73</v>
      </c>
      <c r="E1" s="102" t="s">
        <v>74</v>
      </c>
      <c r="F1" s="102" t="s">
        <v>75</v>
      </c>
      <c r="G1" s="102" t="s">
        <v>76</v>
      </c>
      <c r="H1" s="102" t="s">
        <v>77</v>
      </c>
      <c r="I1" s="102" t="s">
        <v>79</v>
      </c>
      <c r="J1" s="102" t="s">
        <v>82</v>
      </c>
      <c r="K1" s="102" t="s">
        <v>85</v>
      </c>
      <c r="L1" s="102" t="s">
        <v>87</v>
      </c>
      <c r="M1" s="102" t="s">
        <v>88</v>
      </c>
      <c r="N1" s="102" t="s">
        <v>219</v>
      </c>
      <c r="O1" s="141" t="s">
        <v>221</v>
      </c>
      <c r="P1" s="101" t="s">
        <v>93</v>
      </c>
      <c r="Q1" s="102" t="s">
        <v>96</v>
      </c>
      <c r="R1" s="102" t="s">
        <v>97</v>
      </c>
      <c r="S1" s="102" t="s">
        <v>98</v>
      </c>
      <c r="T1" s="102" t="s">
        <v>99</v>
      </c>
      <c r="U1" s="102" t="s">
        <v>100</v>
      </c>
      <c r="V1" s="102" t="s">
        <v>101</v>
      </c>
      <c r="W1" s="102" t="s">
        <v>104</v>
      </c>
      <c r="X1" s="102" t="s">
        <v>106</v>
      </c>
      <c r="Y1" s="102" t="s">
        <v>108</v>
      </c>
      <c r="Z1" s="102" t="s">
        <v>109</v>
      </c>
      <c r="AA1" s="102" t="s">
        <v>111</v>
      </c>
      <c r="AB1" s="102" t="s">
        <v>112</v>
      </c>
      <c r="AC1" s="141" t="s">
        <v>113</v>
      </c>
      <c r="AD1" s="103" t="s">
        <v>142</v>
      </c>
      <c r="AE1" s="103" t="s">
        <v>115</v>
      </c>
      <c r="AF1" s="103" t="s">
        <v>143</v>
      </c>
      <c r="AG1" s="103" t="s">
        <v>144</v>
      </c>
    </row>
    <row r="2" spans="1:33" s="109" customFormat="1" x14ac:dyDescent="0.25">
      <c r="A2" s="111" t="s">
        <v>116</v>
      </c>
      <c r="B2" s="145" t="s">
        <v>95</v>
      </c>
      <c r="C2" s="138"/>
      <c r="D2" s="132"/>
      <c r="E2" s="132"/>
      <c r="F2" s="132"/>
      <c r="G2" s="132"/>
      <c r="H2" s="132"/>
      <c r="I2" s="132"/>
      <c r="J2" s="132"/>
      <c r="K2" s="132"/>
      <c r="L2" s="132"/>
      <c r="M2" s="132"/>
      <c r="N2" s="132"/>
      <c r="O2" s="207"/>
      <c r="P2" s="128"/>
      <c r="Q2" s="132"/>
      <c r="R2" s="132"/>
      <c r="S2" s="132"/>
      <c r="T2" s="132"/>
      <c r="U2" s="132"/>
      <c r="V2" s="132"/>
      <c r="W2" s="132"/>
      <c r="X2" s="132"/>
      <c r="Y2" s="132"/>
      <c r="Z2" s="132"/>
      <c r="AA2" s="132"/>
      <c r="AB2" s="132"/>
      <c r="AC2" s="207"/>
      <c r="AD2" s="108">
        <f>'90 % summary'!C3</f>
        <v>235.70129426061902</v>
      </c>
      <c r="AE2" s="108">
        <f>'92 % summary'!C3</f>
        <v>304.76496794438879</v>
      </c>
      <c r="AF2" s="108">
        <f>'95 % summary'!C3</f>
        <v>387.71443383408018</v>
      </c>
      <c r="AG2" s="108">
        <f>'98 % summary'!C3</f>
        <v>441.19095261403891</v>
      </c>
    </row>
    <row r="3" spans="1:33" s="66" customFormat="1" x14ac:dyDescent="0.25">
      <c r="A3" s="112" t="s">
        <v>117</v>
      </c>
      <c r="B3" s="146"/>
      <c r="C3" s="114"/>
      <c r="D3" s="114" t="s">
        <v>95</v>
      </c>
      <c r="E3" s="114"/>
      <c r="F3" s="114"/>
      <c r="G3" s="114"/>
      <c r="H3" s="114"/>
      <c r="I3" s="114"/>
      <c r="J3" s="114"/>
      <c r="K3" s="114"/>
      <c r="L3" s="114"/>
      <c r="M3" s="114"/>
      <c r="N3" s="114"/>
      <c r="O3" s="142"/>
      <c r="P3" s="113"/>
      <c r="Q3" s="114"/>
      <c r="R3" s="114"/>
      <c r="S3" s="114"/>
      <c r="T3" s="114"/>
      <c r="U3" s="114"/>
      <c r="V3" s="114"/>
      <c r="W3" s="114"/>
      <c r="X3" s="114"/>
      <c r="Y3" s="114"/>
      <c r="Z3" s="114"/>
      <c r="AA3" s="114"/>
      <c r="AB3" s="114"/>
      <c r="AC3" s="142"/>
      <c r="AD3" s="115">
        <f>'90 % summary'!C4</f>
        <v>-114.81598438364971</v>
      </c>
      <c r="AE3" s="115">
        <f>'92 % summary'!C4</f>
        <v>-84.876749813815195</v>
      </c>
      <c r="AF3" s="115">
        <f>'95 % summary'!C4</f>
        <v>-53.397577831225973</v>
      </c>
      <c r="AG3" s="115">
        <f>'98 % summary'!C4</f>
        <v>-118.55103390248348</v>
      </c>
    </row>
    <row r="4" spans="1:33" s="109" customFormat="1" x14ac:dyDescent="0.25">
      <c r="A4" s="105" t="s">
        <v>118</v>
      </c>
      <c r="B4" s="147"/>
      <c r="C4" s="107"/>
      <c r="D4" s="107"/>
      <c r="E4" s="107" t="s">
        <v>95</v>
      </c>
      <c r="F4" s="107"/>
      <c r="G4" s="107"/>
      <c r="H4" s="107"/>
      <c r="I4" s="107"/>
      <c r="J4" s="107"/>
      <c r="K4" s="107"/>
      <c r="L4" s="107"/>
      <c r="M4" s="107"/>
      <c r="N4" s="107"/>
      <c r="O4" s="143"/>
      <c r="P4" s="106"/>
      <c r="Q4" s="107"/>
      <c r="R4" s="107"/>
      <c r="S4" s="107"/>
      <c r="T4" s="107"/>
      <c r="U4" s="107"/>
      <c r="V4" s="107"/>
      <c r="W4" s="107"/>
      <c r="X4" s="107"/>
      <c r="Y4" s="107"/>
      <c r="Z4" s="107"/>
      <c r="AA4" s="107"/>
      <c r="AB4" s="107"/>
      <c r="AC4" s="143"/>
      <c r="AD4" s="108">
        <f>'90 % summary'!C5</f>
        <v>220.31414626398521</v>
      </c>
      <c r="AE4" s="108">
        <f>'92 % summary'!C5</f>
        <v>288.68299546617607</v>
      </c>
      <c r="AF4" s="108">
        <f>'95 % summary'!C5</f>
        <v>362.25833847168303</v>
      </c>
      <c r="AG4" s="108">
        <f>'98 % summary'!C5</f>
        <v>398.46209302551711</v>
      </c>
    </row>
    <row r="5" spans="1:33" s="66" customFormat="1" x14ac:dyDescent="0.25">
      <c r="A5" s="112" t="s">
        <v>119</v>
      </c>
      <c r="B5" s="146"/>
      <c r="C5" s="114"/>
      <c r="D5" s="114"/>
      <c r="E5" s="114"/>
      <c r="F5" s="114" t="s">
        <v>95</v>
      </c>
      <c r="G5" s="114"/>
      <c r="H5" s="114"/>
      <c r="I5" s="114"/>
      <c r="J5" s="114"/>
      <c r="K5" s="114"/>
      <c r="L5" s="114"/>
      <c r="M5" s="114"/>
      <c r="N5" s="114"/>
      <c r="O5" s="142"/>
      <c r="P5" s="113"/>
      <c r="Q5" s="114"/>
      <c r="R5" s="114"/>
      <c r="S5" s="114"/>
      <c r="T5" s="114"/>
      <c r="U5" s="114"/>
      <c r="V5" s="114"/>
      <c r="W5" s="114"/>
      <c r="X5" s="114"/>
      <c r="Y5" s="114"/>
      <c r="Z5" s="114"/>
      <c r="AA5" s="114"/>
      <c r="AB5" s="114"/>
      <c r="AC5" s="142"/>
      <c r="AD5" s="115">
        <f>'90 % summary'!C6</f>
        <v>125.68337002593691</v>
      </c>
      <c r="AE5" s="115">
        <f>'92 % summary'!C6</f>
        <v>189.28847296164074</v>
      </c>
      <c r="AF5" s="115">
        <f>'95 % summary'!C6</f>
        <v>232.04854713083199</v>
      </c>
      <c r="AG5" s="115">
        <f>'98 % summary'!C6</f>
        <v>229.31564453021247</v>
      </c>
    </row>
    <row r="6" spans="1:33" s="109" customFormat="1" x14ac:dyDescent="0.25">
      <c r="A6" s="105" t="s">
        <v>120</v>
      </c>
      <c r="B6" s="147"/>
      <c r="C6" s="107"/>
      <c r="D6" s="107"/>
      <c r="E6" s="107"/>
      <c r="F6" s="107"/>
      <c r="G6" s="107" t="s">
        <v>95</v>
      </c>
      <c r="H6" s="107" t="s">
        <v>95</v>
      </c>
      <c r="I6" s="107"/>
      <c r="J6" s="107"/>
      <c r="K6" s="107"/>
      <c r="L6" s="107"/>
      <c r="M6" s="107"/>
      <c r="N6" s="107"/>
      <c r="O6" s="143"/>
      <c r="P6" s="106"/>
      <c r="Q6" s="107"/>
      <c r="R6" s="107"/>
      <c r="S6" s="107"/>
      <c r="T6" s="107"/>
      <c r="U6" s="107"/>
      <c r="V6" s="107"/>
      <c r="W6" s="107"/>
      <c r="X6" s="107"/>
      <c r="Y6" s="107"/>
      <c r="Z6" s="107"/>
      <c r="AA6" s="107"/>
      <c r="AB6" s="107"/>
      <c r="AC6" s="143"/>
      <c r="AD6" s="108">
        <f>'90 % summary'!C7</f>
        <v>-30.751198998567236</v>
      </c>
      <c r="AE6" s="108">
        <f>'92 % summary'!C7</f>
        <v>21.015713353629319</v>
      </c>
      <c r="AF6" s="108">
        <f>'95 % summary'!C7</f>
        <v>89.093796022562358</v>
      </c>
      <c r="AG6" s="108">
        <f>'98 % summary'!C7</f>
        <v>154.99061181779797</v>
      </c>
    </row>
    <row r="7" spans="1:33" s="66" customFormat="1" x14ac:dyDescent="0.25">
      <c r="A7" s="112" t="s">
        <v>121</v>
      </c>
      <c r="B7" s="146"/>
      <c r="C7" s="114"/>
      <c r="D7" s="114"/>
      <c r="E7" s="114"/>
      <c r="F7" s="114"/>
      <c r="G7" s="114" t="s">
        <v>95</v>
      </c>
      <c r="H7" s="114"/>
      <c r="I7" s="114" t="s">
        <v>95</v>
      </c>
      <c r="J7" s="114"/>
      <c r="K7" s="114"/>
      <c r="L7" s="114"/>
      <c r="M7" s="114"/>
      <c r="N7" s="114"/>
      <c r="O7" s="142"/>
      <c r="P7" s="113"/>
      <c r="Q7" s="114"/>
      <c r="R7" s="114"/>
      <c r="S7" s="114"/>
      <c r="T7" s="114"/>
      <c r="U7" s="114"/>
      <c r="V7" s="114"/>
      <c r="W7" s="114"/>
      <c r="X7" s="114"/>
      <c r="Y7" s="114"/>
      <c r="Z7" s="114"/>
      <c r="AA7" s="114"/>
      <c r="AB7" s="114"/>
      <c r="AC7" s="142"/>
      <c r="AD7" s="115">
        <f>'90 % summary'!C8</f>
        <v>-30.751198998567236</v>
      </c>
      <c r="AE7" s="115">
        <f>'92 % summary'!C8</f>
        <v>-12.620541571269495</v>
      </c>
      <c r="AF7" s="115">
        <f>'95 % summary'!C8</f>
        <v>36.159205572404652</v>
      </c>
      <c r="AG7" s="115">
        <f>'98 % summary'!C8</f>
        <v>64.321506674626519</v>
      </c>
    </row>
    <row r="8" spans="1:33" s="109" customFormat="1" x14ac:dyDescent="0.25">
      <c r="A8" s="105" t="s">
        <v>122</v>
      </c>
      <c r="B8" s="147"/>
      <c r="C8" s="107"/>
      <c r="D8" s="107"/>
      <c r="E8" s="107"/>
      <c r="F8" s="107"/>
      <c r="G8" s="107" t="s">
        <v>95</v>
      </c>
      <c r="H8" s="107"/>
      <c r="I8" s="107"/>
      <c r="J8" s="107" t="s">
        <v>95</v>
      </c>
      <c r="K8" s="107"/>
      <c r="L8" s="107"/>
      <c r="M8" s="107"/>
      <c r="N8" s="107"/>
      <c r="O8" s="143"/>
      <c r="P8" s="106"/>
      <c r="Q8" s="107"/>
      <c r="R8" s="107"/>
      <c r="S8" s="107"/>
      <c r="T8" s="107"/>
      <c r="U8" s="107"/>
      <c r="V8" s="107"/>
      <c r="W8" s="107"/>
      <c r="X8" s="107"/>
      <c r="Y8" s="107"/>
      <c r="Z8" s="107"/>
      <c r="AA8" s="107"/>
      <c r="AB8" s="107"/>
      <c r="AC8" s="143"/>
      <c r="AD8" s="108">
        <f>'90 % summary'!C9</f>
        <v>-51.257587508477471</v>
      </c>
      <c r="AE8" s="108">
        <f>'92 % summary'!C9</f>
        <v>-6.5028110859032262</v>
      </c>
      <c r="AF8" s="108">
        <f>'95 % summary'!C9</f>
        <v>42.249629361848541</v>
      </c>
      <c r="AG8" s="108">
        <f>'98 % summary'!C9</f>
        <v>73.035287579293239</v>
      </c>
    </row>
    <row r="9" spans="1:33" s="66" customFormat="1" x14ac:dyDescent="0.25">
      <c r="A9" s="112" t="s">
        <v>123</v>
      </c>
      <c r="B9" s="146"/>
      <c r="C9" s="114"/>
      <c r="D9" s="114"/>
      <c r="E9" s="114"/>
      <c r="F9" s="114"/>
      <c r="G9" s="114"/>
      <c r="H9" s="114"/>
      <c r="I9" s="114"/>
      <c r="J9" s="114"/>
      <c r="K9" s="114" t="s">
        <v>95</v>
      </c>
      <c r="L9" s="114"/>
      <c r="M9" s="114"/>
      <c r="N9" s="114"/>
      <c r="O9" s="142"/>
      <c r="P9" s="113"/>
      <c r="Q9" s="114"/>
      <c r="R9" s="114"/>
      <c r="S9" s="114"/>
      <c r="T9" s="114"/>
      <c r="U9" s="114"/>
      <c r="V9" s="114"/>
      <c r="W9" s="114"/>
      <c r="X9" s="114"/>
      <c r="Y9" s="114"/>
      <c r="Z9" s="114"/>
      <c r="AA9" s="114"/>
      <c r="AB9" s="114"/>
      <c r="AC9" s="142"/>
      <c r="AD9" s="115">
        <f>'90 % summary'!C10</f>
        <v>197.87133505431655</v>
      </c>
      <c r="AE9" s="115">
        <f>'92 % summary'!C10</f>
        <v>266.48538591352974</v>
      </c>
      <c r="AF9" s="115">
        <f>'95 % summary'!C10</f>
        <v>335.34206193833717</v>
      </c>
      <c r="AG9" s="115">
        <f>'98 % summary'!C10</f>
        <v>386.90424743938019</v>
      </c>
    </row>
    <row r="10" spans="1:33" s="109" customFormat="1" x14ac:dyDescent="0.25">
      <c r="A10" s="105" t="s">
        <v>124</v>
      </c>
      <c r="B10" s="147"/>
      <c r="C10" s="107"/>
      <c r="D10" s="107" t="s">
        <v>95</v>
      </c>
      <c r="E10" s="107"/>
      <c r="F10" s="107"/>
      <c r="G10" s="107"/>
      <c r="H10" s="107"/>
      <c r="I10" s="107"/>
      <c r="J10" s="107"/>
      <c r="K10" s="107" t="s">
        <v>95</v>
      </c>
      <c r="L10" s="107"/>
      <c r="M10" s="107"/>
      <c r="N10" s="107"/>
      <c r="O10" s="143"/>
      <c r="P10" s="106"/>
      <c r="Q10" s="107"/>
      <c r="R10" s="107"/>
      <c r="S10" s="107"/>
      <c r="T10" s="107"/>
      <c r="U10" s="107"/>
      <c r="V10" s="107"/>
      <c r="W10" s="107"/>
      <c r="X10" s="107"/>
      <c r="Y10" s="107"/>
      <c r="Z10" s="107"/>
      <c r="AA10" s="107"/>
      <c r="AB10" s="107"/>
      <c r="AC10" s="143"/>
      <c r="AD10" s="108">
        <f>'90 % summary'!C11</f>
        <v>-197.15227064980937</v>
      </c>
      <c r="AE10" s="108">
        <f>'92 % summary'!C11</f>
        <v>-147.72401956603002</v>
      </c>
      <c r="AF10" s="108">
        <f>'95 % summary'!C11</f>
        <v>-134.60451834331883</v>
      </c>
      <c r="AG10" s="108">
        <f>'98 % summary'!C11</f>
        <v>-219.54092298759841</v>
      </c>
    </row>
    <row r="11" spans="1:33" s="66" customFormat="1" x14ac:dyDescent="0.25">
      <c r="A11" s="112" t="s">
        <v>125</v>
      </c>
      <c r="B11" s="146"/>
      <c r="C11" s="114"/>
      <c r="D11" s="114"/>
      <c r="E11" s="114" t="s">
        <v>95</v>
      </c>
      <c r="F11" s="114"/>
      <c r="G11" s="114" t="s">
        <v>95</v>
      </c>
      <c r="H11" s="114"/>
      <c r="I11" s="114" t="s">
        <v>95</v>
      </c>
      <c r="J11" s="114"/>
      <c r="K11" s="114" t="s">
        <v>95</v>
      </c>
      <c r="L11" s="114"/>
      <c r="M11" s="114"/>
      <c r="N11" s="114"/>
      <c r="O11" s="142"/>
      <c r="P11" s="113"/>
      <c r="Q11" s="114"/>
      <c r="R11" s="114"/>
      <c r="S11" s="114"/>
      <c r="T11" s="114"/>
      <c r="U11" s="114"/>
      <c r="V11" s="114"/>
      <c r="W11" s="114"/>
      <c r="X11" s="114"/>
      <c r="Y11" s="114"/>
      <c r="Z11" s="114"/>
      <c r="AA11" s="114"/>
      <c r="AB11" s="114"/>
      <c r="AC11" s="142"/>
      <c r="AD11" s="115">
        <f>'90 % summary'!C12</f>
        <v>-95.066743302191412</v>
      </c>
      <c r="AE11" s="115">
        <f>'92 % summary'!C12</f>
        <v>-54.102731138973461</v>
      </c>
      <c r="AF11" s="115">
        <f>'95 % summary'!C12</f>
        <v>-14.595262714767397</v>
      </c>
      <c r="AG11" s="115">
        <f>'98 % summary'!C12</f>
        <v>0.63998779841160425</v>
      </c>
    </row>
    <row r="12" spans="1:33" s="109" customFormat="1" x14ac:dyDescent="0.25">
      <c r="A12" s="105" t="s">
        <v>126</v>
      </c>
      <c r="B12" s="147"/>
      <c r="C12" s="107"/>
      <c r="D12" s="107"/>
      <c r="E12" s="107"/>
      <c r="F12" s="107"/>
      <c r="G12" s="107" t="s">
        <v>95</v>
      </c>
      <c r="H12" s="107"/>
      <c r="I12" s="107" t="s">
        <v>95</v>
      </c>
      <c r="J12" s="107"/>
      <c r="K12" s="107" t="s">
        <v>95</v>
      </c>
      <c r="L12" s="107"/>
      <c r="M12" s="107"/>
      <c r="N12" s="107"/>
      <c r="O12" s="143"/>
      <c r="P12" s="106"/>
      <c r="Q12" s="107"/>
      <c r="R12" s="107"/>
      <c r="S12" s="107"/>
      <c r="T12" s="107"/>
      <c r="U12" s="107"/>
      <c r="V12" s="107"/>
      <c r="W12" s="107"/>
      <c r="X12" s="107"/>
      <c r="Y12" s="107"/>
      <c r="Z12" s="107"/>
      <c r="AA12" s="107"/>
      <c r="AB12" s="107"/>
      <c r="AC12" s="143"/>
      <c r="AD12" s="108">
        <f>'90 % summary'!C13</f>
        <v>-30.751198998567236</v>
      </c>
      <c r="AE12" s="108">
        <f>'92 % summary'!C13</f>
        <v>-24.422363047073301</v>
      </c>
      <c r="AF12" s="108">
        <f>'95 % summary'!C13</f>
        <v>20.846447537663522</v>
      </c>
      <c r="AG12" s="108">
        <f>'98 % summary'!C13</f>
        <v>38.9399893175272</v>
      </c>
    </row>
    <row r="13" spans="1:33" s="66" customFormat="1" x14ac:dyDescent="0.25">
      <c r="A13" s="112" t="s">
        <v>127</v>
      </c>
      <c r="B13" s="146"/>
      <c r="C13" s="114"/>
      <c r="D13" s="114"/>
      <c r="E13" s="114"/>
      <c r="F13" s="114"/>
      <c r="G13" s="114" t="s">
        <v>95</v>
      </c>
      <c r="H13" s="114" t="s">
        <v>95</v>
      </c>
      <c r="I13" s="114"/>
      <c r="J13" s="114"/>
      <c r="K13" s="114" t="s">
        <v>95</v>
      </c>
      <c r="L13" s="114"/>
      <c r="M13" s="114"/>
      <c r="N13" s="114"/>
      <c r="O13" s="142"/>
      <c r="P13" s="113"/>
      <c r="Q13" s="114"/>
      <c r="R13" s="114"/>
      <c r="S13" s="114"/>
      <c r="T13" s="114"/>
      <c r="U13" s="114"/>
      <c r="V13" s="114"/>
      <c r="W13" s="114"/>
      <c r="X13" s="114"/>
      <c r="Y13" s="114"/>
      <c r="Z13" s="114"/>
      <c r="AA13" s="114"/>
      <c r="AB13" s="114"/>
      <c r="AC13" s="142"/>
      <c r="AD13" s="115">
        <f>'90 % summary'!C14</f>
        <v>-49.88082844808433</v>
      </c>
      <c r="AE13" s="115">
        <f>'92 % summary'!C14</f>
        <v>1.059630605485717</v>
      </c>
      <c r="AF13" s="115">
        <f>'95 % summary'!C14</f>
        <v>60.76018565010007</v>
      </c>
      <c r="AG13" s="115">
        <f>'98 % summary'!C14</f>
        <v>117.28111346960138</v>
      </c>
    </row>
    <row r="14" spans="1:33" s="109" customFormat="1" x14ac:dyDescent="0.25">
      <c r="A14" s="105" t="s">
        <v>128</v>
      </c>
      <c r="B14" s="147"/>
      <c r="C14" s="107"/>
      <c r="D14" s="107"/>
      <c r="E14" s="107"/>
      <c r="F14" s="107"/>
      <c r="G14" s="107" t="s">
        <v>95</v>
      </c>
      <c r="H14" s="107"/>
      <c r="I14" s="107"/>
      <c r="J14" s="107" t="s">
        <v>95</v>
      </c>
      <c r="K14" s="107" t="s">
        <v>95</v>
      </c>
      <c r="L14" s="107"/>
      <c r="M14" s="107"/>
      <c r="N14" s="107"/>
      <c r="O14" s="143"/>
      <c r="P14" s="106"/>
      <c r="Q14" s="107"/>
      <c r="R14" s="107"/>
      <c r="S14" s="107"/>
      <c r="T14" s="107"/>
      <c r="U14" s="107"/>
      <c r="V14" s="107"/>
      <c r="W14" s="107"/>
      <c r="X14" s="107"/>
      <c r="Y14" s="107"/>
      <c r="Z14" s="107"/>
      <c r="AA14" s="107"/>
      <c r="AB14" s="107"/>
      <c r="AC14" s="143"/>
      <c r="AD14" s="108">
        <f>'90 % summary'!C15</f>
        <v>-64.576072217604889</v>
      </c>
      <c r="AE14" s="108">
        <f>'92 % summary'!C15</f>
        <v>-19.257096294016801</v>
      </c>
      <c r="AF14" s="108">
        <f>'95 % summary'!C15</f>
        <v>30.367021946271358</v>
      </c>
      <c r="AG14" s="108">
        <f>'98 % summary'!C15</f>
        <v>47.878396087236752</v>
      </c>
    </row>
    <row r="15" spans="1:33" s="66" customFormat="1" x14ac:dyDescent="0.25">
      <c r="A15" s="112" t="s">
        <v>129</v>
      </c>
      <c r="B15" s="146"/>
      <c r="C15" s="114"/>
      <c r="D15" s="114" t="s">
        <v>95</v>
      </c>
      <c r="E15" s="114"/>
      <c r="F15" s="114"/>
      <c r="G15" s="114" t="s">
        <v>95</v>
      </c>
      <c r="H15" s="114"/>
      <c r="I15" s="114"/>
      <c r="J15" s="114" t="s">
        <v>95</v>
      </c>
      <c r="K15" s="114"/>
      <c r="L15" s="114"/>
      <c r="M15" s="114"/>
      <c r="N15" s="114"/>
      <c r="O15" s="142"/>
      <c r="P15" s="113"/>
      <c r="Q15" s="114"/>
      <c r="R15" s="114"/>
      <c r="S15" s="114"/>
      <c r="T15" s="114"/>
      <c r="U15" s="114"/>
      <c r="V15" s="114"/>
      <c r="W15" s="114"/>
      <c r="X15" s="114"/>
      <c r="Y15" s="114"/>
      <c r="Z15" s="114"/>
      <c r="AA15" s="114"/>
      <c r="AB15" s="114"/>
      <c r="AC15" s="142"/>
      <c r="AD15" s="115">
        <f>'90 % summary'!C16</f>
        <v>-522.0060189939303</v>
      </c>
      <c r="AE15" s="115">
        <f>'92 % summary'!C16</f>
        <v>-523.08250760217288</v>
      </c>
      <c r="AF15" s="115">
        <f>'95 % summary'!C16</f>
        <v>-517.14638988258366</v>
      </c>
      <c r="AG15" s="115">
        <f>'98 % summary'!C16</f>
        <v>-483.69070675534141</v>
      </c>
    </row>
    <row r="16" spans="1:33" s="109" customFormat="1" x14ac:dyDescent="0.25">
      <c r="A16" s="105" t="s">
        <v>130</v>
      </c>
      <c r="B16" s="147"/>
      <c r="C16" s="107"/>
      <c r="D16" s="107" t="s">
        <v>95</v>
      </c>
      <c r="E16" s="107"/>
      <c r="F16" s="107"/>
      <c r="G16" s="107" t="s">
        <v>95</v>
      </c>
      <c r="H16" s="107"/>
      <c r="I16" s="107"/>
      <c r="J16" s="107" t="s">
        <v>95</v>
      </c>
      <c r="K16" s="107" t="s">
        <v>95</v>
      </c>
      <c r="L16" s="107"/>
      <c r="M16" s="107"/>
      <c r="N16" s="107"/>
      <c r="O16" s="143"/>
      <c r="P16" s="106"/>
      <c r="Q16" s="107"/>
      <c r="R16" s="107"/>
      <c r="S16" s="107"/>
      <c r="T16" s="107"/>
      <c r="U16" s="107"/>
      <c r="V16" s="107"/>
      <c r="W16" s="107"/>
      <c r="X16" s="107"/>
      <c r="Y16" s="107"/>
      <c r="Z16" s="107"/>
      <c r="AA16" s="107"/>
      <c r="AB16" s="107"/>
      <c r="AC16" s="143"/>
      <c r="AD16" s="108">
        <f>'90 % summary'!C17</f>
        <v>-567.10087231481089</v>
      </c>
      <c r="AE16" s="108">
        <f>'92 % summary'!C17</f>
        <v>-493.33041466618704</v>
      </c>
      <c r="AF16" s="108">
        <f>'95 % summary'!C17</f>
        <v>-546.96004348611575</v>
      </c>
      <c r="AG16" s="108">
        <f>'98 % summary'!C17</f>
        <v>-568.39083203226585</v>
      </c>
    </row>
    <row r="17" spans="1:33" s="66" customFormat="1" x14ac:dyDescent="0.25">
      <c r="A17" s="112" t="s">
        <v>131</v>
      </c>
      <c r="B17" s="146"/>
      <c r="C17" s="114"/>
      <c r="D17" s="114"/>
      <c r="E17" s="114"/>
      <c r="F17" s="114"/>
      <c r="G17" s="114"/>
      <c r="H17" s="114"/>
      <c r="I17" s="114"/>
      <c r="J17" s="114"/>
      <c r="K17" s="114"/>
      <c r="L17" s="114" t="s">
        <v>95</v>
      </c>
      <c r="M17" s="114"/>
      <c r="N17" s="114"/>
      <c r="O17" s="142"/>
      <c r="P17" s="113"/>
      <c r="Q17" s="114"/>
      <c r="R17" s="114"/>
      <c r="S17" s="114"/>
      <c r="T17" s="114"/>
      <c r="U17" s="114"/>
      <c r="V17" s="114"/>
      <c r="W17" s="114"/>
      <c r="X17" s="114"/>
      <c r="Y17" s="114"/>
      <c r="Z17" s="114"/>
      <c r="AA17" s="114"/>
      <c r="AB17" s="114"/>
      <c r="AC17" s="142"/>
      <c r="AD17" s="115">
        <f>'90 % summary'!C18</f>
        <v>-34.983216285759681</v>
      </c>
      <c r="AE17" s="115">
        <f>'92 % summary'!C18</f>
        <v>8.1709600288160029</v>
      </c>
      <c r="AF17" s="115">
        <f>'95 % summary'!C18</f>
        <v>64.891346640326304</v>
      </c>
      <c r="AG17" s="115">
        <f>'98 % summary'!C18</f>
        <v>117.58457271857415</v>
      </c>
    </row>
    <row r="18" spans="1:33" s="109" customFormat="1" x14ac:dyDescent="0.25">
      <c r="A18" s="105" t="s">
        <v>132</v>
      </c>
      <c r="B18" s="147"/>
      <c r="C18" s="107"/>
      <c r="D18" s="107"/>
      <c r="E18" s="107"/>
      <c r="F18" s="107"/>
      <c r="G18" s="107"/>
      <c r="H18" s="107"/>
      <c r="I18" s="107"/>
      <c r="J18" s="107"/>
      <c r="K18" s="107"/>
      <c r="L18" s="107"/>
      <c r="M18" s="107" t="s">
        <v>95</v>
      </c>
      <c r="N18" s="107"/>
      <c r="O18" s="143"/>
      <c r="P18" s="106"/>
      <c r="Q18" s="107"/>
      <c r="R18" s="107"/>
      <c r="S18" s="107"/>
      <c r="T18" s="107"/>
      <c r="U18" s="107"/>
      <c r="V18" s="107"/>
      <c r="W18" s="107"/>
      <c r="X18" s="107"/>
      <c r="Y18" s="107"/>
      <c r="Z18" s="107"/>
      <c r="AA18" s="107"/>
      <c r="AB18" s="107"/>
      <c r="AC18" s="143"/>
      <c r="AD18" s="108">
        <f>'90 % summary'!C19</f>
        <v>-366.67111946601585</v>
      </c>
      <c r="AE18" s="108">
        <f>'92 % summary'!C19</f>
        <v>-338.1369185239775</v>
      </c>
      <c r="AF18" s="108">
        <f>'95 % summary'!C19</f>
        <v>-284.39254322608843</v>
      </c>
      <c r="AG18" s="108">
        <f>'98 % summary'!C19</f>
        <v>-142.10248290296499</v>
      </c>
    </row>
    <row r="19" spans="1:33" s="66" customFormat="1" x14ac:dyDescent="0.25">
      <c r="A19" s="112" t="s">
        <v>133</v>
      </c>
      <c r="B19" s="146"/>
      <c r="C19" s="114"/>
      <c r="D19" s="114"/>
      <c r="E19" s="114"/>
      <c r="F19" s="114"/>
      <c r="G19" s="114"/>
      <c r="H19" s="114"/>
      <c r="I19" s="114"/>
      <c r="J19" s="114"/>
      <c r="K19" s="114" t="s">
        <v>95</v>
      </c>
      <c r="L19" s="114" t="s">
        <v>95</v>
      </c>
      <c r="M19" s="114"/>
      <c r="N19" s="114"/>
      <c r="O19" s="142"/>
      <c r="P19" s="113"/>
      <c r="Q19" s="114"/>
      <c r="R19" s="114"/>
      <c r="S19" s="114"/>
      <c r="T19" s="114"/>
      <c r="U19" s="114"/>
      <c r="V19" s="114"/>
      <c r="W19" s="114"/>
      <c r="X19" s="114"/>
      <c r="Y19" s="114"/>
      <c r="Z19" s="114"/>
      <c r="AA19" s="114"/>
      <c r="AB19" s="114"/>
      <c r="AC19" s="142"/>
      <c r="AD19" s="115">
        <f>'90 % summary'!C20</f>
        <v>-46.412306466177505</v>
      </c>
      <c r="AE19" s="115">
        <f>'92 % summary'!C20</f>
        <v>-3.6308614469878107</v>
      </c>
      <c r="AF19" s="115">
        <f>'95 % summary'!C20</f>
        <v>49.578588605585168</v>
      </c>
      <c r="AG19" s="115">
        <f>'98 % summary'!C20</f>
        <v>92.203055361474767</v>
      </c>
    </row>
    <row r="20" spans="1:33" s="109" customFormat="1" x14ac:dyDescent="0.25">
      <c r="A20" s="105" t="s">
        <v>134</v>
      </c>
      <c r="B20" s="147"/>
      <c r="C20" s="107"/>
      <c r="D20" s="107"/>
      <c r="E20" s="107"/>
      <c r="F20" s="107"/>
      <c r="G20" s="107"/>
      <c r="H20" s="107"/>
      <c r="I20" s="107"/>
      <c r="J20" s="107"/>
      <c r="K20" s="107" t="s">
        <v>95</v>
      </c>
      <c r="L20" s="107"/>
      <c r="M20" s="107" t="s">
        <v>95</v>
      </c>
      <c r="N20" s="107"/>
      <c r="O20" s="143"/>
      <c r="P20" s="106"/>
      <c r="Q20" s="107"/>
      <c r="R20" s="107"/>
      <c r="S20" s="107"/>
      <c r="T20" s="107"/>
      <c r="U20" s="107"/>
      <c r="V20" s="107"/>
      <c r="W20" s="107"/>
      <c r="X20" s="107"/>
      <c r="Y20" s="107"/>
      <c r="Z20" s="107"/>
      <c r="AA20" s="107"/>
      <c r="AB20" s="107"/>
      <c r="AC20" s="143"/>
      <c r="AD20" s="108">
        <f>'90 % summary'!C21</f>
        <v>-384.39953958266801</v>
      </c>
      <c r="AE20" s="108">
        <f>'92 % summary'!C21</f>
        <v>-357.29820132134006</v>
      </c>
      <c r="AF20" s="108">
        <f>'95 % summary'!C21</f>
        <v>-308.24134032179376</v>
      </c>
      <c r="AG20" s="108">
        <f>'98 % summary'!C21</f>
        <v>-177.89863571090396</v>
      </c>
    </row>
    <row r="21" spans="1:33" s="66" customFormat="1" x14ac:dyDescent="0.25">
      <c r="A21" s="112" t="s">
        <v>135</v>
      </c>
      <c r="B21" s="146" t="s">
        <v>95</v>
      </c>
      <c r="C21" s="114" t="s">
        <v>95</v>
      </c>
      <c r="D21" s="114"/>
      <c r="E21" s="114"/>
      <c r="F21" s="114"/>
      <c r="G21" s="114"/>
      <c r="H21" s="114"/>
      <c r="I21" s="114"/>
      <c r="J21" s="114"/>
      <c r="K21" s="114"/>
      <c r="L21" s="114"/>
      <c r="M21" s="114"/>
      <c r="N21" s="114"/>
      <c r="O21" s="142"/>
      <c r="P21" s="113"/>
      <c r="Q21" s="114"/>
      <c r="R21" s="114"/>
      <c r="S21" s="114"/>
      <c r="T21" s="114"/>
      <c r="U21" s="114"/>
      <c r="V21" s="114"/>
      <c r="W21" s="114"/>
      <c r="X21" s="114"/>
      <c r="Y21" s="114"/>
      <c r="Z21" s="114"/>
      <c r="AA21" s="114"/>
      <c r="AB21" s="114"/>
      <c r="AC21" s="142"/>
      <c r="AD21" s="115">
        <f>'90 % summary'!C22</f>
        <v>164.03338787544135</v>
      </c>
      <c r="AE21" s="115">
        <f>'92 % summary'!C22</f>
        <v>238.44453759700801</v>
      </c>
      <c r="AF21" s="115">
        <f>'95 % summary'!C22</f>
        <v>311.47231794101617</v>
      </c>
      <c r="AG21" s="115">
        <f>'98 % summary'!C22</f>
        <v>331.60342652629834</v>
      </c>
    </row>
    <row r="22" spans="1:33" s="109" customFormat="1" x14ac:dyDescent="0.25">
      <c r="A22" s="105" t="s">
        <v>136</v>
      </c>
      <c r="B22" s="147"/>
      <c r="C22" s="107" t="s">
        <v>95</v>
      </c>
      <c r="D22" s="107"/>
      <c r="E22" s="107"/>
      <c r="F22" s="107"/>
      <c r="G22" s="107" t="s">
        <v>95</v>
      </c>
      <c r="H22" s="107" t="s">
        <v>95</v>
      </c>
      <c r="I22" s="107"/>
      <c r="J22" s="107"/>
      <c r="K22" s="107"/>
      <c r="L22" s="107"/>
      <c r="M22" s="107"/>
      <c r="N22" s="107"/>
      <c r="O22" s="143"/>
      <c r="P22" s="106"/>
      <c r="Q22" s="107"/>
      <c r="R22" s="107"/>
      <c r="S22" s="107"/>
      <c r="T22" s="107"/>
      <c r="U22" s="107"/>
      <c r="V22" s="107"/>
      <c r="W22" s="107"/>
      <c r="X22" s="107"/>
      <c r="Y22" s="107"/>
      <c r="Z22" s="107"/>
      <c r="AA22" s="107"/>
      <c r="AB22" s="107"/>
      <c r="AC22" s="143"/>
      <c r="AD22" s="108">
        <f>'90 % summary'!C23</f>
        <v>-92.2122663830975</v>
      </c>
      <c r="AE22" s="108">
        <f>'92 % summary'!C23</f>
        <v>-38.210836176893196</v>
      </c>
      <c r="AF22" s="108">
        <f>'95 % summary'!C23</f>
        <v>28.312222165852472</v>
      </c>
      <c r="AG22" s="108">
        <f>'98 % summary'!C23</f>
        <v>72.6622520117769</v>
      </c>
    </row>
    <row r="23" spans="1:33" s="66" customFormat="1" x14ac:dyDescent="0.25">
      <c r="A23" s="112" t="s">
        <v>137</v>
      </c>
      <c r="B23" s="146"/>
      <c r="C23" s="114" t="s">
        <v>95</v>
      </c>
      <c r="D23" s="114"/>
      <c r="E23" s="114"/>
      <c r="F23" s="114"/>
      <c r="G23" s="114" t="s">
        <v>95</v>
      </c>
      <c r="H23" s="114"/>
      <c r="I23" s="114" t="s">
        <v>95</v>
      </c>
      <c r="J23" s="114"/>
      <c r="K23" s="114"/>
      <c r="L23" s="114"/>
      <c r="M23" s="114"/>
      <c r="N23" s="114"/>
      <c r="O23" s="142"/>
      <c r="P23" s="113"/>
      <c r="Q23" s="114"/>
      <c r="R23" s="114"/>
      <c r="S23" s="114"/>
      <c r="T23" s="114"/>
      <c r="U23" s="114"/>
      <c r="V23" s="114"/>
      <c r="W23" s="114"/>
      <c r="X23" s="114"/>
      <c r="Y23" s="114"/>
      <c r="Z23" s="114"/>
      <c r="AA23" s="114"/>
      <c r="AB23" s="114"/>
      <c r="AC23" s="142"/>
      <c r="AD23" s="115">
        <f>'90 % summary'!C24</f>
        <v>-109.88990329060508</v>
      </c>
      <c r="AE23" s="115">
        <f>'92 % summary'!C24</f>
        <v>-65.512397359104796</v>
      </c>
      <c r="AF23" s="115">
        <f>'95 % summary'!C24</f>
        <v>-15.386250033311924</v>
      </c>
      <c r="AG23" s="115">
        <f>'98 % summary'!C24</f>
        <v>-9.5986212818363192</v>
      </c>
    </row>
    <row r="24" spans="1:33" s="109" customFormat="1" x14ac:dyDescent="0.25">
      <c r="A24" s="105" t="s">
        <v>138</v>
      </c>
      <c r="B24" s="147"/>
      <c r="C24" s="107" t="s">
        <v>95</v>
      </c>
      <c r="D24" s="107"/>
      <c r="E24" s="107"/>
      <c r="F24" s="107"/>
      <c r="G24" s="107" t="s">
        <v>95</v>
      </c>
      <c r="H24" s="107"/>
      <c r="I24" s="107"/>
      <c r="J24" s="107" t="s">
        <v>95</v>
      </c>
      <c r="K24" s="107"/>
      <c r="L24" s="107"/>
      <c r="M24" s="107"/>
      <c r="N24" s="107"/>
      <c r="O24" s="143"/>
      <c r="P24" s="106"/>
      <c r="Q24" s="107"/>
      <c r="R24" s="107"/>
      <c r="S24" s="107"/>
      <c r="T24" s="107"/>
      <c r="U24" s="107"/>
      <c r="V24" s="107"/>
      <c r="W24" s="107"/>
      <c r="X24" s="107"/>
      <c r="Y24" s="107"/>
      <c r="Z24" s="107"/>
      <c r="AA24" s="107"/>
      <c r="AB24" s="107"/>
      <c r="AC24" s="143"/>
      <c r="AD24" s="108">
        <f>'90 % summary'!C25</f>
        <v>-106.70671831956014</v>
      </c>
      <c r="AE24" s="108">
        <f>'92 % summary'!C25</f>
        <v>-59.412782591297841</v>
      </c>
      <c r="AF24" s="108">
        <f>'95 % summary'!C25</f>
        <v>-13.743427320755622</v>
      </c>
      <c r="AG24" s="108">
        <f>'98 % summary'!C25</f>
        <v>-7.4450747014678922E-2</v>
      </c>
    </row>
    <row r="25" spans="1:33" s="66" customFormat="1" x14ac:dyDescent="0.25">
      <c r="A25" s="112" t="s">
        <v>139</v>
      </c>
      <c r="B25" s="151"/>
      <c r="C25" s="116"/>
      <c r="D25" s="114" t="s">
        <v>95</v>
      </c>
      <c r="E25" s="114"/>
      <c r="F25" s="114"/>
      <c r="G25" s="114" t="s">
        <v>95</v>
      </c>
      <c r="H25" s="114" t="s">
        <v>95</v>
      </c>
      <c r="I25" s="114"/>
      <c r="J25" s="114"/>
      <c r="K25" s="114" t="s">
        <v>95</v>
      </c>
      <c r="L25" s="114"/>
      <c r="M25" s="114"/>
      <c r="N25" s="114"/>
      <c r="O25" s="142"/>
      <c r="P25" s="113"/>
      <c r="Q25" s="114"/>
      <c r="R25" s="114"/>
      <c r="S25" s="114"/>
      <c r="T25" s="114"/>
      <c r="U25" s="114"/>
      <c r="V25" s="114"/>
      <c r="W25" s="114"/>
      <c r="X25" s="114"/>
      <c r="Y25" s="114"/>
      <c r="Z25" s="114"/>
      <c r="AA25" s="114"/>
      <c r="AB25" s="114"/>
      <c r="AC25" s="142"/>
      <c r="AD25" s="115">
        <f>'90 % summary'!C26</f>
        <v>-571.92775563373505</v>
      </c>
      <c r="AE25" s="115">
        <f>'92 % summary'!C26</f>
        <v>-531.6143816416602</v>
      </c>
      <c r="AF25" s="115">
        <f>'95 % summary'!C26</f>
        <v>-566.28685980506907</v>
      </c>
      <c r="AG25" s="115">
        <f>'98 % summary'!C26</f>
        <v>-541.04613391118528</v>
      </c>
    </row>
    <row r="26" spans="1:33" s="109" customFormat="1" x14ac:dyDescent="0.25">
      <c r="A26" s="105" t="s">
        <v>140</v>
      </c>
      <c r="B26" s="203"/>
      <c r="C26" s="110"/>
      <c r="D26" s="107"/>
      <c r="E26" s="107" t="s">
        <v>95</v>
      </c>
      <c r="F26" s="107"/>
      <c r="G26" s="107" t="s">
        <v>95</v>
      </c>
      <c r="H26" s="107" t="s">
        <v>95</v>
      </c>
      <c r="I26" s="107"/>
      <c r="J26" s="107"/>
      <c r="K26" s="107" t="s">
        <v>95</v>
      </c>
      <c r="L26" s="107"/>
      <c r="M26" s="107"/>
      <c r="N26" s="107"/>
      <c r="O26" s="143"/>
      <c r="P26" s="106"/>
      <c r="Q26" s="107"/>
      <c r="R26" s="107"/>
      <c r="S26" s="107"/>
      <c r="T26" s="107"/>
      <c r="U26" s="107"/>
      <c r="V26" s="107"/>
      <c r="W26" s="107"/>
      <c r="X26" s="107"/>
      <c r="Y26" s="107"/>
      <c r="Z26" s="107"/>
      <c r="AA26" s="107"/>
      <c r="AB26" s="107"/>
      <c r="AC26" s="143"/>
      <c r="AD26" s="108">
        <f>'90 % summary'!C27</f>
        <v>-80.413799786437835</v>
      </c>
      <c r="AE26" s="108">
        <f>'92 % summary'!C27</f>
        <v>-30.42364015889595</v>
      </c>
      <c r="AF26" s="108">
        <f>'95 % summary'!C27</f>
        <v>24.949110448137667</v>
      </c>
      <c r="AG26" s="108">
        <f>'98 % summary'!C27</f>
        <v>49.943460806424063</v>
      </c>
    </row>
    <row r="27" spans="1:33" s="66" customFormat="1" x14ac:dyDescent="0.25">
      <c r="A27" s="112" t="s">
        <v>141</v>
      </c>
      <c r="B27" s="151"/>
      <c r="C27" s="116"/>
      <c r="D27" s="114"/>
      <c r="E27" s="114"/>
      <c r="F27" s="114" t="s">
        <v>95</v>
      </c>
      <c r="G27" s="114" t="s">
        <v>95</v>
      </c>
      <c r="H27" s="114" t="s">
        <v>95</v>
      </c>
      <c r="I27" s="114"/>
      <c r="J27" s="114"/>
      <c r="K27" s="114" t="s">
        <v>95</v>
      </c>
      <c r="L27" s="114"/>
      <c r="M27" s="114"/>
      <c r="N27" s="114"/>
      <c r="O27" s="142"/>
      <c r="P27" s="113"/>
      <c r="Q27" s="114"/>
      <c r="R27" s="114"/>
      <c r="S27" s="114"/>
      <c r="T27" s="114"/>
      <c r="U27" s="114"/>
      <c r="V27" s="114"/>
      <c r="W27" s="114"/>
      <c r="X27" s="114"/>
      <c r="Y27" s="114"/>
      <c r="Z27" s="114"/>
      <c r="AA27" s="114"/>
      <c r="AB27" s="114"/>
      <c r="AC27" s="142"/>
      <c r="AD27" s="115">
        <f>'90 % summary'!C28</f>
        <v>-226.45899169442475</v>
      </c>
      <c r="AE27" s="115">
        <f>'92 % summary'!C28</f>
        <v>-182.25535961129557</v>
      </c>
      <c r="AF27" s="115">
        <f>'95 % summary'!C28</f>
        <v>-176.89611751024964</v>
      </c>
      <c r="AG27" s="115">
        <f>'98 % summary'!C28</f>
        <v>-192.49031002721986</v>
      </c>
    </row>
    <row r="28" spans="1:33" s="80" customFormat="1" x14ac:dyDescent="0.25">
      <c r="A28" s="121" t="s">
        <v>225</v>
      </c>
      <c r="B28" s="204"/>
      <c r="C28" s="133"/>
      <c r="D28" s="135"/>
      <c r="E28" s="135" t="s">
        <v>95</v>
      </c>
      <c r="F28" s="135"/>
      <c r="G28" s="135"/>
      <c r="H28" s="135"/>
      <c r="I28" s="135"/>
      <c r="J28" s="135"/>
      <c r="K28" s="135" t="s">
        <v>95</v>
      </c>
      <c r="L28" s="135"/>
      <c r="M28" s="135"/>
      <c r="N28" s="135" t="s">
        <v>95</v>
      </c>
      <c r="O28" s="127"/>
      <c r="P28" s="148"/>
      <c r="Q28" s="135"/>
      <c r="R28" s="135"/>
      <c r="S28" s="135"/>
      <c r="T28" s="135"/>
      <c r="U28" s="135"/>
      <c r="V28" s="135"/>
      <c r="W28" s="135"/>
      <c r="X28" s="135"/>
      <c r="Y28" s="135"/>
      <c r="Z28" s="135"/>
      <c r="AA28" s="135"/>
      <c r="AB28" s="135"/>
      <c r="AC28" s="127"/>
      <c r="AD28" s="198"/>
      <c r="AE28" s="198"/>
      <c r="AF28" s="198"/>
      <c r="AG28" s="198"/>
    </row>
    <row r="29" spans="1:33" s="66" customFormat="1" ht="15.75" thickBot="1" x14ac:dyDescent="0.3">
      <c r="A29" s="206" t="s">
        <v>226</v>
      </c>
      <c r="B29" s="205"/>
      <c r="C29" s="117"/>
      <c r="D29" s="118"/>
      <c r="E29" s="118" t="s">
        <v>95</v>
      </c>
      <c r="F29" s="118"/>
      <c r="G29" s="118"/>
      <c r="H29" s="118"/>
      <c r="I29" s="118"/>
      <c r="J29" s="118"/>
      <c r="K29" s="118" t="s">
        <v>95</v>
      </c>
      <c r="L29" s="118"/>
      <c r="M29" s="118"/>
      <c r="N29" s="118"/>
      <c r="O29" s="144" t="s">
        <v>95</v>
      </c>
      <c r="P29" s="140"/>
      <c r="Q29" s="118"/>
      <c r="R29" s="118"/>
      <c r="S29" s="118"/>
      <c r="T29" s="118"/>
      <c r="U29" s="118"/>
      <c r="V29" s="118"/>
      <c r="W29" s="118"/>
      <c r="X29" s="118"/>
      <c r="Y29" s="118"/>
      <c r="Z29" s="118"/>
      <c r="AA29" s="118"/>
      <c r="AB29" s="118"/>
      <c r="AC29" s="144"/>
      <c r="AD29" s="115"/>
      <c r="AE29" s="115"/>
      <c r="AF29" s="115"/>
      <c r="AG29" s="115"/>
    </row>
    <row r="30" spans="1:33" s="109" customFormat="1" x14ac:dyDescent="0.25">
      <c r="A30" s="111" t="s">
        <v>152</v>
      </c>
      <c r="B30" s="203"/>
      <c r="C30" s="110"/>
      <c r="D30" s="107"/>
      <c r="E30" s="107"/>
      <c r="F30" s="107"/>
      <c r="G30" s="107"/>
      <c r="H30" s="107"/>
      <c r="I30" s="107"/>
      <c r="J30" s="107"/>
      <c r="K30" s="107"/>
      <c r="L30" s="107"/>
      <c r="M30" s="107"/>
      <c r="N30" s="107"/>
      <c r="O30" s="143"/>
      <c r="P30" s="106" t="s">
        <v>95</v>
      </c>
      <c r="Q30" s="107"/>
      <c r="R30" s="107"/>
      <c r="S30" s="107"/>
      <c r="T30" s="107"/>
      <c r="U30" s="107"/>
      <c r="V30" s="107"/>
      <c r="W30" s="107"/>
      <c r="X30" s="107"/>
      <c r="Y30" s="107"/>
      <c r="Z30" s="107"/>
      <c r="AA30" s="107"/>
      <c r="AB30" s="107"/>
      <c r="AC30" s="143"/>
      <c r="AD30" s="165">
        <f>'90 % summary'!$C35</f>
        <v>162.67549796596208</v>
      </c>
      <c r="AE30" s="165">
        <f>'92 % summary'!$C35</f>
        <v>206.88195818933877</v>
      </c>
      <c r="AF30" s="165">
        <f>'95 % summary'!$C35</f>
        <v>256.81908742733469</v>
      </c>
      <c r="AG30" s="165">
        <f>'98 % summary'!$C36</f>
        <v>304.32349765974533</v>
      </c>
    </row>
    <row r="31" spans="1:33" s="66" customFormat="1" x14ac:dyDescent="0.25">
      <c r="A31" s="112" t="s">
        <v>153</v>
      </c>
      <c r="B31" s="151"/>
      <c r="C31" s="116"/>
      <c r="D31" s="114"/>
      <c r="E31" s="114"/>
      <c r="F31" s="114"/>
      <c r="G31" s="114"/>
      <c r="H31" s="114"/>
      <c r="I31" s="114"/>
      <c r="J31" s="114"/>
      <c r="K31" s="114"/>
      <c r="L31" s="114"/>
      <c r="M31" s="114"/>
      <c r="N31" s="114"/>
      <c r="O31" s="142"/>
      <c r="P31" s="113"/>
      <c r="Q31" s="114" t="s">
        <v>95</v>
      </c>
      <c r="R31" s="114"/>
      <c r="S31" s="114"/>
      <c r="T31" s="114"/>
      <c r="U31" s="114"/>
      <c r="V31" s="114"/>
      <c r="W31" s="114"/>
      <c r="X31" s="114"/>
      <c r="Y31" s="114"/>
      <c r="Z31" s="114"/>
      <c r="AA31" s="114"/>
      <c r="AB31" s="114"/>
      <c r="AC31" s="142"/>
      <c r="AD31" s="166">
        <f>'90 % summary'!$C36</f>
        <v>112.50771212227154</v>
      </c>
      <c r="AE31" s="166">
        <f>'92 % summary'!$C36</f>
        <v>180.23491236574708</v>
      </c>
      <c r="AF31" s="166">
        <f>'95 % summary'!$C36</f>
        <v>-11.561165303416557</v>
      </c>
      <c r="AG31" s="166">
        <f>'98 % summary'!$C37</f>
        <v>40.730375666877443</v>
      </c>
    </row>
    <row r="32" spans="1:33" s="109" customFormat="1" x14ac:dyDescent="0.25">
      <c r="A32" s="105" t="s">
        <v>154</v>
      </c>
      <c r="B32" s="203"/>
      <c r="C32" s="110"/>
      <c r="D32" s="107"/>
      <c r="E32" s="107"/>
      <c r="F32" s="107"/>
      <c r="G32" s="107"/>
      <c r="H32" s="107"/>
      <c r="I32" s="107"/>
      <c r="J32" s="107"/>
      <c r="K32" s="107"/>
      <c r="L32" s="107"/>
      <c r="M32" s="107"/>
      <c r="N32" s="107"/>
      <c r="O32" s="143"/>
      <c r="P32" s="106"/>
      <c r="Q32" s="107"/>
      <c r="R32" s="107" t="s">
        <v>95</v>
      </c>
      <c r="S32" s="107"/>
      <c r="T32" s="107"/>
      <c r="U32" s="107"/>
      <c r="V32" s="107"/>
      <c r="W32" s="107"/>
      <c r="X32" s="107"/>
      <c r="Y32" s="107"/>
      <c r="Z32" s="107"/>
      <c r="AA32" s="107"/>
      <c r="AB32" s="107"/>
      <c r="AC32" s="143"/>
      <c r="AD32" s="165"/>
      <c r="AE32" s="165"/>
      <c r="AF32" s="165"/>
      <c r="AG32" s="165"/>
    </row>
    <row r="33" spans="1:33" s="66" customFormat="1" x14ac:dyDescent="0.25">
      <c r="A33" s="112" t="s">
        <v>155</v>
      </c>
      <c r="B33" s="151"/>
      <c r="C33" s="116"/>
      <c r="D33" s="114"/>
      <c r="E33" s="114"/>
      <c r="F33" s="114"/>
      <c r="G33" s="114"/>
      <c r="H33" s="114"/>
      <c r="I33" s="114"/>
      <c r="J33" s="114"/>
      <c r="K33" s="114"/>
      <c r="L33" s="114"/>
      <c r="M33" s="114"/>
      <c r="N33" s="114"/>
      <c r="O33" s="142"/>
      <c r="P33" s="113"/>
      <c r="Q33" s="114"/>
      <c r="R33" s="114"/>
      <c r="S33" s="114" t="s">
        <v>95</v>
      </c>
      <c r="T33" s="114"/>
      <c r="U33" s="114"/>
      <c r="V33" s="114"/>
      <c r="W33" s="114"/>
      <c r="X33" s="114"/>
      <c r="Y33" s="114"/>
      <c r="Z33" s="114"/>
      <c r="AA33" s="114"/>
      <c r="AB33" s="114"/>
      <c r="AC33" s="142"/>
      <c r="AD33" s="166"/>
      <c r="AE33" s="166"/>
      <c r="AF33" s="166"/>
      <c r="AG33" s="166"/>
    </row>
    <row r="34" spans="1:33" s="109" customFormat="1" x14ac:dyDescent="0.25">
      <c r="A34" s="105" t="s">
        <v>156</v>
      </c>
      <c r="B34" s="203"/>
      <c r="C34" s="110"/>
      <c r="D34" s="107"/>
      <c r="E34" s="107"/>
      <c r="F34" s="107"/>
      <c r="G34" s="107"/>
      <c r="H34" s="107"/>
      <c r="I34" s="107"/>
      <c r="J34" s="107"/>
      <c r="K34" s="107"/>
      <c r="L34" s="107"/>
      <c r="M34" s="107"/>
      <c r="N34" s="107"/>
      <c r="O34" s="143"/>
      <c r="P34" s="106"/>
      <c r="Q34" s="107"/>
      <c r="R34" s="107"/>
      <c r="S34" s="107"/>
      <c r="T34" s="107" t="s">
        <v>95</v>
      </c>
      <c r="U34" s="107"/>
      <c r="V34" s="107"/>
      <c r="W34" s="107"/>
      <c r="X34" s="107"/>
      <c r="Y34" s="107"/>
      <c r="Z34" s="107"/>
      <c r="AA34" s="107"/>
      <c r="AB34" s="107"/>
      <c r="AC34" s="143"/>
      <c r="AD34" s="165"/>
      <c r="AE34" s="165"/>
      <c r="AF34" s="165"/>
      <c r="AG34" s="165"/>
    </row>
    <row r="35" spans="1:33" s="66" customFormat="1" x14ac:dyDescent="0.25">
      <c r="A35" s="112" t="s">
        <v>157</v>
      </c>
      <c r="B35" s="151"/>
      <c r="C35" s="116"/>
      <c r="D35" s="114"/>
      <c r="E35" s="114"/>
      <c r="F35" s="114"/>
      <c r="G35" s="114"/>
      <c r="H35" s="114"/>
      <c r="I35" s="114"/>
      <c r="J35" s="114"/>
      <c r="K35" s="114"/>
      <c r="L35" s="114"/>
      <c r="M35" s="114"/>
      <c r="N35" s="114"/>
      <c r="O35" s="142"/>
      <c r="P35" s="113"/>
      <c r="Q35" s="114"/>
      <c r="R35" s="114"/>
      <c r="S35" s="114"/>
      <c r="T35" s="114"/>
      <c r="U35" s="114" t="s">
        <v>95</v>
      </c>
      <c r="V35" s="114"/>
      <c r="W35" s="114"/>
      <c r="X35" s="114"/>
      <c r="Y35" s="114"/>
      <c r="Z35" s="114"/>
      <c r="AA35" s="114"/>
      <c r="AB35" s="114"/>
      <c r="AC35" s="142"/>
      <c r="AD35" s="166">
        <f>'90 % summary'!$C38</f>
        <v>225.52995516512962</v>
      </c>
      <c r="AE35" s="166">
        <f>'92 % summary'!$C38</f>
        <v>290.2696350400966</v>
      </c>
      <c r="AF35" s="166">
        <f>'95 % summary'!$C38</f>
        <v>371.31130653037138</v>
      </c>
      <c r="AG35" s="166">
        <f>'98 % summary'!$C39</f>
        <v>416.80652707910934</v>
      </c>
    </row>
    <row r="36" spans="1:33" s="109" customFormat="1" x14ac:dyDescent="0.25">
      <c r="A36" s="105" t="s">
        <v>158</v>
      </c>
      <c r="B36" s="203"/>
      <c r="C36" s="110"/>
      <c r="D36" s="107"/>
      <c r="E36" s="107"/>
      <c r="F36" s="107"/>
      <c r="G36" s="107"/>
      <c r="H36" s="107"/>
      <c r="I36" s="107"/>
      <c r="J36" s="107"/>
      <c r="K36" s="107"/>
      <c r="L36" s="107"/>
      <c r="M36" s="107"/>
      <c r="N36" s="107"/>
      <c r="O36" s="143"/>
      <c r="P36" s="106"/>
      <c r="Q36" s="107"/>
      <c r="R36" s="107"/>
      <c r="S36" s="107"/>
      <c r="T36" s="107"/>
      <c r="U36" s="107"/>
      <c r="V36" s="107" t="s">
        <v>95</v>
      </c>
      <c r="W36" s="107"/>
      <c r="X36" s="107"/>
      <c r="Y36" s="107"/>
      <c r="Z36" s="107"/>
      <c r="AA36" s="107"/>
      <c r="AB36" s="107"/>
      <c r="AC36" s="143"/>
      <c r="AD36" s="165"/>
      <c r="AE36" s="165"/>
      <c r="AF36" s="165"/>
      <c r="AG36" s="165"/>
    </row>
    <row r="37" spans="1:33" s="66" customFormat="1" x14ac:dyDescent="0.25">
      <c r="A37" s="112" t="s">
        <v>159</v>
      </c>
      <c r="B37" s="151"/>
      <c r="C37" s="116"/>
      <c r="D37" s="114"/>
      <c r="E37" s="114"/>
      <c r="F37" s="114"/>
      <c r="G37" s="114"/>
      <c r="H37" s="114"/>
      <c r="I37" s="114"/>
      <c r="J37" s="114"/>
      <c r="K37" s="114"/>
      <c r="L37" s="114"/>
      <c r="M37" s="114"/>
      <c r="N37" s="114"/>
      <c r="O37" s="142"/>
      <c r="P37" s="113"/>
      <c r="Q37" s="114"/>
      <c r="R37" s="114"/>
      <c r="S37" s="114"/>
      <c r="T37" s="114"/>
      <c r="U37" s="114"/>
      <c r="V37" s="114"/>
      <c r="W37" s="114" t="s">
        <v>95</v>
      </c>
      <c r="X37" s="114"/>
      <c r="Y37" s="114"/>
      <c r="Z37" s="114"/>
      <c r="AA37" s="114"/>
      <c r="AB37" s="114"/>
      <c r="AC37" s="142"/>
      <c r="AD37" s="166">
        <f>'90 % summary'!$C39</f>
        <v>194.09177492687482</v>
      </c>
      <c r="AE37" s="166">
        <f>'92 % summary'!$C39</f>
        <v>261.42789984467197</v>
      </c>
      <c r="AF37" s="166">
        <f>'95 % summary'!$C39</f>
        <v>344.99578907224247</v>
      </c>
      <c r="AG37" s="166">
        <f>'98 % summary'!$C40</f>
        <v>371.65878550209152</v>
      </c>
    </row>
    <row r="38" spans="1:33" s="109" customFormat="1" x14ac:dyDescent="0.25">
      <c r="A38" s="105" t="s">
        <v>160</v>
      </c>
      <c r="B38" s="203"/>
      <c r="C38" s="110"/>
      <c r="D38" s="107"/>
      <c r="E38" s="107"/>
      <c r="F38" s="107"/>
      <c r="G38" s="107"/>
      <c r="H38" s="107"/>
      <c r="I38" s="107"/>
      <c r="J38" s="107"/>
      <c r="K38" s="107"/>
      <c r="L38" s="107"/>
      <c r="M38" s="107"/>
      <c r="N38" s="107"/>
      <c r="O38" s="143"/>
      <c r="P38" s="106"/>
      <c r="Q38" s="107"/>
      <c r="R38" s="107"/>
      <c r="S38" s="107"/>
      <c r="T38" s="107"/>
      <c r="U38" s="107"/>
      <c r="V38" s="107"/>
      <c r="W38" s="107"/>
      <c r="X38" s="107" t="s">
        <v>95</v>
      </c>
      <c r="Y38" s="107"/>
      <c r="Z38" s="107"/>
      <c r="AA38" s="107"/>
      <c r="AB38" s="107"/>
      <c r="AC38" s="143"/>
      <c r="AD38" s="165"/>
      <c r="AE38" s="165"/>
      <c r="AF38" s="165"/>
      <c r="AG38" s="165"/>
    </row>
    <row r="39" spans="1:33" s="66" customFormat="1" x14ac:dyDescent="0.25">
      <c r="A39" s="112" t="s">
        <v>161</v>
      </c>
      <c r="B39" s="151"/>
      <c r="C39" s="116"/>
      <c r="D39" s="114"/>
      <c r="E39" s="114"/>
      <c r="F39" s="114"/>
      <c r="G39" s="114"/>
      <c r="H39" s="114"/>
      <c r="I39" s="114"/>
      <c r="J39" s="114"/>
      <c r="K39" s="114"/>
      <c r="L39" s="114"/>
      <c r="M39" s="114"/>
      <c r="N39" s="114"/>
      <c r="O39" s="142"/>
      <c r="P39" s="113"/>
      <c r="Q39" s="114"/>
      <c r="R39" s="114"/>
      <c r="S39" s="114"/>
      <c r="T39" s="114"/>
      <c r="U39" s="114"/>
      <c r="V39" s="114"/>
      <c r="W39" s="114"/>
      <c r="X39" s="114"/>
      <c r="Y39" s="114" t="s">
        <v>95</v>
      </c>
      <c r="Z39" s="114"/>
      <c r="AA39" s="114"/>
      <c r="AB39" s="114"/>
      <c r="AC39" s="142"/>
      <c r="AD39" s="166">
        <f>'90 % summary'!$C40</f>
        <v>179.622776161742</v>
      </c>
      <c r="AE39" s="166">
        <f>'92 % summary'!$C40</f>
        <v>243.43427045462457</v>
      </c>
      <c r="AF39" s="166">
        <f>'95 % summary'!$C40</f>
        <v>314.12351370436062</v>
      </c>
      <c r="AG39" s="166">
        <f>'98 % summary'!$C41</f>
        <v>318.40714713309734</v>
      </c>
    </row>
    <row r="40" spans="1:33" s="109" customFormat="1" x14ac:dyDescent="0.25">
      <c r="A40" s="105" t="s">
        <v>162</v>
      </c>
      <c r="B40" s="203"/>
      <c r="C40" s="110"/>
      <c r="D40" s="107"/>
      <c r="E40" s="107"/>
      <c r="F40" s="107"/>
      <c r="G40" s="107"/>
      <c r="H40" s="107"/>
      <c r="I40" s="107"/>
      <c r="J40" s="107"/>
      <c r="K40" s="107"/>
      <c r="L40" s="107"/>
      <c r="M40" s="107"/>
      <c r="N40" s="107"/>
      <c r="O40" s="143"/>
      <c r="P40" s="106"/>
      <c r="Q40" s="107"/>
      <c r="R40" s="107"/>
      <c r="S40" s="107"/>
      <c r="T40" s="107"/>
      <c r="U40" s="107"/>
      <c r="V40" s="107"/>
      <c r="W40" s="107"/>
      <c r="X40" s="107"/>
      <c r="Y40" s="107"/>
      <c r="Z40" s="107" t="s">
        <v>95</v>
      </c>
      <c r="AA40" s="107"/>
      <c r="AB40" s="107"/>
      <c r="AC40" s="143"/>
      <c r="AD40" s="165">
        <f>'90 % summary'!$C41</f>
        <v>166.83403286054909</v>
      </c>
      <c r="AE40" s="165">
        <f>'92 % summary'!$C41</f>
        <v>225.29943901839425</v>
      </c>
      <c r="AF40" s="165">
        <f>'95 % summary'!$C41</f>
        <v>283.43554681193007</v>
      </c>
      <c r="AG40" s="165">
        <f>'98 % summary'!$C42</f>
        <v>304.35753712739711</v>
      </c>
    </row>
    <row r="41" spans="1:33" s="66" customFormat="1" x14ac:dyDescent="0.25">
      <c r="A41" s="112" t="s">
        <v>199</v>
      </c>
      <c r="B41" s="151"/>
      <c r="C41" s="116"/>
      <c r="D41" s="114"/>
      <c r="E41" s="114"/>
      <c r="F41" s="114"/>
      <c r="G41" s="114"/>
      <c r="H41" s="114"/>
      <c r="I41" s="114"/>
      <c r="J41" s="114"/>
      <c r="K41" s="114"/>
      <c r="L41" s="114"/>
      <c r="M41" s="114"/>
      <c r="N41" s="114"/>
      <c r="O41" s="142"/>
      <c r="P41" s="113"/>
      <c r="Q41" s="114"/>
      <c r="R41" s="114"/>
      <c r="S41" s="114"/>
      <c r="T41" s="114"/>
      <c r="U41" s="114"/>
      <c r="V41" s="114"/>
      <c r="W41" s="114"/>
      <c r="X41" s="114"/>
      <c r="Y41" s="114"/>
      <c r="Z41" s="114"/>
      <c r="AA41" s="114" t="s">
        <v>95</v>
      </c>
      <c r="AB41" s="114"/>
      <c r="AC41" s="142"/>
      <c r="AD41" s="166"/>
      <c r="AE41" s="166"/>
      <c r="AF41" s="166"/>
      <c r="AG41" s="166"/>
    </row>
    <row r="42" spans="1:33" s="109" customFormat="1" x14ac:dyDescent="0.25">
      <c r="A42" s="105" t="s">
        <v>200</v>
      </c>
      <c r="B42" s="203"/>
      <c r="C42" s="110"/>
      <c r="D42" s="107"/>
      <c r="E42" s="107"/>
      <c r="F42" s="107"/>
      <c r="G42" s="107"/>
      <c r="H42" s="107"/>
      <c r="I42" s="107"/>
      <c r="J42" s="107"/>
      <c r="K42" s="107"/>
      <c r="L42" s="107"/>
      <c r="M42" s="107"/>
      <c r="N42" s="107"/>
      <c r="O42" s="143"/>
      <c r="P42" s="106"/>
      <c r="Q42" s="107"/>
      <c r="R42" s="107"/>
      <c r="S42" s="107"/>
      <c r="T42" s="107"/>
      <c r="U42" s="107"/>
      <c r="V42" s="107"/>
      <c r="W42" s="107"/>
      <c r="X42" s="107"/>
      <c r="Y42" s="107"/>
      <c r="Z42" s="107"/>
      <c r="AA42" s="107"/>
      <c r="AB42" s="107" t="s">
        <v>95</v>
      </c>
      <c r="AC42" s="143"/>
      <c r="AD42" s="165">
        <f>'90 % summary'!$C42</f>
        <v>189.50810626557242</v>
      </c>
      <c r="AE42" s="165">
        <f>'92 % summary'!$C42</f>
        <v>242.93463161109668</v>
      </c>
      <c r="AF42" s="165">
        <f>'95 % summary'!$C42</f>
        <v>320.50826951435909</v>
      </c>
      <c r="AG42" s="165" t="e">
        <f>'98 % summary'!$C43</f>
        <v>#N/A</v>
      </c>
    </row>
    <row r="43" spans="1:33" s="66" customFormat="1" x14ac:dyDescent="0.25">
      <c r="A43" s="112" t="s">
        <v>201</v>
      </c>
      <c r="B43" s="151"/>
      <c r="C43" s="116"/>
      <c r="D43" s="114"/>
      <c r="E43" s="114"/>
      <c r="F43" s="114"/>
      <c r="G43" s="114"/>
      <c r="H43" s="114"/>
      <c r="I43" s="114"/>
      <c r="J43" s="114"/>
      <c r="K43" s="114"/>
      <c r="L43" s="114"/>
      <c r="M43" s="114"/>
      <c r="N43" s="114"/>
      <c r="O43" s="142"/>
      <c r="P43" s="113"/>
      <c r="Q43" s="114"/>
      <c r="R43" s="114"/>
      <c r="S43" s="114"/>
      <c r="T43" s="114"/>
      <c r="U43" s="114"/>
      <c r="V43" s="114"/>
      <c r="W43" s="114"/>
      <c r="X43" s="114"/>
      <c r="Y43" s="114"/>
      <c r="Z43" s="114"/>
      <c r="AA43" s="114"/>
      <c r="AB43" s="114"/>
      <c r="AC43" s="142" t="s">
        <v>95</v>
      </c>
      <c r="AD43" s="166"/>
      <c r="AE43" s="166"/>
      <c r="AF43" s="166"/>
      <c r="AG43" s="166"/>
    </row>
    <row r="44" spans="1:33" s="80" customFormat="1" x14ac:dyDescent="0.25">
      <c r="A44" s="121" t="s">
        <v>202</v>
      </c>
      <c r="B44" s="204"/>
      <c r="C44" s="133"/>
      <c r="D44" s="135"/>
      <c r="E44" s="135"/>
      <c r="F44" s="135"/>
      <c r="G44" s="135"/>
      <c r="H44" s="135"/>
      <c r="I44" s="135"/>
      <c r="J44" s="135"/>
      <c r="K44" s="135"/>
      <c r="L44" s="135"/>
      <c r="M44" s="135"/>
      <c r="N44" s="135"/>
      <c r="O44" s="127"/>
      <c r="P44" s="148"/>
      <c r="Q44" s="135"/>
      <c r="R44" s="135"/>
      <c r="S44" s="135"/>
      <c r="T44" s="135"/>
      <c r="U44" s="135" t="s">
        <v>95</v>
      </c>
      <c r="V44" s="135"/>
      <c r="W44" s="135" t="s">
        <v>95</v>
      </c>
      <c r="X44" s="135"/>
      <c r="Y44" s="135"/>
      <c r="Z44" s="135"/>
      <c r="AA44" s="135"/>
      <c r="AB44" s="135" t="s">
        <v>95</v>
      </c>
      <c r="AC44" s="127"/>
      <c r="AD44" s="167">
        <f>'90 % summary'!C43</f>
        <v>154.77238943230358</v>
      </c>
      <c r="AE44" s="167">
        <f>'92 % summary'!C43</f>
        <v>206.79975999561515</v>
      </c>
      <c r="AF44" s="167">
        <f>'95 % summary'!C43</f>
        <v>276.2547553806898</v>
      </c>
      <c r="AG44" s="167">
        <f>'98 % summary'!C44</f>
        <v>293.21235567394905</v>
      </c>
    </row>
    <row r="45" spans="1:33" s="66" customFormat="1" ht="15.75" thickBot="1" x14ac:dyDescent="0.3">
      <c r="A45" s="112" t="s">
        <v>203</v>
      </c>
      <c r="B45" s="205"/>
      <c r="C45" s="117"/>
      <c r="D45" s="118"/>
      <c r="E45" s="118"/>
      <c r="F45" s="118"/>
      <c r="G45" s="118"/>
      <c r="H45" s="118"/>
      <c r="I45" s="118"/>
      <c r="J45" s="118"/>
      <c r="K45" s="118"/>
      <c r="L45" s="118"/>
      <c r="M45" s="118"/>
      <c r="N45" s="118"/>
      <c r="O45" s="144"/>
      <c r="P45" s="113"/>
      <c r="Q45" s="114" t="s">
        <v>95</v>
      </c>
      <c r="R45" s="114"/>
      <c r="S45" s="114"/>
      <c r="T45" s="114"/>
      <c r="U45" s="114" t="s">
        <v>95</v>
      </c>
      <c r="V45" s="114"/>
      <c r="W45" s="114" t="s">
        <v>95</v>
      </c>
      <c r="X45" s="114"/>
      <c r="Y45" s="114"/>
      <c r="Z45" s="114"/>
      <c r="AA45" s="114"/>
      <c r="AB45" s="114" t="s">
        <v>95</v>
      </c>
      <c r="AC45" s="142"/>
      <c r="AD45" s="166">
        <f>'90 % summary'!C44</f>
        <v>53.879480653783368</v>
      </c>
      <c r="AE45" s="166">
        <f>'92 % summary'!C44</f>
        <v>105.34088608538394</v>
      </c>
      <c r="AF45" s="166">
        <f>'95 % summary'!C44</f>
        <v>-100.4273142087106</v>
      </c>
      <c r="AG45" s="166">
        <f>'98 % summary'!C45</f>
        <v>-83.139217287415974</v>
      </c>
    </row>
    <row r="46" spans="1:33" s="80" customFormat="1" ht="26.25" x14ac:dyDescent="0.25">
      <c r="A46" s="123" t="s">
        <v>206</v>
      </c>
      <c r="B46" s="129"/>
      <c r="C46" s="134"/>
      <c r="D46" s="139"/>
      <c r="E46" s="139" t="s">
        <v>95</v>
      </c>
      <c r="F46" s="139"/>
      <c r="G46" s="139" t="s">
        <v>95</v>
      </c>
      <c r="H46" s="139" t="s">
        <v>95</v>
      </c>
      <c r="I46" s="139"/>
      <c r="J46" s="139"/>
      <c r="K46" s="139" t="s">
        <v>95</v>
      </c>
      <c r="L46" s="139"/>
      <c r="M46" s="139"/>
      <c r="N46" s="139"/>
      <c r="O46" s="126"/>
      <c r="P46" s="149"/>
      <c r="Q46" s="139"/>
      <c r="R46" s="139"/>
      <c r="S46" s="139"/>
      <c r="T46" s="139"/>
      <c r="U46" s="139" t="s">
        <v>95</v>
      </c>
      <c r="V46" s="139"/>
      <c r="W46" s="139" t="s">
        <v>95</v>
      </c>
      <c r="X46" s="139"/>
      <c r="Y46" s="139"/>
      <c r="Z46" s="139"/>
      <c r="AA46" s="139"/>
      <c r="AB46" s="139" t="s">
        <v>95</v>
      </c>
      <c r="AC46" s="126"/>
      <c r="AD46" s="167">
        <f>'90 % summary'!$C49</f>
        <v>-109.44855555044906</v>
      </c>
      <c r="AE46" s="167">
        <f>'92 % summary'!$C50</f>
        <v>-75.338528371224299</v>
      </c>
      <c r="AF46" s="167">
        <f>'95 % summary'!$C49</f>
        <v>-39.775536947121751</v>
      </c>
      <c r="AG46" s="167">
        <f>'98 % summary'!$C51</f>
        <v>-17.41549115048667</v>
      </c>
    </row>
    <row r="47" spans="1:33" s="66" customFormat="1" ht="26.25" x14ac:dyDescent="0.25">
      <c r="A47" s="150" t="s">
        <v>205</v>
      </c>
      <c r="B47" s="146"/>
      <c r="C47" s="114"/>
      <c r="D47" s="114" t="s">
        <v>95</v>
      </c>
      <c r="E47" s="114"/>
      <c r="F47" s="114"/>
      <c r="G47" s="114" t="s">
        <v>95</v>
      </c>
      <c r="H47" s="114" t="s">
        <v>95</v>
      </c>
      <c r="I47" s="114"/>
      <c r="J47" s="114"/>
      <c r="K47" s="114" t="s">
        <v>95</v>
      </c>
      <c r="L47" s="114"/>
      <c r="M47" s="114"/>
      <c r="N47" s="114"/>
      <c r="O47" s="142"/>
      <c r="P47" s="113"/>
      <c r="Q47" s="114"/>
      <c r="R47" s="114"/>
      <c r="S47" s="114"/>
      <c r="T47" s="114"/>
      <c r="U47" s="114" t="s">
        <v>95</v>
      </c>
      <c r="V47" s="114"/>
      <c r="W47" s="114" t="s">
        <v>95</v>
      </c>
      <c r="X47" s="114"/>
      <c r="Y47" s="114"/>
      <c r="Z47" s="114"/>
      <c r="AA47" s="114"/>
      <c r="AB47" s="114" t="s">
        <v>95</v>
      </c>
      <c r="AC47" s="142"/>
      <c r="AD47" s="166">
        <f>'90 % summary'!$C50</f>
        <v>-488.25170402194027</v>
      </c>
      <c r="AE47" s="166">
        <f>'92 % summary'!$C51</f>
        <v>-469.24397161851891</v>
      </c>
      <c r="AF47" s="166">
        <f>'95 % summary'!$C50</f>
        <v>-484.50639184832426</v>
      </c>
      <c r="AG47" s="166">
        <f>'98 % summary'!$C52</f>
        <v>-507.95413467901733</v>
      </c>
    </row>
    <row r="48" spans="1:33" s="80" customFormat="1" ht="25.5" x14ac:dyDescent="0.25">
      <c r="A48" s="124" t="s">
        <v>204</v>
      </c>
      <c r="B48" s="130"/>
      <c r="C48" s="135"/>
      <c r="D48" s="135"/>
      <c r="E48" s="135"/>
      <c r="F48" s="135"/>
      <c r="G48" s="135"/>
      <c r="H48" s="135"/>
      <c r="I48" s="135"/>
      <c r="J48" s="135"/>
      <c r="K48" s="135" t="s">
        <v>95</v>
      </c>
      <c r="L48" s="135"/>
      <c r="M48" s="135" t="s">
        <v>95</v>
      </c>
      <c r="N48" s="135"/>
      <c r="O48" s="127"/>
      <c r="P48" s="148"/>
      <c r="Q48" s="135"/>
      <c r="R48" s="135"/>
      <c r="S48" s="135"/>
      <c r="T48" s="135"/>
      <c r="U48" s="135" t="s">
        <v>95</v>
      </c>
      <c r="V48" s="135"/>
      <c r="W48" s="135" t="s">
        <v>95</v>
      </c>
      <c r="X48" s="135"/>
      <c r="Y48" s="135"/>
      <c r="Z48" s="135"/>
      <c r="AA48" s="135"/>
      <c r="AB48" s="135" t="s">
        <v>95</v>
      </c>
      <c r="AC48" s="127"/>
      <c r="AD48" s="167">
        <f>'90 % summary'!$C51</f>
        <v>-165.4632887825293</v>
      </c>
      <c r="AE48" s="167">
        <f>'92 % summary'!$C52</f>
        <v>-132.06913522500565</v>
      </c>
      <c r="AF48" s="167">
        <f>'95 % summary'!$C51</f>
        <v>-93.058986849704411</v>
      </c>
      <c r="AG48" s="167">
        <f>'98 % summary'!$C53</f>
        <v>-61.590246490187049</v>
      </c>
    </row>
    <row r="49" spans="1:33" s="66" customFormat="1" ht="25.5" x14ac:dyDescent="0.25">
      <c r="A49" s="150" t="s">
        <v>207</v>
      </c>
      <c r="B49" s="151"/>
      <c r="C49" s="116"/>
      <c r="D49" s="114"/>
      <c r="E49" s="114"/>
      <c r="F49" s="114"/>
      <c r="G49" s="114"/>
      <c r="H49" s="114"/>
      <c r="I49" s="114"/>
      <c r="J49" s="114"/>
      <c r="K49" s="114" t="s">
        <v>95</v>
      </c>
      <c r="L49" s="114" t="s">
        <v>95</v>
      </c>
      <c r="M49" s="114" t="s">
        <v>95</v>
      </c>
      <c r="N49" s="114"/>
      <c r="O49" s="142"/>
      <c r="P49" s="113"/>
      <c r="Q49" s="114"/>
      <c r="R49" s="114"/>
      <c r="S49" s="114"/>
      <c r="T49" s="114"/>
      <c r="U49" s="114" t="s">
        <v>95</v>
      </c>
      <c r="V49" s="114"/>
      <c r="W49" s="114" t="s">
        <v>95</v>
      </c>
      <c r="X49" s="114"/>
      <c r="Y49" s="114"/>
      <c r="Z49" s="114"/>
      <c r="AA49" s="114"/>
      <c r="AB49" s="114" t="s">
        <v>95</v>
      </c>
      <c r="AC49" s="142"/>
      <c r="AD49" s="166">
        <f>'90 % summary'!$C52</f>
        <v>-67.8962612376598</v>
      </c>
      <c r="AE49" s="166">
        <f>'92 % summary'!$C53</f>
        <v>-38.381969900962439</v>
      </c>
      <c r="AF49" s="166">
        <f>'95 % summary'!$C52</f>
        <v>2.2888936146984786</v>
      </c>
      <c r="AG49" s="166">
        <f>'98 % summary'!$C54</f>
        <v>19.876253638460735</v>
      </c>
    </row>
    <row r="50" spans="1:33" s="80" customFormat="1" ht="26.25" x14ac:dyDescent="0.25">
      <c r="A50" s="124" t="s">
        <v>208</v>
      </c>
      <c r="B50" s="130"/>
      <c r="C50" s="135"/>
      <c r="D50" s="135"/>
      <c r="E50" s="135" t="s">
        <v>95</v>
      </c>
      <c r="F50" s="135"/>
      <c r="G50" s="135" t="s">
        <v>95</v>
      </c>
      <c r="H50" s="135" t="s">
        <v>95</v>
      </c>
      <c r="I50" s="135"/>
      <c r="J50" s="135"/>
      <c r="K50" s="135" t="s">
        <v>95</v>
      </c>
      <c r="L50" s="135"/>
      <c r="M50" s="135"/>
      <c r="N50" s="135"/>
      <c r="O50" s="127"/>
      <c r="P50" s="148"/>
      <c r="Q50" s="135" t="s">
        <v>95</v>
      </c>
      <c r="R50" s="135"/>
      <c r="S50" s="135"/>
      <c r="T50" s="135"/>
      <c r="U50" s="135" t="s">
        <v>95</v>
      </c>
      <c r="V50" s="135"/>
      <c r="W50" s="135" t="s">
        <v>95</v>
      </c>
      <c r="X50" s="135"/>
      <c r="Y50" s="135"/>
      <c r="Z50" s="135"/>
      <c r="AA50" s="135"/>
      <c r="AB50" s="135" t="s">
        <v>95</v>
      </c>
      <c r="AC50" s="127"/>
      <c r="AD50" s="167">
        <f>'90 % summary'!$C53</f>
        <v>-215.05700733109686</v>
      </c>
      <c r="AE50" s="167">
        <f>'92 % summary'!$C54</f>
        <v>-181.08976715599476</v>
      </c>
      <c r="AF50" s="167">
        <f>'95 % summary'!$C53</f>
        <v>-445.15823737238395</v>
      </c>
      <c r="AG50" s="167">
        <f>'98 % summary'!$C55</f>
        <v>-446.647781005544</v>
      </c>
    </row>
    <row r="51" spans="1:33" s="66" customFormat="1" ht="27.75" x14ac:dyDescent="0.25">
      <c r="A51" s="152" t="s">
        <v>209</v>
      </c>
      <c r="B51" s="146"/>
      <c r="C51" s="114"/>
      <c r="D51" s="114" t="s">
        <v>95</v>
      </c>
      <c r="E51" s="114"/>
      <c r="F51" s="114"/>
      <c r="G51" s="114" t="s">
        <v>95</v>
      </c>
      <c r="H51" s="114" t="s">
        <v>95</v>
      </c>
      <c r="I51" s="114"/>
      <c r="J51" s="114"/>
      <c r="K51" s="114" t="s">
        <v>95</v>
      </c>
      <c r="L51" s="114"/>
      <c r="M51" s="114"/>
      <c r="N51" s="114"/>
      <c r="O51" s="142"/>
      <c r="P51" s="113"/>
      <c r="Q51" s="114" t="s">
        <v>95</v>
      </c>
      <c r="R51" s="114"/>
      <c r="S51" s="114"/>
      <c r="T51" s="114"/>
      <c r="U51" s="114" t="s">
        <v>95</v>
      </c>
      <c r="V51" s="114"/>
      <c r="W51" s="114" t="s">
        <v>95</v>
      </c>
      <c r="X51" s="114"/>
      <c r="Y51" s="114"/>
      <c r="Z51" s="114"/>
      <c r="AA51" s="114"/>
      <c r="AB51" s="114" t="s">
        <v>95</v>
      </c>
      <c r="AC51" s="142"/>
      <c r="AD51" s="166">
        <f>'90 % summary'!$C54</f>
        <v>-725.44943885789053</v>
      </c>
      <c r="AE51" s="166">
        <f>'92 % summary'!$C55</f>
        <v>-727.06663379833583</v>
      </c>
      <c r="AF51" s="166">
        <f>'95 % summary'!$C54</f>
        <v>-955.40463759434783</v>
      </c>
      <c r="AG51" s="166">
        <f>'98 % summary'!$C56</f>
        <v>-864.17805193491915</v>
      </c>
    </row>
    <row r="52" spans="1:33" s="80" customFormat="1" ht="27.75" x14ac:dyDescent="0.25">
      <c r="A52" s="125" t="s">
        <v>210</v>
      </c>
      <c r="B52" s="130"/>
      <c r="C52" s="135"/>
      <c r="D52" s="135"/>
      <c r="E52" s="135"/>
      <c r="F52" s="135"/>
      <c r="G52" s="135"/>
      <c r="H52" s="135"/>
      <c r="I52" s="135"/>
      <c r="J52" s="135"/>
      <c r="K52" s="135" t="s">
        <v>95</v>
      </c>
      <c r="L52" s="135"/>
      <c r="M52" s="135" t="s">
        <v>95</v>
      </c>
      <c r="N52" s="135"/>
      <c r="O52" s="127"/>
      <c r="P52" s="148"/>
      <c r="Q52" s="135" t="s">
        <v>95</v>
      </c>
      <c r="R52" s="135"/>
      <c r="S52" s="135"/>
      <c r="T52" s="135"/>
      <c r="U52" s="135" t="s">
        <v>95</v>
      </c>
      <c r="V52" s="135"/>
      <c r="W52" s="135" t="s">
        <v>95</v>
      </c>
      <c r="X52" s="135"/>
      <c r="Y52" s="135"/>
      <c r="Z52" s="135"/>
      <c r="AA52" s="135"/>
      <c r="AB52" s="135" t="s">
        <v>95</v>
      </c>
      <c r="AC52" s="127"/>
      <c r="AD52" s="167">
        <f>'90 % summary'!$C55</f>
        <v>-270.64739607491589</v>
      </c>
      <c r="AE52" s="167">
        <f>'92 % summary'!$C56</f>
        <v>-242.63051477287001</v>
      </c>
      <c r="AF52" s="167">
        <f>'95 % summary'!$C55</f>
        <v>-266.26522163330526</v>
      </c>
      <c r="AG52" s="167">
        <f>'98 % summary'!$C57</f>
        <v>-231.65444475725815</v>
      </c>
    </row>
    <row r="53" spans="1:33" s="66" customFormat="1" ht="27.75" x14ac:dyDescent="0.25">
      <c r="A53" s="152" t="s">
        <v>211</v>
      </c>
      <c r="B53" s="146"/>
      <c r="C53" s="114"/>
      <c r="D53" s="114"/>
      <c r="E53" s="114"/>
      <c r="F53" s="114"/>
      <c r="G53" s="114"/>
      <c r="H53" s="114"/>
      <c r="I53" s="114"/>
      <c r="J53" s="114"/>
      <c r="K53" s="114" t="s">
        <v>95</v>
      </c>
      <c r="L53" s="114" t="s">
        <v>95</v>
      </c>
      <c r="M53" s="114" t="s">
        <v>95</v>
      </c>
      <c r="N53" s="114"/>
      <c r="O53" s="142"/>
      <c r="P53" s="113"/>
      <c r="Q53" s="114" t="s">
        <v>95</v>
      </c>
      <c r="R53" s="114"/>
      <c r="S53" s="114"/>
      <c r="T53" s="114"/>
      <c r="U53" s="114" t="s">
        <v>95</v>
      </c>
      <c r="V53" s="114"/>
      <c r="W53" s="114" t="s">
        <v>95</v>
      </c>
      <c r="X53" s="114"/>
      <c r="Y53" s="114"/>
      <c r="Z53" s="114"/>
      <c r="AA53" s="114"/>
      <c r="AB53" s="114" t="s">
        <v>95</v>
      </c>
      <c r="AC53" s="142"/>
      <c r="AD53" s="166">
        <f>'90 % summary'!$C56</f>
        <v>-128.2957991668774</v>
      </c>
      <c r="AE53" s="166">
        <f>'92 % summary'!$C57</f>
        <v>-97.272757395171865</v>
      </c>
      <c r="AF53" s="166">
        <f>'95 % summary'!$C56</f>
        <v>-250.96852987364443</v>
      </c>
      <c r="AG53" s="166">
        <f>'98 % summary'!$C58</f>
        <v>-250.92392465294469</v>
      </c>
    </row>
    <row r="54" spans="1:33" s="201" customFormat="1" ht="27.75" x14ac:dyDescent="0.25">
      <c r="A54" s="208" t="s">
        <v>227</v>
      </c>
      <c r="B54" s="130"/>
      <c r="C54" s="135"/>
      <c r="D54" s="135"/>
      <c r="E54" s="135" t="s">
        <v>95</v>
      </c>
      <c r="F54" s="135"/>
      <c r="G54" s="135"/>
      <c r="H54" s="135"/>
      <c r="I54" s="135"/>
      <c r="J54" s="135"/>
      <c r="K54" s="135" t="s">
        <v>95</v>
      </c>
      <c r="L54" s="135"/>
      <c r="M54" s="135"/>
      <c r="N54" s="135" t="s">
        <v>95</v>
      </c>
      <c r="O54" s="127"/>
      <c r="P54" s="148"/>
      <c r="Q54" s="135" t="s">
        <v>95</v>
      </c>
      <c r="R54" s="135"/>
      <c r="S54" s="135"/>
      <c r="T54" s="135"/>
      <c r="U54" s="135" t="s">
        <v>95</v>
      </c>
      <c r="V54" s="135"/>
      <c r="W54" s="135" t="s">
        <v>95</v>
      </c>
      <c r="X54" s="135"/>
      <c r="Y54" s="135"/>
      <c r="Z54" s="135"/>
      <c r="AA54" s="135"/>
      <c r="AB54" s="135" t="s">
        <v>95</v>
      </c>
      <c r="AC54" s="127"/>
      <c r="AD54" s="167">
        <f>'90 % summary'!$C57</f>
        <v>-263.19945224507649</v>
      </c>
      <c r="AE54" s="167">
        <f>'92 % summary'!$C58</f>
        <v>-199.59030724655383</v>
      </c>
      <c r="AF54" s="167">
        <f>'95 % summary'!$C57</f>
        <v>-481.46690331650649</v>
      </c>
      <c r="AG54" s="167">
        <f>'98 % summary'!$C59</f>
        <v>-497.53508943347083</v>
      </c>
    </row>
    <row r="55" spans="1:33" s="200" customFormat="1" ht="28.5" thickBot="1" x14ac:dyDescent="0.3">
      <c r="A55" s="202" t="s">
        <v>228</v>
      </c>
      <c r="B55" s="216"/>
      <c r="C55" s="118"/>
      <c r="D55" s="118"/>
      <c r="E55" s="118" t="s">
        <v>95</v>
      </c>
      <c r="F55" s="118"/>
      <c r="G55" s="118"/>
      <c r="H55" s="118"/>
      <c r="I55" s="118"/>
      <c r="J55" s="118"/>
      <c r="K55" s="118" t="s">
        <v>95</v>
      </c>
      <c r="L55" s="118"/>
      <c r="M55" s="118"/>
      <c r="N55" s="118"/>
      <c r="O55" s="144" t="s">
        <v>95</v>
      </c>
      <c r="P55" s="140"/>
      <c r="Q55" s="118" t="s">
        <v>95</v>
      </c>
      <c r="R55" s="118"/>
      <c r="S55" s="118"/>
      <c r="T55" s="118"/>
      <c r="U55" s="118" t="s">
        <v>95</v>
      </c>
      <c r="V55" s="118"/>
      <c r="W55" s="118" t="s">
        <v>95</v>
      </c>
      <c r="X55" s="118"/>
      <c r="Y55" s="118"/>
      <c r="Z55" s="118"/>
      <c r="AA55" s="118"/>
      <c r="AB55" s="118" t="s">
        <v>95</v>
      </c>
      <c r="AC55" s="144"/>
      <c r="AD55" s="166">
        <f>'90 % summary'!$C58</f>
        <v>-276.59303712566981</v>
      </c>
      <c r="AE55" s="166">
        <f>'92 % summary'!$C59</f>
        <v>-222.71849058021346</v>
      </c>
      <c r="AF55" s="166">
        <f>'95 % summary'!$C58</f>
        <v>-506.12610356194966</v>
      </c>
      <c r="AG55" s="166">
        <f>'98 % summary'!$C60</f>
        <v>-555.27891186924478</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2:BT71"/>
  <sheetViews>
    <sheetView workbookViewId="0">
      <selection activeCell="AL14" sqref="AL14"/>
    </sheetView>
  </sheetViews>
  <sheetFormatPr defaultRowHeight="15" x14ac:dyDescent="0.25"/>
  <cols>
    <col min="3" max="3" width="12.42578125" customWidth="1"/>
    <col min="13" max="16" width="3.140625" customWidth="1"/>
    <col min="18" max="18" width="10.140625" customWidth="1"/>
    <col min="28" max="31" width="3.140625" customWidth="1"/>
    <col min="33" max="33" width="9.85546875" customWidth="1"/>
    <col min="43" max="46" width="3.140625" customWidth="1"/>
    <col min="48" max="48" width="9.85546875" customWidth="1"/>
    <col min="58" max="61" width="3.140625" customWidth="1"/>
    <col min="63" max="63" width="9.7109375" customWidth="1"/>
  </cols>
  <sheetData>
    <row r="2" spans="2:72" x14ac:dyDescent="0.25">
      <c r="B2" s="1" t="s">
        <v>17</v>
      </c>
      <c r="C2" s="2"/>
      <c r="D2" s="2"/>
      <c r="E2" s="2"/>
      <c r="F2" s="2"/>
      <c r="G2" s="39" t="s">
        <v>44</v>
      </c>
      <c r="H2" s="2"/>
      <c r="I2" s="2"/>
      <c r="J2" s="2"/>
      <c r="K2" s="2"/>
      <c r="L2" s="3"/>
      <c r="Q2" s="1" t="s">
        <v>275</v>
      </c>
      <c r="R2" s="2"/>
      <c r="S2" s="2"/>
      <c r="T2" s="2"/>
      <c r="U2" s="2"/>
      <c r="V2" s="39" t="s">
        <v>44</v>
      </c>
      <c r="W2" s="2"/>
      <c r="X2" s="2"/>
      <c r="Y2" s="2"/>
      <c r="Z2" s="2"/>
      <c r="AA2" s="3"/>
      <c r="AF2" s="1" t="s">
        <v>276</v>
      </c>
      <c r="AG2" s="2"/>
      <c r="AH2" s="2"/>
      <c r="AI2" s="2"/>
      <c r="AJ2" s="2"/>
      <c r="AK2" s="39" t="s">
        <v>44</v>
      </c>
      <c r="AL2" s="2"/>
      <c r="AM2" s="2"/>
      <c r="AN2" s="2"/>
      <c r="AO2" s="2"/>
      <c r="AP2" s="3"/>
      <c r="AU2" s="1" t="s">
        <v>277</v>
      </c>
      <c r="AV2" s="2"/>
      <c r="AW2" s="2"/>
      <c r="AX2" s="2"/>
      <c r="AY2" s="2"/>
      <c r="AZ2" s="39" t="s">
        <v>44</v>
      </c>
      <c r="BA2" s="2"/>
      <c r="BB2" s="2"/>
      <c r="BC2" s="2"/>
      <c r="BD2" s="2"/>
      <c r="BE2" s="3"/>
      <c r="BJ2" s="1" t="s">
        <v>278</v>
      </c>
      <c r="BK2" s="2"/>
      <c r="BL2" s="2"/>
      <c r="BM2" s="2"/>
      <c r="BN2" s="2"/>
      <c r="BO2" s="39" t="s">
        <v>44</v>
      </c>
      <c r="BP2" s="2"/>
      <c r="BQ2" s="2"/>
      <c r="BR2" s="2"/>
      <c r="BS2" s="2"/>
      <c r="BT2" s="3"/>
    </row>
    <row r="3" spans="2:72" x14ac:dyDescent="0.25">
      <c r="B3" s="4"/>
      <c r="C3" s="5"/>
      <c r="D3" s="284" t="s">
        <v>0</v>
      </c>
      <c r="E3" s="284"/>
      <c r="F3" s="284"/>
      <c r="G3" s="284"/>
      <c r="H3" s="284"/>
      <c r="I3" s="284"/>
      <c r="J3" s="285"/>
      <c r="K3" s="6" t="s">
        <v>1</v>
      </c>
      <c r="L3" s="7"/>
      <c r="Q3" s="4"/>
      <c r="R3" s="5"/>
      <c r="S3" s="284" t="s">
        <v>0</v>
      </c>
      <c r="T3" s="284"/>
      <c r="U3" s="284"/>
      <c r="V3" s="284"/>
      <c r="W3" s="284"/>
      <c r="X3" s="284"/>
      <c r="Y3" s="285"/>
      <c r="Z3" s="6" t="s">
        <v>1</v>
      </c>
      <c r="AA3" s="7"/>
      <c r="AF3" s="4"/>
      <c r="AG3" s="5"/>
      <c r="AH3" s="284" t="s">
        <v>0</v>
      </c>
      <c r="AI3" s="284"/>
      <c r="AJ3" s="284"/>
      <c r="AK3" s="284"/>
      <c r="AL3" s="284"/>
      <c r="AM3" s="284"/>
      <c r="AN3" s="285"/>
      <c r="AO3" s="6" t="s">
        <v>1</v>
      </c>
      <c r="AP3" s="7"/>
      <c r="AU3" s="4"/>
      <c r="AV3" s="5"/>
      <c r="AW3" s="284" t="s">
        <v>0</v>
      </c>
      <c r="AX3" s="284"/>
      <c r="AY3" s="284"/>
      <c r="AZ3" s="284"/>
      <c r="BA3" s="284"/>
      <c r="BB3" s="284"/>
      <c r="BC3" s="285"/>
      <c r="BD3" s="6" t="s">
        <v>1</v>
      </c>
      <c r="BE3" s="7"/>
      <c r="BJ3" s="4"/>
      <c r="BK3" s="5"/>
      <c r="BL3" s="284" t="s">
        <v>0</v>
      </c>
      <c r="BM3" s="284"/>
      <c r="BN3" s="284"/>
      <c r="BO3" s="284"/>
      <c r="BP3" s="284"/>
      <c r="BQ3" s="284"/>
      <c r="BR3" s="285"/>
      <c r="BS3" s="6" t="s">
        <v>1</v>
      </c>
      <c r="BT3" s="7"/>
    </row>
    <row r="4" spans="2:72" x14ac:dyDescent="0.25">
      <c r="B4" s="8"/>
      <c r="C4" s="9"/>
      <c r="D4" s="5" t="s">
        <v>2</v>
      </c>
      <c r="E4" s="10" t="s">
        <v>3</v>
      </c>
      <c r="F4" s="5"/>
      <c r="G4" s="10" t="s">
        <v>4</v>
      </c>
      <c r="H4" s="47" t="s">
        <v>5</v>
      </c>
      <c r="I4" s="48" t="s">
        <v>6</v>
      </c>
      <c r="J4" s="47" t="s">
        <v>5</v>
      </c>
      <c r="K4" s="11"/>
      <c r="L4" s="9"/>
      <c r="Q4" s="8"/>
      <c r="R4" s="9"/>
      <c r="S4" s="5" t="s">
        <v>2</v>
      </c>
      <c r="T4" s="10" t="s">
        <v>3</v>
      </c>
      <c r="U4" s="5"/>
      <c r="V4" s="10" t="s">
        <v>4</v>
      </c>
      <c r="W4" s="47" t="s">
        <v>5</v>
      </c>
      <c r="X4" s="48" t="s">
        <v>6</v>
      </c>
      <c r="Y4" s="47" t="s">
        <v>5</v>
      </c>
      <c r="Z4" s="11"/>
      <c r="AA4" s="9"/>
      <c r="AF4" s="8"/>
      <c r="AG4" s="9"/>
      <c r="AH4" s="5" t="s">
        <v>2</v>
      </c>
      <c r="AI4" s="10" t="s">
        <v>3</v>
      </c>
      <c r="AJ4" s="5"/>
      <c r="AK4" s="10" t="s">
        <v>4</v>
      </c>
      <c r="AL4" s="47" t="s">
        <v>5</v>
      </c>
      <c r="AM4" s="48" t="s">
        <v>6</v>
      </c>
      <c r="AN4" s="47" t="s">
        <v>5</v>
      </c>
      <c r="AO4" s="11"/>
      <c r="AP4" s="9"/>
      <c r="AU4" s="8"/>
      <c r="AV4" s="9"/>
      <c r="AW4" s="5" t="s">
        <v>2</v>
      </c>
      <c r="AX4" s="10" t="s">
        <v>3</v>
      </c>
      <c r="AY4" s="5"/>
      <c r="AZ4" s="10" t="s">
        <v>4</v>
      </c>
      <c r="BA4" s="47" t="s">
        <v>5</v>
      </c>
      <c r="BB4" s="48" t="s">
        <v>6</v>
      </c>
      <c r="BC4" s="47" t="s">
        <v>5</v>
      </c>
      <c r="BD4" s="11"/>
      <c r="BE4" s="9"/>
      <c r="BJ4" s="8"/>
      <c r="BK4" s="9"/>
      <c r="BL4" s="5" t="s">
        <v>2</v>
      </c>
      <c r="BM4" s="10" t="s">
        <v>3</v>
      </c>
      <c r="BN4" s="5"/>
      <c r="BO4" s="10" t="s">
        <v>4</v>
      </c>
      <c r="BP4" s="47" t="s">
        <v>5</v>
      </c>
      <c r="BQ4" s="48" t="s">
        <v>6</v>
      </c>
      <c r="BR4" s="47" t="s">
        <v>5</v>
      </c>
      <c r="BS4" s="11"/>
      <c r="BT4" s="9"/>
    </row>
    <row r="5" spans="2:72" x14ac:dyDescent="0.25">
      <c r="B5" s="12" t="s">
        <v>7</v>
      </c>
      <c r="C5" s="13" t="s">
        <v>19</v>
      </c>
      <c r="D5" s="14" t="s">
        <v>8</v>
      </c>
      <c r="E5" s="15" t="s">
        <v>9</v>
      </c>
      <c r="F5" s="14" t="s">
        <v>4</v>
      </c>
      <c r="G5" s="15" t="s">
        <v>10</v>
      </c>
      <c r="H5" s="49" t="s">
        <v>11</v>
      </c>
      <c r="I5" s="49" t="s">
        <v>12</v>
      </c>
      <c r="J5" s="49" t="s">
        <v>13</v>
      </c>
      <c r="K5" s="14" t="s">
        <v>15</v>
      </c>
      <c r="L5" s="16" t="s">
        <v>14</v>
      </c>
      <c r="Q5" s="12" t="s">
        <v>7</v>
      </c>
      <c r="R5" s="13" t="s">
        <v>19</v>
      </c>
      <c r="S5" s="14" t="s">
        <v>8</v>
      </c>
      <c r="T5" s="15" t="s">
        <v>9</v>
      </c>
      <c r="U5" s="14" t="s">
        <v>4</v>
      </c>
      <c r="V5" s="15" t="s">
        <v>10</v>
      </c>
      <c r="W5" s="49" t="s">
        <v>11</v>
      </c>
      <c r="X5" s="49" t="s">
        <v>12</v>
      </c>
      <c r="Y5" s="49" t="s">
        <v>13</v>
      </c>
      <c r="Z5" s="14" t="s">
        <v>15</v>
      </c>
      <c r="AA5" s="16" t="s">
        <v>14</v>
      </c>
      <c r="AF5" s="12" t="s">
        <v>7</v>
      </c>
      <c r="AG5" s="13" t="s">
        <v>19</v>
      </c>
      <c r="AH5" s="14" t="s">
        <v>8</v>
      </c>
      <c r="AI5" s="15" t="s">
        <v>9</v>
      </c>
      <c r="AJ5" s="14" t="s">
        <v>4</v>
      </c>
      <c r="AK5" s="15" t="s">
        <v>10</v>
      </c>
      <c r="AL5" s="49" t="s">
        <v>11</v>
      </c>
      <c r="AM5" s="49" t="s">
        <v>12</v>
      </c>
      <c r="AN5" s="49" t="s">
        <v>13</v>
      </c>
      <c r="AO5" s="14" t="s">
        <v>15</v>
      </c>
      <c r="AP5" s="16" t="s">
        <v>14</v>
      </c>
      <c r="AU5" s="12" t="s">
        <v>7</v>
      </c>
      <c r="AV5" s="13" t="s">
        <v>19</v>
      </c>
      <c r="AW5" s="14" t="s">
        <v>8</v>
      </c>
      <c r="AX5" s="15" t="s">
        <v>9</v>
      </c>
      <c r="AY5" s="14" t="s">
        <v>4</v>
      </c>
      <c r="AZ5" s="15" t="s">
        <v>10</v>
      </c>
      <c r="BA5" s="49" t="s">
        <v>11</v>
      </c>
      <c r="BB5" s="49" t="s">
        <v>12</v>
      </c>
      <c r="BC5" s="49" t="s">
        <v>13</v>
      </c>
      <c r="BD5" s="14" t="s">
        <v>15</v>
      </c>
      <c r="BE5" s="16" t="s">
        <v>14</v>
      </c>
      <c r="BJ5" s="12" t="s">
        <v>7</v>
      </c>
      <c r="BK5" s="13" t="s">
        <v>19</v>
      </c>
      <c r="BL5" s="14" t="s">
        <v>8</v>
      </c>
      <c r="BM5" s="15" t="s">
        <v>9</v>
      </c>
      <c r="BN5" s="14" t="s">
        <v>4</v>
      </c>
      <c r="BO5" s="15" t="s">
        <v>10</v>
      </c>
      <c r="BP5" s="49" t="s">
        <v>11</v>
      </c>
      <c r="BQ5" s="49" t="s">
        <v>12</v>
      </c>
      <c r="BR5" s="49" t="s">
        <v>13</v>
      </c>
      <c r="BS5" s="14" t="s">
        <v>15</v>
      </c>
      <c r="BT5" s="16" t="s">
        <v>14</v>
      </c>
    </row>
    <row r="6" spans="2:72" x14ac:dyDescent="0.25">
      <c r="B6" s="17" t="s">
        <v>16</v>
      </c>
      <c r="C6" s="18"/>
      <c r="D6" s="5"/>
      <c r="E6" s="10"/>
      <c r="F6" s="5"/>
      <c r="G6" s="10"/>
      <c r="H6" s="47"/>
      <c r="I6" s="47"/>
      <c r="J6" s="47"/>
      <c r="K6" s="5"/>
      <c r="L6" s="19"/>
      <c r="Q6" s="17" t="s">
        <v>16</v>
      </c>
      <c r="R6" s="18"/>
      <c r="S6" s="5"/>
      <c r="T6" s="10"/>
      <c r="U6" s="5"/>
      <c r="V6" s="10"/>
      <c r="W6" s="47"/>
      <c r="X6" s="47"/>
      <c r="Y6" s="47"/>
      <c r="Z6" s="5"/>
      <c r="AA6" s="19"/>
      <c r="AF6" s="17" t="s">
        <v>16</v>
      </c>
      <c r="AG6" s="18"/>
      <c r="AH6" s="5"/>
      <c r="AI6" s="10"/>
      <c r="AJ6" s="5"/>
      <c r="AK6" s="10"/>
      <c r="AL6" s="47"/>
      <c r="AM6" s="47"/>
      <c r="AN6" s="47"/>
      <c r="AO6" s="5"/>
      <c r="AP6" s="19"/>
      <c r="AU6" s="17" t="s">
        <v>16</v>
      </c>
      <c r="AV6" s="18"/>
      <c r="AW6" s="5"/>
      <c r="AX6" s="10"/>
      <c r="AY6" s="5"/>
      <c r="AZ6" s="10"/>
      <c r="BA6" s="47"/>
      <c r="BB6" s="47"/>
      <c r="BC6" s="47"/>
      <c r="BD6" s="5"/>
      <c r="BE6" s="19"/>
      <c r="BJ6" s="17" t="s">
        <v>16</v>
      </c>
      <c r="BK6" s="18"/>
      <c r="BL6" s="5"/>
      <c r="BM6" s="10"/>
      <c r="BN6" s="5"/>
      <c r="BO6" s="10"/>
      <c r="BP6" s="47"/>
      <c r="BQ6" s="47"/>
      <c r="BR6" s="47"/>
      <c r="BS6" s="5"/>
      <c r="BT6" s="19"/>
    </row>
    <row r="7" spans="2:72" x14ac:dyDescent="0.25">
      <c r="B7" s="20">
        <v>0</v>
      </c>
      <c r="C7" s="21" t="s">
        <v>274</v>
      </c>
      <c r="D7" s="22">
        <v>2218.348273703441</v>
      </c>
      <c r="E7" s="23">
        <v>10314.45186757906</v>
      </c>
      <c r="F7" s="23">
        <v>12532.800141282547</v>
      </c>
      <c r="G7" s="24"/>
      <c r="H7" s="50"/>
      <c r="I7" s="50"/>
      <c r="J7" s="50"/>
      <c r="K7" s="25"/>
      <c r="L7" s="26"/>
      <c r="Q7" s="20">
        <v>0</v>
      </c>
      <c r="R7" s="21" t="s">
        <v>274</v>
      </c>
      <c r="S7" s="22">
        <v>1848.1221297561303</v>
      </c>
      <c r="T7" s="23">
        <v>10201.105421674101</v>
      </c>
      <c r="U7" s="23">
        <v>12049.2275514302</v>
      </c>
      <c r="V7" s="24"/>
      <c r="W7" s="50"/>
      <c r="X7" s="50"/>
      <c r="Y7" s="50"/>
      <c r="Z7" s="25"/>
      <c r="AA7" s="26"/>
      <c r="AF7" s="20">
        <v>0</v>
      </c>
      <c r="AG7" s="21" t="s">
        <v>274</v>
      </c>
      <c r="AH7" s="22">
        <v>3300.7076132352709</v>
      </c>
      <c r="AI7" s="23">
        <v>10100.798393519402</v>
      </c>
      <c r="AJ7" s="23">
        <v>13401.506006754669</v>
      </c>
      <c r="AK7" s="24"/>
      <c r="AL7" s="50"/>
      <c r="AM7" s="50"/>
      <c r="AN7" s="50"/>
      <c r="AO7" s="25"/>
      <c r="AP7" s="26"/>
      <c r="AU7" s="20">
        <v>0</v>
      </c>
      <c r="AV7" s="21" t="s">
        <v>274</v>
      </c>
      <c r="AW7" s="22">
        <v>1966.1505991664337</v>
      </c>
      <c r="AX7" s="23">
        <v>15699.697654418302</v>
      </c>
      <c r="AY7" s="23">
        <v>17665.848253584736</v>
      </c>
      <c r="AZ7" s="24"/>
      <c r="BA7" s="50"/>
      <c r="BB7" s="50"/>
      <c r="BC7" s="50"/>
      <c r="BD7" s="25"/>
      <c r="BE7" s="26"/>
      <c r="BJ7" s="20">
        <v>0</v>
      </c>
      <c r="BK7" s="21" t="s">
        <v>274</v>
      </c>
      <c r="BL7" s="22">
        <v>2969.730120494969</v>
      </c>
      <c r="BM7" s="23">
        <v>13279.184583506734</v>
      </c>
      <c r="BN7" s="23">
        <v>16248.9147040017</v>
      </c>
      <c r="BO7" s="24"/>
      <c r="BP7" s="50"/>
      <c r="BQ7" s="50"/>
      <c r="BR7" s="50"/>
      <c r="BS7" s="25"/>
      <c r="BT7" s="26"/>
    </row>
    <row r="8" spans="2:72" x14ac:dyDescent="0.25">
      <c r="B8" s="40">
        <v>1</v>
      </c>
      <c r="C8" s="41" t="s">
        <v>230</v>
      </c>
      <c r="D8" s="42">
        <v>2696.2785580719174</v>
      </c>
      <c r="E8" s="43">
        <v>9417.4627927737729</v>
      </c>
      <c r="F8" s="43">
        <v>12113.741350845574</v>
      </c>
      <c r="G8" s="44">
        <v>164.03338787544135</v>
      </c>
      <c r="H8" s="51">
        <v>0.2263</v>
      </c>
      <c r="I8" s="51">
        <v>0.46639999999999998</v>
      </c>
      <c r="J8" s="51">
        <v>0.30730000000000002</v>
      </c>
      <c r="K8" s="45">
        <v>20.492764828959121</v>
      </c>
      <c r="L8" s="46">
        <v>12.16163748752504</v>
      </c>
      <c r="Q8" s="40">
        <v>1</v>
      </c>
      <c r="R8" s="41" t="s">
        <v>230</v>
      </c>
      <c r="S8" s="42">
        <v>2569.4564091299367</v>
      </c>
      <c r="T8" s="43">
        <v>9323.7861310103835</v>
      </c>
      <c r="U8" s="43">
        <v>11893.242540140349</v>
      </c>
      <c r="V8" s="44">
        <v>31.086189519289331</v>
      </c>
      <c r="W8" s="51">
        <v>0.30147769645076644</v>
      </c>
      <c r="X8" s="51">
        <v>0.45780969479353678</v>
      </c>
      <c r="Y8" s="51">
        <v>0.24071260875569672</v>
      </c>
      <c r="Z8" s="45">
        <v>24.101949726988689</v>
      </c>
      <c r="AA8" s="46">
        <v>16.371620699218361</v>
      </c>
      <c r="AF8" s="40">
        <v>1</v>
      </c>
      <c r="AG8" s="41" t="s">
        <v>230</v>
      </c>
      <c r="AH8" s="42">
        <v>3039.9714455131329</v>
      </c>
      <c r="AI8" s="43">
        <v>9202.8308396804186</v>
      </c>
      <c r="AJ8" s="43">
        <v>12242.802285193557</v>
      </c>
      <c r="AK8" s="44">
        <v>537.39553528634281</v>
      </c>
      <c r="AL8" s="51">
        <v>8.4814216478190634E-3</v>
      </c>
      <c r="AM8" s="51">
        <v>0.48949919224555732</v>
      </c>
      <c r="AN8" s="51">
        <v>0.50201938610662356</v>
      </c>
      <c r="AO8" s="45">
        <v>1.7966743517770658</v>
      </c>
      <c r="AP8" s="46">
        <v>0</v>
      </c>
      <c r="AU8" s="40">
        <v>1</v>
      </c>
      <c r="AV8" s="41" t="s">
        <v>230</v>
      </c>
      <c r="AW8" s="42">
        <v>3031.632850248156</v>
      </c>
      <c r="AX8" s="43">
        <v>14252.363780520538</v>
      </c>
      <c r="AY8" s="43">
        <v>17283.996630768688</v>
      </c>
      <c r="AZ8" s="44">
        <v>154.62997445476751</v>
      </c>
      <c r="BA8" s="51">
        <v>0.27962085308056872</v>
      </c>
      <c r="BB8" s="51">
        <v>0.46919431279620855</v>
      </c>
      <c r="BC8" s="51">
        <v>0.25118483412322273</v>
      </c>
      <c r="BD8" s="45">
        <v>31.292211944648642</v>
      </c>
      <c r="BE8" s="46">
        <v>11.359489166713697</v>
      </c>
      <c r="BJ8" s="40">
        <v>1</v>
      </c>
      <c r="BK8" s="41" t="s">
        <v>230</v>
      </c>
      <c r="BL8" s="42">
        <v>2648.720718281611</v>
      </c>
      <c r="BM8" s="43">
        <v>12050.48106044996</v>
      </c>
      <c r="BN8" s="43">
        <v>14699.201778731574</v>
      </c>
      <c r="BO8" s="44">
        <v>722.50708980962861</v>
      </c>
      <c r="BP8" s="51">
        <v>0</v>
      </c>
      <c r="BQ8" s="51">
        <v>0.52777777777777779</v>
      </c>
      <c r="BR8" s="51">
        <v>0.47222222222222221</v>
      </c>
      <c r="BS8" s="45">
        <v>2.7822802313804788E-2</v>
      </c>
      <c r="BT8" s="46">
        <v>2.6706411020699941E-2</v>
      </c>
    </row>
    <row r="9" spans="2:72" x14ac:dyDescent="0.25">
      <c r="B9" s="40">
        <v>2</v>
      </c>
      <c r="C9" s="41" t="s">
        <v>231</v>
      </c>
      <c r="D9" s="42">
        <v>2712.3078063635376</v>
      </c>
      <c r="E9" s="43">
        <v>9251.239816090294</v>
      </c>
      <c r="F9" s="43">
        <v>11963.547622453896</v>
      </c>
      <c r="G9" s="44">
        <v>238.44453759700801</v>
      </c>
      <c r="H9" s="51">
        <v>0.2026</v>
      </c>
      <c r="I9" s="51">
        <v>0.41410000000000002</v>
      </c>
      <c r="J9" s="51">
        <v>0.38329999999999997</v>
      </c>
      <c r="K9" s="45">
        <v>15.527980930350219</v>
      </c>
      <c r="L9" s="46">
        <v>8.9552185183958084</v>
      </c>
      <c r="Q9" s="40">
        <v>2</v>
      </c>
      <c r="R9" s="41" t="s">
        <v>231</v>
      </c>
      <c r="S9" s="42">
        <v>2585.1747434987515</v>
      </c>
      <c r="T9" s="43">
        <v>9160.3733189538434</v>
      </c>
      <c r="U9" s="43">
        <v>11745.548062452584</v>
      </c>
      <c r="V9" s="44">
        <v>102.85234251185854</v>
      </c>
      <c r="W9" s="51">
        <v>0.26957602541085485</v>
      </c>
      <c r="X9" s="51">
        <v>0.41182157160613175</v>
      </c>
      <c r="Y9" s="51">
        <v>0.3186024029830134</v>
      </c>
      <c r="Z9" s="45">
        <v>18.455525630994153</v>
      </c>
      <c r="AA9" s="46">
        <v>12.739944766040262</v>
      </c>
      <c r="AF9" s="40">
        <v>2</v>
      </c>
      <c r="AG9" s="41" t="s">
        <v>231</v>
      </c>
      <c r="AH9" s="42">
        <v>3057.3509353166046</v>
      </c>
      <c r="AI9" s="43">
        <v>9038.1058311315646</v>
      </c>
      <c r="AJ9" s="43">
        <v>12095.456766448166</v>
      </c>
      <c r="AK9" s="44">
        <v>613.15454543212275</v>
      </c>
      <c r="AL9" s="51">
        <v>8.0775444264943458E-3</v>
      </c>
      <c r="AM9" s="51">
        <v>0.41558966074313408</v>
      </c>
      <c r="AN9" s="51">
        <v>0.57633279483037159</v>
      </c>
      <c r="AO9" s="45">
        <v>1.5844993999745549</v>
      </c>
      <c r="AP9" s="46">
        <v>0.30708217308162417</v>
      </c>
      <c r="AU9" s="40">
        <v>2</v>
      </c>
      <c r="AV9" s="41" t="s">
        <v>231</v>
      </c>
      <c r="AW9" s="42">
        <v>3043.7615036715097</v>
      </c>
      <c r="AX9" s="43">
        <v>13990.462132402459</v>
      </c>
      <c r="AY9" s="43">
        <v>17034.223636073966</v>
      </c>
      <c r="AZ9" s="44">
        <v>290.75911175025334</v>
      </c>
      <c r="BA9" s="51">
        <v>0.25592417061611372</v>
      </c>
      <c r="BB9" s="51">
        <v>0.45023696682464454</v>
      </c>
      <c r="BC9" s="51">
        <v>0.29383886255924169</v>
      </c>
      <c r="BD9" s="45">
        <v>24.799062185827179</v>
      </c>
      <c r="BE9" s="46">
        <v>9.2416564490443474</v>
      </c>
      <c r="BJ9" s="40">
        <v>2</v>
      </c>
      <c r="BK9" s="41" t="s">
        <v>231</v>
      </c>
      <c r="BL9" s="42">
        <v>2661.0160117034557</v>
      </c>
      <c r="BM9" s="43">
        <v>11830.51959082664</v>
      </c>
      <c r="BN9" s="43">
        <v>14491.535602530093</v>
      </c>
      <c r="BO9" s="44">
        <v>835.70467739533319</v>
      </c>
      <c r="BP9" s="51">
        <v>0</v>
      </c>
      <c r="BQ9" s="51">
        <v>0.4861111111111111</v>
      </c>
      <c r="BR9" s="51">
        <v>0.51388888888888884</v>
      </c>
      <c r="BS9" s="45">
        <v>9.6921616425879695E-2</v>
      </c>
      <c r="BT9" s="46">
        <v>9.3421616453626982E-2</v>
      </c>
    </row>
    <row r="10" spans="2:72" x14ac:dyDescent="0.25">
      <c r="B10" s="20">
        <v>3</v>
      </c>
      <c r="C10" s="21" t="s">
        <v>232</v>
      </c>
      <c r="D10" s="27">
        <v>2846.5728414723762</v>
      </c>
      <c r="E10" s="28">
        <v>9002.3766564660691</v>
      </c>
      <c r="F10" s="28">
        <v>11848.949497938502</v>
      </c>
      <c r="G10" s="29">
        <v>311.47231794101617</v>
      </c>
      <c r="H10" s="51">
        <v>0.2447</v>
      </c>
      <c r="I10" s="51">
        <v>0.23469999999999999</v>
      </c>
      <c r="J10" s="51">
        <v>0.52059999999999995</v>
      </c>
      <c r="K10" s="30">
        <v>14.261855831541936</v>
      </c>
      <c r="L10" s="31">
        <v>9.5528978550988501</v>
      </c>
      <c r="Q10" s="20">
        <v>3</v>
      </c>
      <c r="R10" s="21" t="s">
        <v>232</v>
      </c>
      <c r="S10" s="27">
        <v>2711.611725071481</v>
      </c>
      <c r="T10" s="28">
        <v>8915.9184924691399</v>
      </c>
      <c r="U10" s="28">
        <v>11627.530217540592</v>
      </c>
      <c r="V10" s="29">
        <v>173.70072505794215</v>
      </c>
      <c r="W10" s="51">
        <v>0.29360585554481428</v>
      </c>
      <c r="X10" s="51">
        <v>0.26349951664134785</v>
      </c>
      <c r="Y10" s="51">
        <v>0.44289462781383787</v>
      </c>
      <c r="Z10" s="30">
        <v>16.139938902092229</v>
      </c>
      <c r="AA10" s="31">
        <v>11.620556275413762</v>
      </c>
      <c r="AF10" s="20">
        <v>3</v>
      </c>
      <c r="AG10" s="21" t="s">
        <v>232</v>
      </c>
      <c r="AH10" s="27">
        <v>3213.4049290155281</v>
      </c>
      <c r="AI10" s="28">
        <v>8790.174280197798</v>
      </c>
      <c r="AJ10" s="28">
        <v>12003.579209213314</v>
      </c>
      <c r="AK10" s="29">
        <v>682.55810158762506</v>
      </c>
      <c r="AL10" s="51">
        <v>9.7738287560581588E-2</v>
      </c>
      <c r="AM10" s="51">
        <v>0.15024232633279483</v>
      </c>
      <c r="AN10" s="51">
        <v>0.75201938610662356</v>
      </c>
      <c r="AO10" s="30">
        <v>6.3608695803902382</v>
      </c>
      <c r="AP10" s="31">
        <v>3.1380705305136538</v>
      </c>
      <c r="AU10" s="20">
        <v>3</v>
      </c>
      <c r="AV10" s="21" t="s">
        <v>232</v>
      </c>
      <c r="AW10" s="27">
        <v>3186.6387713445692</v>
      </c>
      <c r="AX10" s="28">
        <v>13603.08857997873</v>
      </c>
      <c r="AY10" s="28">
        <v>16789.727351323294</v>
      </c>
      <c r="AZ10" s="29">
        <v>453.46043159947209</v>
      </c>
      <c r="BA10" s="51">
        <v>0.33175355450236965</v>
      </c>
      <c r="BB10" s="51">
        <v>0.27488151658767773</v>
      </c>
      <c r="BC10" s="51">
        <v>0.39336492890995262</v>
      </c>
      <c r="BD10" s="30">
        <v>20.014887048845374</v>
      </c>
      <c r="BE10" s="31">
        <v>9.4723242273591186</v>
      </c>
      <c r="BJ10" s="20">
        <v>3</v>
      </c>
      <c r="BK10" s="21" t="s">
        <v>232</v>
      </c>
      <c r="BL10" s="27">
        <v>2808.0073400734909</v>
      </c>
      <c r="BM10" s="28">
        <v>11512.188229817861</v>
      </c>
      <c r="BN10" s="28">
        <v>14320.195569891353</v>
      </c>
      <c r="BO10" s="29">
        <v>989.75303704383623</v>
      </c>
      <c r="BP10" s="51">
        <v>0.125</v>
      </c>
      <c r="BQ10" s="51">
        <v>0.125</v>
      </c>
      <c r="BR10" s="51">
        <v>0.75</v>
      </c>
      <c r="BS10" s="30">
        <v>4.8453250226595674</v>
      </c>
      <c r="BT10" s="31">
        <v>4.0903883560592611</v>
      </c>
    </row>
    <row r="11" spans="2:72" x14ac:dyDescent="0.25">
      <c r="B11" s="32">
        <v>4</v>
      </c>
      <c r="C11" s="33" t="s">
        <v>233</v>
      </c>
      <c r="D11" s="34">
        <v>3038.8828141615936</v>
      </c>
      <c r="E11" s="35">
        <v>8789.1797599284946</v>
      </c>
      <c r="F11" s="35">
        <v>11828.062574090058</v>
      </c>
      <c r="G11" s="36">
        <v>331.60342652629834</v>
      </c>
      <c r="H11" s="52">
        <v>0.41489999999999999</v>
      </c>
      <c r="I11" s="52">
        <v>4.4999999999999997E-3</v>
      </c>
      <c r="J11" s="52">
        <v>0.5806</v>
      </c>
      <c r="K11" s="37">
        <v>17.907093264207067</v>
      </c>
      <c r="L11" s="38">
        <v>12.862636343696613</v>
      </c>
      <c r="Q11" s="32">
        <v>4</v>
      </c>
      <c r="R11" s="33" t="s">
        <v>233</v>
      </c>
      <c r="S11" s="34">
        <v>2897.5147443954643</v>
      </c>
      <c r="T11" s="35">
        <v>8706.2395920885465</v>
      </c>
      <c r="U11" s="35">
        <v>11603.754336484024</v>
      </c>
      <c r="V11" s="36">
        <v>196.73348788377976</v>
      </c>
      <c r="W11" s="52">
        <v>0.471758044468996</v>
      </c>
      <c r="X11" s="52">
        <v>4.5573815771302309E-3</v>
      </c>
      <c r="Y11" s="52">
        <v>0.5236845739538738</v>
      </c>
      <c r="Z11" s="37">
        <v>20.145089408685163</v>
      </c>
      <c r="AA11" s="38">
        <v>14.913283500025765</v>
      </c>
      <c r="AF11" s="32">
        <v>4</v>
      </c>
      <c r="AG11" s="33" t="s">
        <v>233</v>
      </c>
      <c r="AH11" s="34">
        <v>3425.3437686322404</v>
      </c>
      <c r="AI11" s="35">
        <v>8585.5408493287759</v>
      </c>
      <c r="AJ11" s="35">
        <v>12010.884617961019</v>
      </c>
      <c r="AK11" s="36">
        <v>674.51891719722641</v>
      </c>
      <c r="AL11" s="52">
        <v>0.25080775444264941</v>
      </c>
      <c r="AM11" s="52">
        <v>4.0387722132471729E-3</v>
      </c>
      <c r="AN11" s="52">
        <v>0.74515347334410342</v>
      </c>
      <c r="AO11" s="37">
        <v>11.435415291382871</v>
      </c>
      <c r="AP11" s="38">
        <v>7.3121745137834795</v>
      </c>
      <c r="AU11" s="32">
        <v>4</v>
      </c>
      <c r="AV11" s="33" t="s">
        <v>233</v>
      </c>
      <c r="AW11" s="34">
        <v>3370.2107421661531</v>
      </c>
      <c r="AX11" s="35">
        <v>13197.22322064869</v>
      </c>
      <c r="AY11" s="35">
        <v>16567.433962814841</v>
      </c>
      <c r="AZ11" s="36">
        <v>674.04573938980025</v>
      </c>
      <c r="BA11" s="52">
        <v>0.44549763033175355</v>
      </c>
      <c r="BB11" s="52">
        <v>9.4786729857819912E-3</v>
      </c>
      <c r="BC11" s="52">
        <v>0.54502369668246442</v>
      </c>
      <c r="BD11" s="37">
        <v>20.458313217918452</v>
      </c>
      <c r="BE11" s="38">
        <v>10.965976509365516</v>
      </c>
      <c r="BJ11" s="32">
        <v>4</v>
      </c>
      <c r="BK11" s="33" t="s">
        <v>233</v>
      </c>
      <c r="BL11" s="34">
        <v>2995.25332941125</v>
      </c>
      <c r="BM11" s="35">
        <v>11215.32597884407</v>
      </c>
      <c r="BN11" s="35">
        <v>14210.579308255325</v>
      </c>
      <c r="BO11" s="36">
        <v>1099.3692986798644</v>
      </c>
      <c r="BP11" s="52">
        <v>0.25</v>
      </c>
      <c r="BQ11" s="52">
        <v>0</v>
      </c>
      <c r="BR11" s="52">
        <v>0.75</v>
      </c>
      <c r="BS11" s="37">
        <v>7.0921182977491224</v>
      </c>
      <c r="BT11" s="38">
        <v>5.8292923947380375</v>
      </c>
    </row>
    <row r="17" spans="2:72" x14ac:dyDescent="0.25">
      <c r="B17" s="1" t="s">
        <v>18</v>
      </c>
      <c r="C17" s="2"/>
      <c r="D17" s="2"/>
      <c r="E17" s="2"/>
      <c r="F17" s="2"/>
      <c r="G17" s="39" t="s">
        <v>44</v>
      </c>
      <c r="H17" s="2"/>
      <c r="I17" s="2"/>
      <c r="J17" s="2"/>
      <c r="K17" s="2"/>
      <c r="L17" s="3"/>
      <c r="Q17" s="1" t="s">
        <v>279</v>
      </c>
      <c r="R17" s="2"/>
      <c r="S17" s="2"/>
      <c r="T17" s="2"/>
      <c r="U17" s="2"/>
      <c r="V17" s="39" t="s">
        <v>44</v>
      </c>
      <c r="W17" s="2"/>
      <c r="X17" s="2"/>
      <c r="Y17" s="2"/>
      <c r="Z17" s="2"/>
      <c r="AA17" s="3"/>
      <c r="AF17" s="1" t="s">
        <v>280</v>
      </c>
      <c r="AG17" s="2"/>
      <c r="AH17" s="2"/>
      <c r="AI17" s="2"/>
      <c r="AJ17" s="2"/>
      <c r="AK17" s="39" t="s">
        <v>44</v>
      </c>
      <c r="AL17" s="2"/>
      <c r="AM17" s="2"/>
      <c r="AN17" s="2"/>
      <c r="AO17" s="2"/>
      <c r="AP17" s="3"/>
      <c r="AU17" s="1" t="s">
        <v>281</v>
      </c>
      <c r="AV17" s="2"/>
      <c r="AW17" s="2"/>
      <c r="AX17" s="2"/>
      <c r="AY17" s="2"/>
      <c r="AZ17" s="39" t="s">
        <v>44</v>
      </c>
      <c r="BA17" s="2"/>
      <c r="BB17" s="2"/>
      <c r="BC17" s="2"/>
      <c r="BD17" s="2"/>
      <c r="BE17" s="3"/>
      <c r="BJ17" s="1" t="s">
        <v>282</v>
      </c>
      <c r="BK17" s="2"/>
      <c r="BL17" s="2"/>
      <c r="BM17" s="2"/>
      <c r="BN17" s="2"/>
      <c r="BO17" s="39" t="s">
        <v>44</v>
      </c>
      <c r="BP17" s="2"/>
      <c r="BQ17" s="2"/>
      <c r="BR17" s="2"/>
      <c r="BS17" s="2"/>
      <c r="BT17" s="3"/>
    </row>
    <row r="18" spans="2:72" x14ac:dyDescent="0.25">
      <c r="B18" s="4"/>
      <c r="C18" s="5"/>
      <c r="D18" s="284" t="s">
        <v>0</v>
      </c>
      <c r="E18" s="284"/>
      <c r="F18" s="284"/>
      <c r="G18" s="284"/>
      <c r="H18" s="284"/>
      <c r="I18" s="284"/>
      <c r="J18" s="285"/>
      <c r="K18" s="6" t="s">
        <v>1</v>
      </c>
      <c r="L18" s="7"/>
      <c r="Q18" s="4"/>
      <c r="R18" s="5"/>
      <c r="S18" s="284" t="s">
        <v>0</v>
      </c>
      <c r="T18" s="284"/>
      <c r="U18" s="284"/>
      <c r="V18" s="284"/>
      <c r="W18" s="284"/>
      <c r="X18" s="284"/>
      <c r="Y18" s="285"/>
      <c r="Z18" s="6" t="s">
        <v>1</v>
      </c>
      <c r="AA18" s="7"/>
      <c r="AF18" s="4"/>
      <c r="AG18" s="5"/>
      <c r="AH18" s="284" t="s">
        <v>0</v>
      </c>
      <c r="AI18" s="284"/>
      <c r="AJ18" s="284"/>
      <c r="AK18" s="284"/>
      <c r="AL18" s="284"/>
      <c r="AM18" s="284"/>
      <c r="AN18" s="285"/>
      <c r="AO18" s="6" t="s">
        <v>1</v>
      </c>
      <c r="AP18" s="7"/>
      <c r="AU18" s="4"/>
      <c r="AV18" s="5"/>
      <c r="AW18" s="284" t="s">
        <v>0</v>
      </c>
      <c r="AX18" s="284"/>
      <c r="AY18" s="284"/>
      <c r="AZ18" s="284"/>
      <c r="BA18" s="284"/>
      <c r="BB18" s="284"/>
      <c r="BC18" s="285"/>
      <c r="BD18" s="6" t="s">
        <v>1</v>
      </c>
      <c r="BE18" s="7"/>
      <c r="BJ18" s="4"/>
      <c r="BK18" s="5"/>
      <c r="BL18" s="284" t="s">
        <v>0</v>
      </c>
      <c r="BM18" s="284"/>
      <c r="BN18" s="284"/>
      <c r="BO18" s="284"/>
      <c r="BP18" s="284"/>
      <c r="BQ18" s="284"/>
      <c r="BR18" s="285"/>
      <c r="BS18" s="6" t="s">
        <v>1</v>
      </c>
      <c r="BT18" s="7"/>
    </row>
    <row r="19" spans="2:72" x14ac:dyDescent="0.25">
      <c r="B19" s="8"/>
      <c r="C19" s="9"/>
      <c r="D19" s="5" t="s">
        <v>2</v>
      </c>
      <c r="E19" s="10" t="s">
        <v>3</v>
      </c>
      <c r="F19" s="5"/>
      <c r="G19" s="10" t="s">
        <v>4</v>
      </c>
      <c r="H19" s="47" t="s">
        <v>5</v>
      </c>
      <c r="I19" s="48" t="s">
        <v>6</v>
      </c>
      <c r="J19" s="47" t="s">
        <v>5</v>
      </c>
      <c r="K19" s="11"/>
      <c r="L19" s="9"/>
      <c r="Q19" s="8"/>
      <c r="R19" s="9"/>
      <c r="S19" s="5" t="s">
        <v>2</v>
      </c>
      <c r="T19" s="10" t="s">
        <v>3</v>
      </c>
      <c r="U19" s="5"/>
      <c r="V19" s="10" t="s">
        <v>4</v>
      </c>
      <c r="W19" s="47" t="s">
        <v>5</v>
      </c>
      <c r="X19" s="48" t="s">
        <v>6</v>
      </c>
      <c r="Y19" s="47" t="s">
        <v>5</v>
      </c>
      <c r="Z19" s="11"/>
      <c r="AA19" s="9"/>
      <c r="AF19" s="8"/>
      <c r="AG19" s="9"/>
      <c r="AH19" s="5" t="s">
        <v>2</v>
      </c>
      <c r="AI19" s="10" t="s">
        <v>3</v>
      </c>
      <c r="AJ19" s="5"/>
      <c r="AK19" s="10" t="s">
        <v>4</v>
      </c>
      <c r="AL19" s="47" t="s">
        <v>5</v>
      </c>
      <c r="AM19" s="48" t="s">
        <v>6</v>
      </c>
      <c r="AN19" s="47" t="s">
        <v>5</v>
      </c>
      <c r="AO19" s="11"/>
      <c r="AP19" s="9"/>
      <c r="AU19" s="8"/>
      <c r="AV19" s="9"/>
      <c r="AW19" s="5" t="s">
        <v>2</v>
      </c>
      <c r="AX19" s="10" t="s">
        <v>3</v>
      </c>
      <c r="AY19" s="5"/>
      <c r="AZ19" s="10" t="s">
        <v>4</v>
      </c>
      <c r="BA19" s="47" t="s">
        <v>5</v>
      </c>
      <c r="BB19" s="48" t="s">
        <v>6</v>
      </c>
      <c r="BC19" s="47" t="s">
        <v>5</v>
      </c>
      <c r="BD19" s="11"/>
      <c r="BE19" s="9"/>
      <c r="BJ19" s="8"/>
      <c r="BK19" s="9"/>
      <c r="BL19" s="5" t="s">
        <v>2</v>
      </c>
      <c r="BM19" s="10" t="s">
        <v>3</v>
      </c>
      <c r="BN19" s="5"/>
      <c r="BO19" s="10" t="s">
        <v>4</v>
      </c>
      <c r="BP19" s="47" t="s">
        <v>5</v>
      </c>
      <c r="BQ19" s="48" t="s">
        <v>6</v>
      </c>
      <c r="BR19" s="47" t="s">
        <v>5</v>
      </c>
      <c r="BS19" s="11"/>
      <c r="BT19" s="9"/>
    </row>
    <row r="20" spans="2:72" x14ac:dyDescent="0.25">
      <c r="B20" s="12" t="s">
        <v>7</v>
      </c>
      <c r="C20" s="13" t="s">
        <v>19</v>
      </c>
      <c r="D20" s="14" t="s">
        <v>8</v>
      </c>
      <c r="E20" s="15" t="s">
        <v>9</v>
      </c>
      <c r="F20" s="14" t="s">
        <v>4</v>
      </c>
      <c r="G20" s="15" t="s">
        <v>10</v>
      </c>
      <c r="H20" s="49" t="s">
        <v>11</v>
      </c>
      <c r="I20" s="49" t="s">
        <v>12</v>
      </c>
      <c r="J20" s="49" t="s">
        <v>13</v>
      </c>
      <c r="K20" s="14" t="s">
        <v>15</v>
      </c>
      <c r="L20" s="16" t="s">
        <v>14</v>
      </c>
      <c r="Q20" s="12" t="s">
        <v>7</v>
      </c>
      <c r="R20" s="13" t="s">
        <v>19</v>
      </c>
      <c r="S20" s="14" t="s">
        <v>8</v>
      </c>
      <c r="T20" s="15" t="s">
        <v>9</v>
      </c>
      <c r="U20" s="14" t="s">
        <v>4</v>
      </c>
      <c r="V20" s="15" t="s">
        <v>10</v>
      </c>
      <c r="W20" s="49" t="s">
        <v>11</v>
      </c>
      <c r="X20" s="49" t="s">
        <v>12</v>
      </c>
      <c r="Y20" s="49" t="s">
        <v>13</v>
      </c>
      <c r="Z20" s="14" t="s">
        <v>15</v>
      </c>
      <c r="AA20" s="16" t="s">
        <v>14</v>
      </c>
      <c r="AF20" s="12" t="s">
        <v>7</v>
      </c>
      <c r="AG20" s="13" t="s">
        <v>19</v>
      </c>
      <c r="AH20" s="14" t="s">
        <v>8</v>
      </c>
      <c r="AI20" s="15" t="s">
        <v>9</v>
      </c>
      <c r="AJ20" s="14" t="s">
        <v>4</v>
      </c>
      <c r="AK20" s="15" t="s">
        <v>10</v>
      </c>
      <c r="AL20" s="49" t="s">
        <v>11</v>
      </c>
      <c r="AM20" s="49" t="s">
        <v>12</v>
      </c>
      <c r="AN20" s="49" t="s">
        <v>13</v>
      </c>
      <c r="AO20" s="14" t="s">
        <v>15</v>
      </c>
      <c r="AP20" s="16" t="s">
        <v>14</v>
      </c>
      <c r="AU20" s="12" t="s">
        <v>7</v>
      </c>
      <c r="AV20" s="13" t="s">
        <v>19</v>
      </c>
      <c r="AW20" s="14" t="s">
        <v>8</v>
      </c>
      <c r="AX20" s="15" t="s">
        <v>9</v>
      </c>
      <c r="AY20" s="14" t="s">
        <v>4</v>
      </c>
      <c r="AZ20" s="15" t="s">
        <v>10</v>
      </c>
      <c r="BA20" s="49" t="s">
        <v>11</v>
      </c>
      <c r="BB20" s="49" t="s">
        <v>12</v>
      </c>
      <c r="BC20" s="49" t="s">
        <v>13</v>
      </c>
      <c r="BD20" s="14" t="s">
        <v>15</v>
      </c>
      <c r="BE20" s="16" t="s">
        <v>14</v>
      </c>
      <c r="BJ20" s="12" t="s">
        <v>7</v>
      </c>
      <c r="BK20" s="13" t="s">
        <v>19</v>
      </c>
      <c r="BL20" s="14" t="s">
        <v>8</v>
      </c>
      <c r="BM20" s="15" t="s">
        <v>9</v>
      </c>
      <c r="BN20" s="14" t="s">
        <v>4</v>
      </c>
      <c r="BO20" s="15" t="s">
        <v>10</v>
      </c>
      <c r="BP20" s="49" t="s">
        <v>11</v>
      </c>
      <c r="BQ20" s="49" t="s">
        <v>12</v>
      </c>
      <c r="BR20" s="49" t="s">
        <v>13</v>
      </c>
      <c r="BS20" s="14" t="s">
        <v>15</v>
      </c>
      <c r="BT20" s="16" t="s">
        <v>14</v>
      </c>
    </row>
    <row r="21" spans="2:72" x14ac:dyDescent="0.25">
      <c r="B21" s="17" t="s">
        <v>16</v>
      </c>
      <c r="C21" s="18"/>
      <c r="D21" s="5"/>
      <c r="E21" s="10"/>
      <c r="F21" s="5"/>
      <c r="G21" s="10"/>
      <c r="H21" s="47"/>
      <c r="I21" s="47"/>
      <c r="J21" s="47"/>
      <c r="K21" s="5"/>
      <c r="L21" s="19"/>
      <c r="Q21" s="17" t="s">
        <v>16</v>
      </c>
      <c r="R21" s="18"/>
      <c r="S21" s="5"/>
      <c r="T21" s="10"/>
      <c r="U21" s="5"/>
      <c r="V21" s="10"/>
      <c r="W21" s="47"/>
      <c r="X21" s="47"/>
      <c r="Y21" s="47"/>
      <c r="Z21" s="5"/>
      <c r="AA21" s="19"/>
      <c r="AF21" s="17" t="s">
        <v>16</v>
      </c>
      <c r="AG21" s="18"/>
      <c r="AH21" s="5"/>
      <c r="AI21" s="10"/>
      <c r="AJ21" s="5"/>
      <c r="AK21" s="10"/>
      <c r="AL21" s="47"/>
      <c r="AM21" s="47"/>
      <c r="AN21" s="47"/>
      <c r="AO21" s="5"/>
      <c r="AP21" s="19"/>
      <c r="AU21" s="17" t="s">
        <v>16</v>
      </c>
      <c r="AV21" s="18"/>
      <c r="AW21" s="5"/>
      <c r="AX21" s="10"/>
      <c r="AY21" s="5"/>
      <c r="AZ21" s="10"/>
      <c r="BA21" s="47"/>
      <c r="BB21" s="47"/>
      <c r="BC21" s="47"/>
      <c r="BD21" s="5"/>
      <c r="BE21" s="19"/>
      <c r="BJ21" s="17" t="s">
        <v>16</v>
      </c>
      <c r="BK21" s="18"/>
      <c r="BL21" s="5"/>
      <c r="BM21" s="10"/>
      <c r="BN21" s="5"/>
      <c r="BO21" s="10"/>
      <c r="BP21" s="47"/>
      <c r="BQ21" s="47"/>
      <c r="BR21" s="47"/>
      <c r="BS21" s="5"/>
      <c r="BT21" s="19"/>
    </row>
    <row r="22" spans="2:72" x14ac:dyDescent="0.25">
      <c r="B22" s="20">
        <v>0</v>
      </c>
      <c r="C22" s="21" t="s">
        <v>274</v>
      </c>
      <c r="D22" s="22">
        <v>2409.7090265008619</v>
      </c>
      <c r="E22" s="23">
        <v>12923.499056906436</v>
      </c>
      <c r="F22" s="23">
        <v>15333.208083407295</v>
      </c>
      <c r="G22" s="24"/>
      <c r="H22" s="50"/>
      <c r="I22" s="50"/>
      <c r="J22" s="50"/>
      <c r="K22" s="25"/>
      <c r="L22" s="26"/>
      <c r="Q22" s="20">
        <v>0</v>
      </c>
      <c r="R22" s="21" t="s">
        <v>274</v>
      </c>
      <c r="S22" s="22">
        <v>1972.5871968537404</v>
      </c>
      <c r="T22" s="23">
        <v>12934.904078474125</v>
      </c>
      <c r="U22" s="23">
        <v>14907.491275327793</v>
      </c>
      <c r="V22" s="24"/>
      <c r="W22" s="50"/>
      <c r="X22" s="50"/>
      <c r="Y22" s="50"/>
      <c r="Z22" s="25"/>
      <c r="AA22" s="26"/>
      <c r="AF22" s="20">
        <v>0</v>
      </c>
      <c r="AG22" s="21" t="s">
        <v>274</v>
      </c>
      <c r="AH22" s="22">
        <v>3647.0138126867132</v>
      </c>
      <c r="AI22" s="23">
        <v>12222.648202501225</v>
      </c>
      <c r="AJ22" s="23">
        <v>15869.662015187916</v>
      </c>
      <c r="AK22" s="24"/>
      <c r="AL22" s="50"/>
      <c r="AM22" s="50"/>
      <c r="AN22" s="50"/>
      <c r="AO22" s="25"/>
      <c r="AP22" s="26"/>
      <c r="AU22" s="20">
        <v>0</v>
      </c>
      <c r="AV22" s="21" t="s">
        <v>274</v>
      </c>
      <c r="AW22" s="22">
        <v>2088.179962077279</v>
      </c>
      <c r="AX22" s="23">
        <v>18680.922476114658</v>
      </c>
      <c r="AY22" s="23">
        <v>20769.102438191938</v>
      </c>
      <c r="AZ22" s="24"/>
      <c r="BA22" s="50"/>
      <c r="BB22" s="50"/>
      <c r="BC22" s="50"/>
      <c r="BD22" s="25"/>
      <c r="BE22" s="26"/>
      <c r="BJ22" s="20">
        <v>0</v>
      </c>
      <c r="BK22" s="21" t="s">
        <v>274</v>
      </c>
      <c r="BL22" s="22">
        <v>3179.731668451851</v>
      </c>
      <c r="BM22" s="23">
        <v>15771.41437209064</v>
      </c>
      <c r="BN22" s="23">
        <v>18951.146040542484</v>
      </c>
      <c r="BO22" s="24"/>
      <c r="BP22" s="50"/>
      <c r="BQ22" s="50"/>
      <c r="BR22" s="50"/>
      <c r="BS22" s="25"/>
      <c r="BT22" s="26"/>
    </row>
    <row r="23" spans="2:72" x14ac:dyDescent="0.25">
      <c r="B23" s="40">
        <v>1</v>
      </c>
      <c r="C23" s="41" t="s">
        <v>230</v>
      </c>
      <c r="D23" s="42">
        <v>3006.1728171895393</v>
      </c>
      <c r="E23" s="43">
        <v>11777.908385717054</v>
      </c>
      <c r="F23" s="43">
        <v>14784.081202906636</v>
      </c>
      <c r="G23" s="44">
        <v>169.41397083305037</v>
      </c>
      <c r="H23" s="51">
        <v>0.11681449330062275</v>
      </c>
      <c r="I23" s="51">
        <v>0.66578599735799204</v>
      </c>
      <c r="J23" s="51">
        <v>0.21739950934138516</v>
      </c>
      <c r="K23" s="45">
        <v>14.532880346063475</v>
      </c>
      <c r="L23" s="46">
        <v>9.6487395024031137</v>
      </c>
      <c r="Q23" s="40">
        <v>1</v>
      </c>
      <c r="R23" s="41" t="s">
        <v>230</v>
      </c>
      <c r="S23" s="42">
        <v>2842.3464664214011</v>
      </c>
      <c r="T23" s="43">
        <v>11804.174507705162</v>
      </c>
      <c r="U23" s="43">
        <v>14646.520974126595</v>
      </c>
      <c r="V23" s="44">
        <v>67.079158644331372</v>
      </c>
      <c r="W23" s="51">
        <v>0.15374437681926437</v>
      </c>
      <c r="X23" s="51">
        <v>0.67372320719767131</v>
      </c>
      <c r="Y23" s="51">
        <v>0.17253241598306429</v>
      </c>
      <c r="Z23" s="45">
        <v>18.741879261088751</v>
      </c>
      <c r="AA23" s="46">
        <v>13.874666430281334</v>
      </c>
      <c r="AF23" s="40">
        <v>1</v>
      </c>
      <c r="AG23" s="41" t="s">
        <v>230</v>
      </c>
      <c r="AH23" s="42">
        <v>3450.7080754431217</v>
      </c>
      <c r="AI23" s="43">
        <v>11105.399879270642</v>
      </c>
      <c r="AJ23" s="43">
        <v>14556.107954713787</v>
      </c>
      <c r="AK23" s="44">
        <v>437.54160772823224</v>
      </c>
      <c r="AL23" s="51">
        <v>1.0439970171513796E-2</v>
      </c>
      <c r="AM23" s="51">
        <v>0.65100671140939592</v>
      </c>
      <c r="AN23" s="51">
        <v>0.33855331841909025</v>
      </c>
      <c r="AO23" s="45">
        <v>2.8235420893410423</v>
      </c>
      <c r="AP23" s="46">
        <v>0</v>
      </c>
      <c r="AU23" s="40">
        <v>1</v>
      </c>
      <c r="AV23" s="41" t="s">
        <v>230</v>
      </c>
      <c r="AW23" s="42">
        <v>3227.2597828752819</v>
      </c>
      <c r="AX23" s="43">
        <v>16942.965417246643</v>
      </c>
      <c r="AY23" s="43">
        <v>20170.225200121913</v>
      </c>
      <c r="AZ23" s="44">
        <v>226.20416862962145</v>
      </c>
      <c r="BA23" s="51">
        <v>0.18045112781954886</v>
      </c>
      <c r="BB23" s="51">
        <v>0.5714285714285714</v>
      </c>
      <c r="BC23" s="51">
        <v>0.24812030075187969</v>
      </c>
      <c r="BD23" s="45">
        <v>22.946500126769383</v>
      </c>
      <c r="BE23" s="46">
        <v>7.6936427441142934</v>
      </c>
      <c r="BJ23" s="40">
        <v>1</v>
      </c>
      <c r="BK23" s="41" t="s">
        <v>230</v>
      </c>
      <c r="BL23" s="42">
        <v>2866.4648128100703</v>
      </c>
      <c r="BM23" s="43">
        <v>14291.42245002344</v>
      </c>
      <c r="BN23" s="43">
        <v>17157.887262833512</v>
      </c>
      <c r="BO23" s="44">
        <v>595.74001165446691</v>
      </c>
      <c r="BP23" s="51">
        <v>0</v>
      </c>
      <c r="BQ23" s="51">
        <v>0.71739130434782605</v>
      </c>
      <c r="BR23" s="51">
        <v>0.28260869565217389</v>
      </c>
      <c r="BS23" s="45">
        <v>4.1801338988921646E-2</v>
      </c>
      <c r="BT23" s="46">
        <v>4.1801338988921646E-2</v>
      </c>
    </row>
    <row r="24" spans="2:72" x14ac:dyDescent="0.25">
      <c r="B24" s="40">
        <v>2</v>
      </c>
      <c r="C24" s="41" t="s">
        <v>231</v>
      </c>
      <c r="D24" s="42">
        <v>3021.8834959301626</v>
      </c>
      <c r="E24" s="43">
        <v>11566.800898017194</v>
      </c>
      <c r="F24" s="43">
        <v>14588.684393947331</v>
      </c>
      <c r="G24" s="44">
        <v>244.27098561904654</v>
      </c>
      <c r="H24" s="51">
        <v>0.10152859030005662</v>
      </c>
      <c r="I24" s="51">
        <v>0.60218909228156259</v>
      </c>
      <c r="J24" s="51">
        <v>0.29628231741838085</v>
      </c>
      <c r="K24" s="45">
        <v>10.731933438724456</v>
      </c>
      <c r="L24" s="46">
        <v>5.9483418576214051</v>
      </c>
      <c r="Q24" s="40">
        <v>2</v>
      </c>
      <c r="R24" s="41" t="s">
        <v>231</v>
      </c>
      <c r="S24" s="42">
        <v>2858.2170894414903</v>
      </c>
      <c r="T24" s="43">
        <v>11594.640224241233</v>
      </c>
      <c r="U24" s="43">
        <v>14452.857313682694</v>
      </c>
      <c r="V24" s="44">
        <v>137.11342513576056</v>
      </c>
      <c r="W24" s="51">
        <v>0.13310399576607568</v>
      </c>
      <c r="X24" s="51">
        <v>0.61762370997618421</v>
      </c>
      <c r="Y24" s="51">
        <v>0.24927229425774014</v>
      </c>
      <c r="Z24" s="45">
        <v>13.979002483021922</v>
      </c>
      <c r="AA24" s="46">
        <v>9.9920594362066879</v>
      </c>
      <c r="AF24" s="40">
        <v>2</v>
      </c>
      <c r="AG24" s="41" t="s">
        <v>231</v>
      </c>
      <c r="AH24" s="42">
        <v>3466.451163299932</v>
      </c>
      <c r="AI24" s="43">
        <v>10902.012641017878</v>
      </c>
      <c r="AJ24" s="43">
        <v>14368.463804317806</v>
      </c>
      <c r="AK24" s="44">
        <v>517.74247639008058</v>
      </c>
      <c r="AL24" s="51">
        <v>8.948545861297539E-3</v>
      </c>
      <c r="AM24" s="51">
        <v>0.56226696495152872</v>
      </c>
      <c r="AN24" s="51">
        <v>0.42878448918717377</v>
      </c>
      <c r="AO24" s="45">
        <v>2.2731019354935307</v>
      </c>
      <c r="AP24" s="46">
        <v>0.56699139489194739</v>
      </c>
      <c r="AU24" s="40">
        <v>2</v>
      </c>
      <c r="AV24" s="41" t="s">
        <v>231</v>
      </c>
      <c r="AW24" s="42">
        <v>3239.1360663310743</v>
      </c>
      <c r="AX24" s="43">
        <v>16627.860681477752</v>
      </c>
      <c r="AY24" s="43">
        <v>19866.996747808826</v>
      </c>
      <c r="AZ24" s="44">
        <v>370.95204482192963</v>
      </c>
      <c r="BA24" s="51">
        <v>0.17293233082706766</v>
      </c>
      <c r="BB24" s="51">
        <v>0.54887218045112784</v>
      </c>
      <c r="BC24" s="51">
        <v>0.2781954887218045</v>
      </c>
      <c r="BD24" s="45">
        <v>18.272464494031126</v>
      </c>
      <c r="BE24" s="46">
        <v>6.0814740022909941</v>
      </c>
      <c r="BJ24" s="40">
        <v>2</v>
      </c>
      <c r="BK24" s="41" t="s">
        <v>231</v>
      </c>
      <c r="BL24" s="42">
        <v>2879.1773288523564</v>
      </c>
      <c r="BM24" s="43">
        <v>14026.698455302465</v>
      </c>
      <c r="BN24" s="43">
        <v>16905.875784154821</v>
      </c>
      <c r="BO24" s="44">
        <v>708.93557406237505</v>
      </c>
      <c r="BP24" s="51">
        <v>0</v>
      </c>
      <c r="BQ24" s="51">
        <v>0.65217391304347827</v>
      </c>
      <c r="BR24" s="51">
        <v>0.34782608695652173</v>
      </c>
      <c r="BS24" s="45">
        <v>0.14622513879698137</v>
      </c>
      <c r="BT24" s="46">
        <v>0.14622513879698137</v>
      </c>
    </row>
    <row r="25" spans="2:72" x14ac:dyDescent="0.25">
      <c r="B25" s="20">
        <v>3</v>
      </c>
      <c r="C25" s="21" t="s">
        <v>232</v>
      </c>
      <c r="D25" s="27">
        <v>3161.6107298659672</v>
      </c>
      <c r="E25" s="28">
        <v>11253.593464444884</v>
      </c>
      <c r="F25" s="28">
        <v>14415.204194310836</v>
      </c>
      <c r="G25" s="29">
        <v>343.20594377328388</v>
      </c>
      <c r="H25" s="51">
        <v>0.13832798641253066</v>
      </c>
      <c r="I25" s="51">
        <v>0.40064163049632007</v>
      </c>
      <c r="J25" s="51">
        <v>0.4610303830911493</v>
      </c>
      <c r="K25" s="30">
        <v>10.551697190915062</v>
      </c>
      <c r="L25" s="31">
        <v>8.0345468932897202</v>
      </c>
      <c r="Q25" s="20">
        <v>3</v>
      </c>
      <c r="R25" s="21" t="s">
        <v>232</v>
      </c>
      <c r="S25" s="27">
        <v>2989.2830809116131</v>
      </c>
      <c r="T25" s="28">
        <v>11283.866201436778</v>
      </c>
      <c r="U25" s="28">
        <v>14273.149282348346</v>
      </c>
      <c r="V25" s="29">
        <v>230.38223481425592</v>
      </c>
      <c r="W25" s="51">
        <v>0.14977507277057422</v>
      </c>
      <c r="X25" s="51">
        <v>0.45938078856840436</v>
      </c>
      <c r="Y25" s="51">
        <v>0.39084413866102141</v>
      </c>
      <c r="Z25" s="30">
        <v>12.029763893771523</v>
      </c>
      <c r="AA25" s="31">
        <v>9.1254553237698328</v>
      </c>
      <c r="AF25" s="20">
        <v>3</v>
      </c>
      <c r="AG25" s="21" t="s">
        <v>232</v>
      </c>
      <c r="AH25" s="27">
        <v>3628.8461984840278</v>
      </c>
      <c r="AI25" s="28">
        <v>10599.823802918683</v>
      </c>
      <c r="AJ25" s="28">
        <v>14228.670001402681</v>
      </c>
      <c r="AK25" s="29">
        <v>619.50580091687846</v>
      </c>
      <c r="AL25" s="51">
        <v>9.9179716629381062E-2</v>
      </c>
      <c r="AM25" s="51">
        <v>0.2431021625652498</v>
      </c>
      <c r="AN25" s="51">
        <v>0.65771812080536918</v>
      </c>
      <c r="AO25" s="30">
        <v>7.3875144267867654</v>
      </c>
      <c r="AP25" s="31">
        <v>5.7940810093600348</v>
      </c>
      <c r="AU25" s="20">
        <v>3</v>
      </c>
      <c r="AV25" s="21" t="s">
        <v>232</v>
      </c>
      <c r="AW25" s="27">
        <v>3393.3840575283066</v>
      </c>
      <c r="AX25" s="28">
        <v>16158.586149080993</v>
      </c>
      <c r="AY25" s="28">
        <v>19551.97020660929</v>
      </c>
      <c r="AZ25" s="29">
        <v>564.79404464607865</v>
      </c>
      <c r="BA25" s="51">
        <v>0.21052631578947367</v>
      </c>
      <c r="BB25" s="51">
        <v>0.39097744360902253</v>
      </c>
      <c r="BC25" s="51">
        <v>0.39849624060150374</v>
      </c>
      <c r="BD25" s="30">
        <v>14.736200575165064</v>
      </c>
      <c r="BE25" s="31">
        <v>6.1823457922046581</v>
      </c>
      <c r="BJ25" s="20">
        <v>3</v>
      </c>
      <c r="BK25" s="21" t="s">
        <v>232</v>
      </c>
      <c r="BL25" s="27">
        <v>3027.6448473127616</v>
      </c>
      <c r="BM25" s="28">
        <v>13643.602507004491</v>
      </c>
      <c r="BN25" s="28">
        <v>16671.247354317253</v>
      </c>
      <c r="BO25" s="29">
        <v>916.49877661087328</v>
      </c>
      <c r="BP25" s="51">
        <v>0.13043478260869565</v>
      </c>
      <c r="BQ25" s="51">
        <v>0.19565217391304349</v>
      </c>
      <c r="BR25" s="51">
        <v>0.67391304347826086</v>
      </c>
      <c r="BS25" s="30">
        <v>6.4023469920927569</v>
      </c>
      <c r="BT25" s="31">
        <v>6.4023469920927569</v>
      </c>
    </row>
    <row r="26" spans="2:72" x14ac:dyDescent="0.25">
      <c r="B26" s="32">
        <v>4</v>
      </c>
      <c r="C26" s="33" t="s">
        <v>233</v>
      </c>
      <c r="D26" s="34">
        <v>3351.2443034420439</v>
      </c>
      <c r="E26" s="35">
        <v>10970.824429743747</v>
      </c>
      <c r="F26" s="35">
        <v>14322.068733185786</v>
      </c>
      <c r="G26" s="36">
        <v>434.8647207063766</v>
      </c>
      <c r="H26" s="52">
        <v>0.36931496508775241</v>
      </c>
      <c r="I26" s="52">
        <v>7.5485940743536513E-3</v>
      </c>
      <c r="J26" s="52">
        <v>0.62313644083789399</v>
      </c>
      <c r="K26" s="37">
        <v>15.608453782857808</v>
      </c>
      <c r="L26" s="38">
        <v>11.96411065113125</v>
      </c>
      <c r="Q26" s="32">
        <v>4</v>
      </c>
      <c r="R26" s="33" t="s">
        <v>233</v>
      </c>
      <c r="S26" s="34">
        <v>3172.8935320429669</v>
      </c>
      <c r="T26" s="35">
        <v>11000.558965491444</v>
      </c>
      <c r="U26" s="35">
        <v>14173.452497534448</v>
      </c>
      <c r="V26" s="36">
        <v>328.59576224848365</v>
      </c>
      <c r="W26" s="52">
        <v>0.39613654405927495</v>
      </c>
      <c r="X26" s="52">
        <v>7.9386080973802599E-3</v>
      </c>
      <c r="Y26" s="52">
        <v>0.59592484784334476</v>
      </c>
      <c r="Z26" s="37">
        <v>16.678360868864981</v>
      </c>
      <c r="AA26" s="38">
        <v>12.621954804787128</v>
      </c>
      <c r="AF26" s="32">
        <v>4</v>
      </c>
      <c r="AG26" s="33" t="s">
        <v>233</v>
      </c>
      <c r="AH26" s="34">
        <v>3836.8525136030808</v>
      </c>
      <c r="AI26" s="35">
        <v>10345.794690395924</v>
      </c>
      <c r="AJ26" s="35">
        <v>14182.647203999013</v>
      </c>
      <c r="AK26" s="36">
        <v>664.14208462646513</v>
      </c>
      <c r="AL26" s="52">
        <v>0.29753914988814317</v>
      </c>
      <c r="AM26" s="52">
        <v>5.9656972408650257E-3</v>
      </c>
      <c r="AN26" s="52">
        <v>0.69649515287099184</v>
      </c>
      <c r="AO26" s="37">
        <v>12.974551024213364</v>
      </c>
      <c r="AP26" s="38">
        <v>10.016335420480717</v>
      </c>
      <c r="AU26" s="32">
        <v>4</v>
      </c>
      <c r="AV26" s="33" t="s">
        <v>233</v>
      </c>
      <c r="AW26" s="34">
        <v>3569.6012418947939</v>
      </c>
      <c r="AX26" s="35">
        <v>15632.31914719117</v>
      </c>
      <c r="AY26" s="35">
        <v>19201.920389085961</v>
      </c>
      <c r="AZ26" s="36">
        <v>912.1340499023089</v>
      </c>
      <c r="BA26" s="52">
        <v>0.36090225563909772</v>
      </c>
      <c r="BB26" s="52">
        <v>1.5037593984962405E-2</v>
      </c>
      <c r="BC26" s="52">
        <v>0.62406015037593987</v>
      </c>
      <c r="BD26" s="37">
        <v>14.240092002231933</v>
      </c>
      <c r="BE26" s="38">
        <v>8.8266034723937921</v>
      </c>
      <c r="BJ26" s="32">
        <v>4</v>
      </c>
      <c r="BK26" s="33" t="s">
        <v>233</v>
      </c>
      <c r="BL26" s="34">
        <v>3215.2765311998578</v>
      </c>
      <c r="BM26" s="35">
        <v>13271.243396141885</v>
      </c>
      <c r="BN26" s="35">
        <v>16486.519927341749</v>
      </c>
      <c r="BO26" s="36">
        <v>1101.2262035863785</v>
      </c>
      <c r="BP26" s="52">
        <v>0.28260869565217389</v>
      </c>
      <c r="BQ26" s="52">
        <v>0</v>
      </c>
      <c r="BR26" s="52">
        <v>0.71739130434782605</v>
      </c>
      <c r="BS26" s="37">
        <v>8.8169400200961618</v>
      </c>
      <c r="BT26" s="38">
        <v>8.8169400200961618</v>
      </c>
    </row>
    <row r="32" spans="2:72" x14ac:dyDescent="0.25">
      <c r="B32" s="1" t="s">
        <v>51</v>
      </c>
      <c r="C32" s="2"/>
      <c r="D32" s="2"/>
      <c r="E32" s="2"/>
      <c r="F32" s="2"/>
      <c r="G32" s="39" t="s">
        <v>44</v>
      </c>
      <c r="H32" s="2"/>
      <c r="I32" s="2"/>
      <c r="J32" s="2"/>
      <c r="K32" s="2"/>
      <c r="L32" s="3"/>
      <c r="Q32" s="1" t="s">
        <v>283</v>
      </c>
      <c r="R32" s="2"/>
      <c r="S32" s="2"/>
      <c r="T32" s="2"/>
      <c r="U32" s="2"/>
      <c r="V32" s="39" t="s">
        <v>44</v>
      </c>
      <c r="W32" s="2"/>
      <c r="X32" s="2"/>
      <c r="Y32" s="2"/>
      <c r="Z32" s="2"/>
      <c r="AA32" s="3"/>
      <c r="AF32" s="1" t="s">
        <v>284</v>
      </c>
      <c r="AG32" s="2"/>
      <c r="AH32" s="2"/>
      <c r="AI32" s="2"/>
      <c r="AJ32" s="2"/>
      <c r="AK32" s="39" t="s">
        <v>44</v>
      </c>
      <c r="AL32" s="2"/>
      <c r="AM32" s="2"/>
      <c r="AN32" s="2"/>
      <c r="AO32" s="2"/>
      <c r="AP32" s="3"/>
      <c r="AU32" s="1" t="s">
        <v>285</v>
      </c>
      <c r="AV32" s="2"/>
      <c r="AW32" s="2"/>
      <c r="AX32" s="2"/>
      <c r="AY32" s="2"/>
      <c r="AZ32" s="39" t="s">
        <v>44</v>
      </c>
      <c r="BA32" s="2"/>
      <c r="BB32" s="2"/>
      <c r="BC32" s="2"/>
      <c r="BD32" s="2"/>
      <c r="BE32" s="3"/>
      <c r="BJ32" s="1" t="s">
        <v>286</v>
      </c>
      <c r="BK32" s="2"/>
      <c r="BL32" s="2"/>
      <c r="BM32" s="2"/>
      <c r="BN32" s="2"/>
      <c r="BO32" s="39" t="s">
        <v>44</v>
      </c>
      <c r="BP32" s="2"/>
      <c r="BQ32" s="2"/>
      <c r="BR32" s="2"/>
      <c r="BS32" s="2"/>
      <c r="BT32" s="3"/>
    </row>
    <row r="33" spans="2:72" x14ac:dyDescent="0.25">
      <c r="B33" s="4"/>
      <c r="C33" s="5"/>
      <c r="D33" s="284" t="s">
        <v>0</v>
      </c>
      <c r="E33" s="284"/>
      <c r="F33" s="284"/>
      <c r="G33" s="284"/>
      <c r="H33" s="284"/>
      <c r="I33" s="284"/>
      <c r="J33" s="285"/>
      <c r="K33" s="6" t="s">
        <v>1</v>
      </c>
      <c r="L33" s="7"/>
      <c r="Q33" s="4"/>
      <c r="R33" s="5"/>
      <c r="S33" s="284" t="s">
        <v>0</v>
      </c>
      <c r="T33" s="284"/>
      <c r="U33" s="284"/>
      <c r="V33" s="284"/>
      <c r="W33" s="284"/>
      <c r="X33" s="284"/>
      <c r="Y33" s="285"/>
      <c r="Z33" s="6" t="s">
        <v>1</v>
      </c>
      <c r="AA33" s="7"/>
      <c r="AF33" s="4"/>
      <c r="AG33" s="5"/>
      <c r="AH33" s="284" t="s">
        <v>0</v>
      </c>
      <c r="AI33" s="284"/>
      <c r="AJ33" s="284"/>
      <c r="AK33" s="284"/>
      <c r="AL33" s="284"/>
      <c r="AM33" s="284"/>
      <c r="AN33" s="285"/>
      <c r="AO33" s="6" t="s">
        <v>1</v>
      </c>
      <c r="AP33" s="7"/>
      <c r="AU33" s="4"/>
      <c r="AV33" s="5"/>
      <c r="AW33" s="284" t="s">
        <v>0</v>
      </c>
      <c r="AX33" s="284"/>
      <c r="AY33" s="284"/>
      <c r="AZ33" s="284"/>
      <c r="BA33" s="284"/>
      <c r="BB33" s="284"/>
      <c r="BC33" s="285"/>
      <c r="BD33" s="6" t="s">
        <v>1</v>
      </c>
      <c r="BE33" s="7"/>
      <c r="BJ33" s="4"/>
      <c r="BK33" s="5"/>
      <c r="BL33" s="284" t="s">
        <v>0</v>
      </c>
      <c r="BM33" s="284"/>
      <c r="BN33" s="284"/>
      <c r="BO33" s="284"/>
      <c r="BP33" s="284"/>
      <c r="BQ33" s="284"/>
      <c r="BR33" s="285"/>
      <c r="BS33" s="6" t="s">
        <v>1</v>
      </c>
      <c r="BT33" s="7"/>
    </row>
    <row r="34" spans="2:72" x14ac:dyDescent="0.25">
      <c r="B34" s="8"/>
      <c r="C34" s="9"/>
      <c r="D34" s="5" t="s">
        <v>2</v>
      </c>
      <c r="E34" s="10" t="s">
        <v>3</v>
      </c>
      <c r="F34" s="5"/>
      <c r="G34" s="10" t="s">
        <v>4</v>
      </c>
      <c r="H34" s="47" t="s">
        <v>5</v>
      </c>
      <c r="I34" s="48" t="s">
        <v>6</v>
      </c>
      <c r="J34" s="47" t="s">
        <v>5</v>
      </c>
      <c r="K34" s="11"/>
      <c r="L34" s="9"/>
      <c r="Q34" s="8"/>
      <c r="R34" s="9"/>
      <c r="S34" s="5" t="s">
        <v>2</v>
      </c>
      <c r="T34" s="10" t="s">
        <v>3</v>
      </c>
      <c r="U34" s="5"/>
      <c r="V34" s="10" t="s">
        <v>4</v>
      </c>
      <c r="W34" s="47" t="s">
        <v>5</v>
      </c>
      <c r="X34" s="48" t="s">
        <v>6</v>
      </c>
      <c r="Y34" s="47" t="s">
        <v>5</v>
      </c>
      <c r="Z34" s="11"/>
      <c r="AA34" s="9"/>
      <c r="AF34" s="8"/>
      <c r="AG34" s="9"/>
      <c r="AH34" s="5" t="s">
        <v>2</v>
      </c>
      <c r="AI34" s="10" t="s">
        <v>3</v>
      </c>
      <c r="AJ34" s="5"/>
      <c r="AK34" s="10" t="s">
        <v>4</v>
      </c>
      <c r="AL34" s="47" t="s">
        <v>5</v>
      </c>
      <c r="AM34" s="48" t="s">
        <v>6</v>
      </c>
      <c r="AN34" s="47" t="s">
        <v>5</v>
      </c>
      <c r="AO34" s="11"/>
      <c r="AP34" s="9"/>
      <c r="AU34" s="8"/>
      <c r="AV34" s="9"/>
      <c r="AW34" s="5" t="s">
        <v>2</v>
      </c>
      <c r="AX34" s="10" t="s">
        <v>3</v>
      </c>
      <c r="AY34" s="5"/>
      <c r="AZ34" s="10" t="s">
        <v>4</v>
      </c>
      <c r="BA34" s="47" t="s">
        <v>5</v>
      </c>
      <c r="BB34" s="48" t="s">
        <v>6</v>
      </c>
      <c r="BC34" s="47" t="s">
        <v>5</v>
      </c>
      <c r="BD34" s="11"/>
      <c r="BE34" s="9"/>
      <c r="BJ34" s="8"/>
      <c r="BK34" s="9"/>
      <c r="BL34" s="5" t="s">
        <v>2</v>
      </c>
      <c r="BM34" s="10" t="s">
        <v>3</v>
      </c>
      <c r="BN34" s="5"/>
      <c r="BO34" s="10" t="s">
        <v>4</v>
      </c>
      <c r="BP34" s="47" t="s">
        <v>5</v>
      </c>
      <c r="BQ34" s="48" t="s">
        <v>6</v>
      </c>
      <c r="BR34" s="47" t="s">
        <v>5</v>
      </c>
      <c r="BS34" s="11"/>
      <c r="BT34" s="9"/>
    </row>
    <row r="35" spans="2:72" x14ac:dyDescent="0.25">
      <c r="B35" s="12" t="s">
        <v>7</v>
      </c>
      <c r="C35" s="13" t="s">
        <v>19</v>
      </c>
      <c r="D35" s="14" t="s">
        <v>8</v>
      </c>
      <c r="E35" s="15" t="s">
        <v>9</v>
      </c>
      <c r="F35" s="14" t="s">
        <v>4</v>
      </c>
      <c r="G35" s="15" t="s">
        <v>10</v>
      </c>
      <c r="H35" s="49" t="s">
        <v>11</v>
      </c>
      <c r="I35" s="49" t="s">
        <v>12</v>
      </c>
      <c r="J35" s="49" t="s">
        <v>13</v>
      </c>
      <c r="K35" s="14" t="s">
        <v>15</v>
      </c>
      <c r="L35" s="16" t="s">
        <v>14</v>
      </c>
      <c r="Q35" s="12" t="s">
        <v>7</v>
      </c>
      <c r="R35" s="13" t="s">
        <v>19</v>
      </c>
      <c r="S35" s="14" t="s">
        <v>8</v>
      </c>
      <c r="T35" s="15" t="s">
        <v>9</v>
      </c>
      <c r="U35" s="14" t="s">
        <v>4</v>
      </c>
      <c r="V35" s="15" t="s">
        <v>10</v>
      </c>
      <c r="W35" s="49" t="s">
        <v>11</v>
      </c>
      <c r="X35" s="49" t="s">
        <v>12</v>
      </c>
      <c r="Y35" s="49" t="s">
        <v>13</v>
      </c>
      <c r="Z35" s="14" t="s">
        <v>15</v>
      </c>
      <c r="AA35" s="16" t="s">
        <v>14</v>
      </c>
      <c r="AF35" s="12" t="s">
        <v>7</v>
      </c>
      <c r="AG35" s="13" t="s">
        <v>19</v>
      </c>
      <c r="AH35" s="14" t="s">
        <v>8</v>
      </c>
      <c r="AI35" s="15" t="s">
        <v>9</v>
      </c>
      <c r="AJ35" s="14" t="s">
        <v>4</v>
      </c>
      <c r="AK35" s="15" t="s">
        <v>10</v>
      </c>
      <c r="AL35" s="49" t="s">
        <v>11</v>
      </c>
      <c r="AM35" s="49" t="s">
        <v>12</v>
      </c>
      <c r="AN35" s="49" t="s">
        <v>13</v>
      </c>
      <c r="AO35" s="14" t="s">
        <v>15</v>
      </c>
      <c r="AP35" s="16" t="s">
        <v>14</v>
      </c>
      <c r="AU35" s="12" t="s">
        <v>7</v>
      </c>
      <c r="AV35" s="13" t="s">
        <v>19</v>
      </c>
      <c r="AW35" s="14" t="s">
        <v>8</v>
      </c>
      <c r="AX35" s="15" t="s">
        <v>9</v>
      </c>
      <c r="AY35" s="14" t="s">
        <v>4</v>
      </c>
      <c r="AZ35" s="15" t="s">
        <v>10</v>
      </c>
      <c r="BA35" s="49" t="s">
        <v>11</v>
      </c>
      <c r="BB35" s="49" t="s">
        <v>12</v>
      </c>
      <c r="BC35" s="49" t="s">
        <v>13</v>
      </c>
      <c r="BD35" s="14" t="s">
        <v>15</v>
      </c>
      <c r="BE35" s="16" t="s">
        <v>14</v>
      </c>
      <c r="BJ35" s="12" t="s">
        <v>7</v>
      </c>
      <c r="BK35" s="13" t="s">
        <v>19</v>
      </c>
      <c r="BL35" s="14" t="s">
        <v>8</v>
      </c>
      <c r="BM35" s="15" t="s">
        <v>9</v>
      </c>
      <c r="BN35" s="14" t="s">
        <v>4</v>
      </c>
      <c r="BO35" s="15" t="s">
        <v>10</v>
      </c>
      <c r="BP35" s="49" t="s">
        <v>11</v>
      </c>
      <c r="BQ35" s="49" t="s">
        <v>12</v>
      </c>
      <c r="BR35" s="49" t="s">
        <v>13</v>
      </c>
      <c r="BS35" s="14" t="s">
        <v>15</v>
      </c>
      <c r="BT35" s="16" t="s">
        <v>14</v>
      </c>
    </row>
    <row r="36" spans="2:72" x14ac:dyDescent="0.25">
      <c r="B36" s="17" t="s">
        <v>16</v>
      </c>
      <c r="C36" s="18"/>
      <c r="D36" s="5"/>
      <c r="E36" s="10"/>
      <c r="F36" s="5"/>
      <c r="G36" s="10"/>
      <c r="H36" s="47"/>
      <c r="I36" s="47"/>
      <c r="J36" s="47"/>
      <c r="K36" s="5"/>
      <c r="L36" s="19"/>
      <c r="Q36" s="17" t="s">
        <v>16</v>
      </c>
      <c r="R36" s="18"/>
      <c r="S36" s="5"/>
      <c r="T36" s="10"/>
      <c r="U36" s="5"/>
      <c r="V36" s="10"/>
      <c r="W36" s="47"/>
      <c r="X36" s="47"/>
      <c r="Y36" s="47"/>
      <c r="Z36" s="5"/>
      <c r="AA36" s="19"/>
      <c r="AF36" s="17" t="s">
        <v>16</v>
      </c>
      <c r="AG36" s="18"/>
      <c r="AH36" s="5"/>
      <c r="AI36" s="10"/>
      <c r="AJ36" s="5"/>
      <c r="AK36" s="10"/>
      <c r="AL36" s="47"/>
      <c r="AM36" s="47"/>
      <c r="AN36" s="47"/>
      <c r="AO36" s="5"/>
      <c r="AP36" s="19"/>
      <c r="AU36" s="17" t="s">
        <v>16</v>
      </c>
      <c r="AV36" s="18"/>
      <c r="AW36" s="5"/>
      <c r="AX36" s="10"/>
      <c r="AY36" s="5"/>
      <c r="AZ36" s="10"/>
      <c r="BA36" s="47"/>
      <c r="BB36" s="47"/>
      <c r="BC36" s="47"/>
      <c r="BD36" s="5"/>
      <c r="BE36" s="19"/>
      <c r="BJ36" s="17" t="s">
        <v>16</v>
      </c>
      <c r="BK36" s="18"/>
      <c r="BL36" s="5"/>
      <c r="BM36" s="10"/>
      <c r="BN36" s="5"/>
      <c r="BO36" s="10"/>
      <c r="BP36" s="47"/>
      <c r="BQ36" s="47"/>
      <c r="BR36" s="47"/>
      <c r="BS36" s="5"/>
      <c r="BT36" s="19"/>
    </row>
    <row r="37" spans="2:72" x14ac:dyDescent="0.25">
      <c r="B37" s="20">
        <v>0</v>
      </c>
      <c r="C37" s="21" t="s">
        <v>274</v>
      </c>
      <c r="D37" s="22">
        <v>2002.6450979804936</v>
      </c>
      <c r="E37" s="23">
        <v>7373.515671823815</v>
      </c>
      <c r="F37" s="23">
        <v>9376.1607698042953</v>
      </c>
      <c r="G37" s="24"/>
      <c r="H37" s="50"/>
      <c r="I37" s="50"/>
      <c r="J37" s="50"/>
      <c r="K37" s="25"/>
      <c r="L37" s="26"/>
      <c r="Q37" s="20">
        <v>0</v>
      </c>
      <c r="R37" s="21" t="s">
        <v>274</v>
      </c>
      <c r="S37" s="22">
        <v>1712.2603479647182</v>
      </c>
      <c r="T37" s="23">
        <v>7216.9849352364117</v>
      </c>
      <c r="U37" s="23">
        <v>8929.2452832011404</v>
      </c>
      <c r="V37" s="24"/>
      <c r="W37" s="50"/>
      <c r="X37" s="50"/>
      <c r="Y37" s="50"/>
      <c r="Z37" s="25"/>
      <c r="AA37" s="26"/>
      <c r="AF37" s="20">
        <v>0</v>
      </c>
      <c r="AG37" s="21" t="s">
        <v>274</v>
      </c>
      <c r="AH37" s="22">
        <v>2891.5476013723769</v>
      </c>
      <c r="AI37" s="23">
        <v>7593.8375178853712</v>
      </c>
      <c r="AJ37" s="23">
        <v>10485.385119257769</v>
      </c>
      <c r="AK37" s="24"/>
      <c r="AL37" s="50"/>
      <c r="AM37" s="50"/>
      <c r="AN37" s="50"/>
      <c r="AO37" s="25"/>
      <c r="AP37" s="26"/>
      <c r="AU37" s="20">
        <v>0</v>
      </c>
      <c r="AV37" s="21" t="s">
        <v>274</v>
      </c>
      <c r="AW37" s="22">
        <v>1758.0748906133254</v>
      </c>
      <c r="AX37" s="23">
        <v>10616.32712511554</v>
      </c>
      <c r="AY37" s="23">
        <v>12374.402015728865</v>
      </c>
      <c r="AZ37" s="24"/>
      <c r="BA37" s="50"/>
      <c r="BB37" s="50"/>
      <c r="BC37" s="50"/>
      <c r="BD37" s="25"/>
      <c r="BE37" s="26"/>
      <c r="BJ37" s="20">
        <v>0</v>
      </c>
      <c r="BK37" s="21" t="s">
        <v>274</v>
      </c>
      <c r="BL37" s="22">
        <v>2598.188920263563</v>
      </c>
      <c r="BM37" s="23">
        <v>8869.8549575505949</v>
      </c>
      <c r="BN37" s="23">
        <v>11468.04387781416</v>
      </c>
      <c r="BO37" s="24"/>
      <c r="BP37" s="50"/>
      <c r="BQ37" s="50"/>
      <c r="BR37" s="50"/>
      <c r="BS37" s="25"/>
      <c r="BT37" s="26"/>
    </row>
    <row r="38" spans="2:72" x14ac:dyDescent="0.25">
      <c r="B38" s="40">
        <v>1</v>
      </c>
      <c r="C38" s="41" t="s">
        <v>230</v>
      </c>
      <c r="D38" s="42">
        <v>2346.9635869882472</v>
      </c>
      <c r="E38" s="43">
        <v>6756.7520510152026</v>
      </c>
      <c r="F38" s="43">
        <v>9103.7156380034667</v>
      </c>
      <c r="G38" s="44">
        <v>157.96835722401076</v>
      </c>
      <c r="H38" s="51">
        <v>0.34971282705807277</v>
      </c>
      <c r="I38" s="51">
        <v>0.24165071261433738</v>
      </c>
      <c r="J38" s="51">
        <v>0.40863646032758988</v>
      </c>
      <c r="K38" s="45">
        <v>23.460948560998769</v>
      </c>
      <c r="L38" s="46">
        <v>13.786110872408848</v>
      </c>
      <c r="Q38" s="40">
        <v>1</v>
      </c>
      <c r="R38" s="41" t="s">
        <v>230</v>
      </c>
      <c r="S38" s="42">
        <v>2271.5790184585198</v>
      </c>
      <c r="T38" s="43">
        <v>6616.279581175153</v>
      </c>
      <c r="U38" s="43">
        <v>8887.8585996336951</v>
      </c>
      <c r="V38" s="44">
        <v>-8.2024963049550035</v>
      </c>
      <c r="W38" s="51">
        <v>0.46273830155979201</v>
      </c>
      <c r="X38" s="51">
        <v>0.22212593876372039</v>
      </c>
      <c r="Y38" s="51">
        <v>0.3151357596764876</v>
      </c>
      <c r="Z38" s="45">
        <v>29.952818095167736</v>
      </c>
      <c r="AA38" s="46">
        <v>19.097210006645575</v>
      </c>
      <c r="AF38" s="40">
        <v>1</v>
      </c>
      <c r="AG38" s="41" t="s">
        <v>230</v>
      </c>
      <c r="AH38" s="42">
        <v>2554.6870219570851</v>
      </c>
      <c r="AI38" s="43">
        <v>6954.9497100852732</v>
      </c>
      <c r="AJ38" s="43">
        <v>9509.6367320423433</v>
      </c>
      <c r="AK38" s="44">
        <v>655.37273075367875</v>
      </c>
      <c r="AL38" s="51">
        <v>6.1674008810572688E-3</v>
      </c>
      <c r="AM38" s="51">
        <v>0.29867841409691631</v>
      </c>
      <c r="AN38" s="51">
        <v>0.69515418502202642</v>
      </c>
      <c r="AO38" s="45">
        <v>0.58343238166843758</v>
      </c>
      <c r="AP38" s="46">
        <v>0</v>
      </c>
      <c r="AU38" s="40">
        <v>1</v>
      </c>
      <c r="AV38" s="41" t="s">
        <v>230</v>
      </c>
      <c r="AW38" s="42">
        <v>2698.0638497429286</v>
      </c>
      <c r="AX38" s="43">
        <v>9664.5430409747478</v>
      </c>
      <c r="AY38" s="43">
        <v>12362.606890717676</v>
      </c>
      <c r="AZ38" s="44">
        <v>32.586797207901199</v>
      </c>
      <c r="BA38" s="51">
        <v>0.44871794871794873</v>
      </c>
      <c r="BB38" s="51">
        <v>0.29487179487179488</v>
      </c>
      <c r="BC38" s="51">
        <v>0.25641025641025639</v>
      </c>
      <c r="BD38" s="45">
        <v>45.522720557186354</v>
      </c>
      <c r="BE38" s="46">
        <v>17.610227297556271</v>
      </c>
      <c r="BJ38" s="40">
        <v>1</v>
      </c>
      <c r="BK38" s="41" t="s">
        <v>230</v>
      </c>
      <c r="BL38" s="42">
        <v>2263.4811664235676</v>
      </c>
      <c r="BM38" s="43">
        <v>8085.7386019738033</v>
      </c>
      <c r="BN38" s="43">
        <v>10349.219768397372</v>
      </c>
      <c r="BO38" s="44">
        <v>946.78730500722236</v>
      </c>
      <c r="BP38" s="51">
        <v>0</v>
      </c>
      <c r="BQ38" s="51">
        <v>0.19230769230769232</v>
      </c>
      <c r="BR38" s="51">
        <v>0.80769230769230771</v>
      </c>
      <c r="BS38" s="45">
        <v>3.0915451193672758E-3</v>
      </c>
      <c r="BT38" s="46">
        <v>0</v>
      </c>
    </row>
    <row r="39" spans="2:72" x14ac:dyDescent="0.25">
      <c r="B39" s="40">
        <v>2</v>
      </c>
      <c r="C39" s="41" t="s">
        <v>231</v>
      </c>
      <c r="D39" s="42">
        <v>2363.3519291005578</v>
      </c>
      <c r="E39" s="43">
        <v>6641.1232083194909</v>
      </c>
      <c r="F39" s="43">
        <v>9004.4751374200914</v>
      </c>
      <c r="G39" s="44">
        <v>231.8769247340453</v>
      </c>
      <c r="H39" s="51">
        <v>0.31652839821314616</v>
      </c>
      <c r="I39" s="51">
        <v>0.20208466283769411</v>
      </c>
      <c r="J39" s="51">
        <v>0.48138693894915974</v>
      </c>
      <c r="K39" s="45">
        <v>18.227360601438985</v>
      </c>
      <c r="L39" s="46">
        <v>11.022641269743664</v>
      </c>
      <c r="Q39" s="40">
        <v>2</v>
      </c>
      <c r="R39" s="41" t="s">
        <v>231</v>
      </c>
      <c r="S39" s="42">
        <v>2287.1311197790492</v>
      </c>
      <c r="T39" s="43">
        <v>6503.2113793001608</v>
      </c>
      <c r="U39" s="43">
        <v>8790.3424990792191</v>
      </c>
      <c r="V39" s="44">
        <v>65.454124361735566</v>
      </c>
      <c r="W39" s="51">
        <v>0.41854419410745236</v>
      </c>
      <c r="X39" s="51">
        <v>0.18717504332755633</v>
      </c>
      <c r="Y39" s="51">
        <v>0.39428076256499134</v>
      </c>
      <c r="Z39" s="45">
        <v>23.34194416830989</v>
      </c>
      <c r="AA39" s="46">
        <v>15.739441779743636</v>
      </c>
      <c r="AF39" s="40">
        <v>2</v>
      </c>
      <c r="AG39" s="41" t="s">
        <v>231</v>
      </c>
      <c r="AH39" s="42">
        <v>2573.9999170561282</v>
      </c>
      <c r="AI39" s="43">
        <v>6835.9040407724906</v>
      </c>
      <c r="AJ39" s="43">
        <v>9409.9039578286192</v>
      </c>
      <c r="AK39" s="44">
        <v>725.88369484655323</v>
      </c>
      <c r="AL39" s="51">
        <v>7.048458149779736E-3</v>
      </c>
      <c r="AM39" s="51">
        <v>0.24229074889867841</v>
      </c>
      <c r="AN39" s="51">
        <v>0.75066079295154187</v>
      </c>
      <c r="AO39" s="45">
        <v>0.77091702100455783</v>
      </c>
      <c r="AP39" s="46">
        <v>0</v>
      </c>
      <c r="AU39" s="40">
        <v>2</v>
      </c>
      <c r="AV39" s="41" t="s">
        <v>231</v>
      </c>
      <c r="AW39" s="42">
        <v>2710.6228263160979</v>
      </c>
      <c r="AX39" s="43">
        <v>9493.3594782099717</v>
      </c>
      <c r="AY39" s="43">
        <v>12203.982304526069</v>
      </c>
      <c r="AZ39" s="44">
        <v>154.0198797177797</v>
      </c>
      <c r="BA39" s="51">
        <v>0.39743589743589741</v>
      </c>
      <c r="BB39" s="51">
        <v>0.28205128205128205</v>
      </c>
      <c r="BC39" s="51">
        <v>0.32051282051282054</v>
      </c>
      <c r="BD39" s="45">
        <v>35.927747993633268</v>
      </c>
      <c r="BE39" s="46">
        <v>14.630172672354551</v>
      </c>
      <c r="BJ39" s="40">
        <v>2</v>
      </c>
      <c r="BK39" s="41" t="s">
        <v>231</v>
      </c>
      <c r="BL39" s="42">
        <v>2275.038296747708</v>
      </c>
      <c r="BM39" s="43">
        <v>7944.9723690617193</v>
      </c>
      <c r="BN39" s="43">
        <v>10220.010665809423</v>
      </c>
      <c r="BO39" s="44">
        <v>1059.9884755997978</v>
      </c>
      <c r="BP39" s="51">
        <v>0</v>
      </c>
      <c r="BQ39" s="51">
        <v>0.19230769230769232</v>
      </c>
      <c r="BR39" s="51">
        <v>0.80769230769230771</v>
      </c>
      <c r="BS39" s="45">
        <v>9.6923076154690393E-3</v>
      </c>
      <c r="BT39" s="46">
        <v>0</v>
      </c>
    </row>
    <row r="40" spans="2:72" x14ac:dyDescent="0.25">
      <c r="B40" s="20">
        <v>3</v>
      </c>
      <c r="C40" s="21" t="s">
        <v>232</v>
      </c>
      <c r="D40" s="27">
        <v>2491.4599355805667</v>
      </c>
      <c r="E40" s="28">
        <v>6464.7893632349815</v>
      </c>
      <c r="F40" s="28">
        <v>8956.2492988155464</v>
      </c>
      <c r="G40" s="29">
        <v>275.70195348979564</v>
      </c>
      <c r="H40" s="51">
        <v>0.36460327589874497</v>
      </c>
      <c r="I40" s="51">
        <v>4.7649436290151032E-2</v>
      </c>
      <c r="J40" s="51">
        <v>0.58774728781110397</v>
      </c>
      <c r="K40" s="30">
        <v>16.89500557402808</v>
      </c>
      <c r="L40" s="31">
        <v>11.261442985679199</v>
      </c>
      <c r="Q40" s="20">
        <v>3</v>
      </c>
      <c r="R40" s="21" t="s">
        <v>232</v>
      </c>
      <c r="S40" s="27">
        <v>2408.51523352906</v>
      </c>
      <c r="T40" s="28">
        <v>6331.1483040841886</v>
      </c>
      <c r="U40" s="28">
        <v>8739.6635376132381</v>
      </c>
      <c r="V40" s="29">
        <v>111.82914060701502</v>
      </c>
      <c r="W40" s="51">
        <v>0.4506065857885615</v>
      </c>
      <c r="X40" s="51">
        <v>4.9682264586943962E-2</v>
      </c>
      <c r="Y40" s="51">
        <v>0.49971114962449453</v>
      </c>
      <c r="Z40" s="30">
        <v>20.62646442388424</v>
      </c>
      <c r="AA40" s="31">
        <v>14.344122565495333</v>
      </c>
      <c r="AF40" s="20">
        <v>3</v>
      </c>
      <c r="AG40" s="21" t="s">
        <v>232</v>
      </c>
      <c r="AH40" s="27">
        <v>2722.5619842073716</v>
      </c>
      <c r="AI40" s="28">
        <v>6652.0773551152352</v>
      </c>
      <c r="AJ40" s="28">
        <v>9374.6393393226172</v>
      </c>
      <c r="AK40" s="29">
        <v>757.05425594839278</v>
      </c>
      <c r="AL40" s="51">
        <v>9.6035242290748904E-2</v>
      </c>
      <c r="AM40" s="51">
        <v>4.0528634361233482E-2</v>
      </c>
      <c r="AN40" s="51">
        <v>0.86343612334801767</v>
      </c>
      <c r="AO40" s="30">
        <v>5.1478909557050017</v>
      </c>
      <c r="AP40" s="31">
        <v>0</v>
      </c>
      <c r="AU40" s="20">
        <v>3</v>
      </c>
      <c r="AV40" s="21" t="s">
        <v>232</v>
      </c>
      <c r="AW40" s="27">
        <v>2834.1115525953769</v>
      </c>
      <c r="AX40" s="28">
        <v>9245.6375967658987</v>
      </c>
      <c r="AY40" s="28">
        <v>12079.749149361272</v>
      </c>
      <c r="AZ40" s="29">
        <v>263.62234781487371</v>
      </c>
      <c r="BA40" s="51">
        <v>0.53846153846153844</v>
      </c>
      <c r="BB40" s="51">
        <v>7.6923076923076927E-2</v>
      </c>
      <c r="BC40" s="51">
        <v>0.38461538461538464</v>
      </c>
      <c r="BD40" s="30">
        <v>29.015724241146422</v>
      </c>
      <c r="BE40" s="31">
        <v>15.082159251404546</v>
      </c>
      <c r="BJ40" s="20">
        <v>3</v>
      </c>
      <c r="BK40" s="21" t="s">
        <v>232</v>
      </c>
      <c r="BL40" s="27">
        <v>2419.4179041886264</v>
      </c>
      <c r="BM40" s="28">
        <v>7741.224508641516</v>
      </c>
      <c r="BN40" s="28">
        <v>10160.642412830144</v>
      </c>
      <c r="BO40" s="29">
        <v>1119.3567285790782</v>
      </c>
      <c r="BP40" s="51">
        <v>0.11538461538461539</v>
      </c>
      <c r="BQ40" s="51">
        <v>0</v>
      </c>
      <c r="BR40" s="51">
        <v>0.88461538461538458</v>
      </c>
      <c r="BS40" s="30">
        <v>2.0905938459700781</v>
      </c>
      <c r="BT40" s="31">
        <v>0</v>
      </c>
    </row>
    <row r="41" spans="2:72" x14ac:dyDescent="0.25">
      <c r="B41" s="32">
        <v>4</v>
      </c>
      <c r="C41" s="33" t="s">
        <v>233</v>
      </c>
      <c r="D41" s="34">
        <v>2686.7867640238937</v>
      </c>
      <c r="E41" s="35">
        <v>6330.0146662567022</v>
      </c>
      <c r="F41" s="35">
        <v>9016.8014302806059</v>
      </c>
      <c r="G41" s="36">
        <v>215.20657524779634</v>
      </c>
      <c r="H41" s="52">
        <v>0.46628376941076366</v>
      </c>
      <c r="I41" s="52">
        <v>1.0636034886194426E-3</v>
      </c>
      <c r="J41" s="52">
        <v>0.53265262710061689</v>
      </c>
      <c r="K41" s="37">
        <v>20.477229463451774</v>
      </c>
      <c r="L41" s="38">
        <v>14.339100721751651</v>
      </c>
      <c r="Q41" s="32">
        <v>4</v>
      </c>
      <c r="R41" s="33" t="s">
        <v>233</v>
      </c>
      <c r="S41" s="34">
        <v>2596.9207413567838</v>
      </c>
      <c r="T41" s="35">
        <v>6201.8395597114404</v>
      </c>
      <c r="U41" s="35">
        <v>8798.7603010682087</v>
      </c>
      <c r="V41" s="36">
        <v>52.79716933259084</v>
      </c>
      <c r="W41" s="52">
        <v>0.55430387059503172</v>
      </c>
      <c r="X41" s="52">
        <v>8.6655112651646442E-4</v>
      </c>
      <c r="Y41" s="52">
        <v>0.44482957827845176</v>
      </c>
      <c r="Z41" s="37">
        <v>23.929250919944678</v>
      </c>
      <c r="AA41" s="38">
        <v>17.4144190110907</v>
      </c>
      <c r="AF41" s="32">
        <v>4</v>
      </c>
      <c r="AG41" s="33" t="s">
        <v>233</v>
      </c>
      <c r="AH41" s="34">
        <v>2939.1470928561198</v>
      </c>
      <c r="AI41" s="35">
        <v>6505.8048133190468</v>
      </c>
      <c r="AJ41" s="35">
        <v>9444.9519061751616</v>
      </c>
      <c r="AK41" s="36">
        <v>686.77912202312154</v>
      </c>
      <c r="AL41" s="52">
        <v>0.19559471365638767</v>
      </c>
      <c r="AM41" s="52">
        <v>1.762114537444934E-3</v>
      </c>
      <c r="AN41" s="52">
        <v>0.8026431718061674</v>
      </c>
      <c r="AO41" s="37">
        <v>9.6169298132104561</v>
      </c>
      <c r="AP41" s="38">
        <v>4.1172143588222516</v>
      </c>
      <c r="AU41" s="32">
        <v>4</v>
      </c>
      <c r="AV41" s="33" t="s">
        <v>233</v>
      </c>
      <c r="AW41" s="34">
        <v>3030.2243772442403</v>
      </c>
      <c r="AX41" s="35">
        <v>9045.0724741083104</v>
      </c>
      <c r="AY41" s="35">
        <v>12075.296851352547</v>
      </c>
      <c r="AZ41" s="36">
        <v>268.07464582359972</v>
      </c>
      <c r="BA41" s="52">
        <v>0.58974358974358976</v>
      </c>
      <c r="BB41" s="52">
        <v>0</v>
      </c>
      <c r="BC41" s="52">
        <v>0.41025641025641024</v>
      </c>
      <c r="BD41" s="37">
        <v>31.061177598512131</v>
      </c>
      <c r="BE41" s="38">
        <v>14.613881815996789</v>
      </c>
      <c r="BJ41" s="32">
        <v>4</v>
      </c>
      <c r="BK41" s="33" t="s">
        <v>233</v>
      </c>
      <c r="BL41" s="34">
        <v>2605.9815108621751</v>
      </c>
      <c r="BM41" s="35">
        <v>7577.9336251633222</v>
      </c>
      <c r="BN41" s="35">
        <v>10183.915136025498</v>
      </c>
      <c r="BO41" s="36">
        <v>1096.0840053837246</v>
      </c>
      <c r="BP41" s="52">
        <v>0.19230769230769232</v>
      </c>
      <c r="BQ41" s="52">
        <v>0</v>
      </c>
      <c r="BR41" s="52">
        <v>0.80769230769230771</v>
      </c>
      <c r="BS41" s="37">
        <v>4.0405106351351296</v>
      </c>
      <c r="BT41" s="38">
        <v>0.54345428833520137</v>
      </c>
    </row>
    <row r="47" spans="2:72" x14ac:dyDescent="0.25">
      <c r="B47" s="1" t="s">
        <v>20</v>
      </c>
      <c r="C47" s="2"/>
      <c r="D47" s="2"/>
      <c r="E47" s="2"/>
      <c r="F47" s="2"/>
      <c r="G47" s="39" t="s">
        <v>44</v>
      </c>
      <c r="H47" s="2"/>
      <c r="I47" s="2"/>
      <c r="J47" s="2"/>
      <c r="K47" s="2"/>
      <c r="L47" s="3"/>
      <c r="Q47" s="1" t="s">
        <v>22</v>
      </c>
      <c r="R47" s="2"/>
      <c r="S47" s="2"/>
      <c r="T47" s="2"/>
      <c r="U47" s="2"/>
      <c r="V47" s="39" t="s">
        <v>44</v>
      </c>
      <c r="W47" s="2"/>
      <c r="X47" s="2"/>
      <c r="Y47" s="2"/>
      <c r="Z47" s="2"/>
      <c r="AA47" s="3"/>
      <c r="AF47" s="1" t="s">
        <v>23</v>
      </c>
      <c r="AG47" s="2"/>
      <c r="AH47" s="2"/>
      <c r="AI47" s="2"/>
      <c r="AJ47" s="2"/>
      <c r="AK47" s="39" t="s">
        <v>44</v>
      </c>
      <c r="AL47" s="2"/>
      <c r="AM47" s="2"/>
      <c r="AN47" s="2"/>
      <c r="AO47" s="2"/>
      <c r="AP47" s="3"/>
    </row>
    <row r="48" spans="2:72" x14ac:dyDescent="0.25">
      <c r="B48" s="4"/>
      <c r="C48" s="5"/>
      <c r="D48" s="284" t="str">
        <f>D33</f>
        <v>Average LCC Results</v>
      </c>
      <c r="E48" s="284"/>
      <c r="F48" s="284"/>
      <c r="G48" s="284"/>
      <c r="H48" s="284"/>
      <c r="I48" s="284"/>
      <c r="J48" s="285"/>
      <c r="K48" s="6" t="str">
        <f>K33</f>
        <v>Payback Results</v>
      </c>
      <c r="L48" s="7"/>
      <c r="Q48" s="4"/>
      <c r="R48" s="5"/>
      <c r="S48" s="284" t="str">
        <f>S33</f>
        <v>Average LCC Results</v>
      </c>
      <c r="T48" s="284"/>
      <c r="U48" s="284"/>
      <c r="V48" s="284"/>
      <c r="W48" s="284"/>
      <c r="X48" s="284"/>
      <c r="Y48" s="285"/>
      <c r="Z48" s="6" t="str">
        <f>Z33</f>
        <v>Payback Results</v>
      </c>
      <c r="AA48" s="7"/>
      <c r="AF48" s="4"/>
      <c r="AG48" s="5"/>
      <c r="AH48" s="284" t="str">
        <f>AH33</f>
        <v>Average LCC Results</v>
      </c>
      <c r="AI48" s="284"/>
      <c r="AJ48" s="284"/>
      <c r="AK48" s="284"/>
      <c r="AL48" s="284"/>
      <c r="AM48" s="284"/>
      <c r="AN48" s="285"/>
      <c r="AO48" s="6" t="str">
        <f>AO33</f>
        <v>Payback Results</v>
      </c>
      <c r="AP48" s="7"/>
    </row>
    <row r="49" spans="2:42" x14ac:dyDescent="0.25">
      <c r="B49" s="8"/>
      <c r="C49" s="9"/>
      <c r="D49" s="5" t="str">
        <f>D34</f>
        <v>Installed</v>
      </c>
      <c r="E49" s="10" t="str">
        <f t="shared" ref="E49:I50" si="0">E34</f>
        <v xml:space="preserve">Lifetime </v>
      </c>
      <c r="F49" s="5"/>
      <c r="G49" s="10" t="str">
        <f t="shared" si="0"/>
        <v>LCC</v>
      </c>
      <c r="H49" s="47" t="str">
        <f t="shared" si="0"/>
        <v>Net</v>
      </c>
      <c r="I49" s="48" t="str">
        <f t="shared" si="0"/>
        <v>No</v>
      </c>
      <c r="J49" s="47" t="str">
        <f>J34</f>
        <v>Net</v>
      </c>
      <c r="K49" s="11"/>
      <c r="L49" s="9"/>
      <c r="Q49" s="8"/>
      <c r="R49" s="9"/>
      <c r="S49" s="5" t="str">
        <f>S34</f>
        <v>Installed</v>
      </c>
      <c r="T49" s="10" t="str">
        <f>T34</f>
        <v xml:space="preserve">Lifetime </v>
      </c>
      <c r="U49" s="5"/>
      <c r="V49" s="10" t="str">
        <f t="shared" ref="V49:X50" si="1">V34</f>
        <v>LCC</v>
      </c>
      <c r="W49" s="47" t="str">
        <f t="shared" si="1"/>
        <v>Net</v>
      </c>
      <c r="X49" s="48" t="str">
        <f t="shared" si="1"/>
        <v>No</v>
      </c>
      <c r="Y49" s="47" t="str">
        <f>Y34</f>
        <v>Net</v>
      </c>
      <c r="Z49" s="11"/>
      <c r="AA49" s="9"/>
      <c r="AF49" s="8"/>
      <c r="AG49" s="9"/>
      <c r="AH49" s="5" t="str">
        <f>AH34</f>
        <v>Installed</v>
      </c>
      <c r="AI49" s="10" t="str">
        <f>AI34</f>
        <v xml:space="preserve">Lifetime </v>
      </c>
      <c r="AJ49" s="5"/>
      <c r="AK49" s="10" t="str">
        <f t="shared" ref="AK49:AM50" si="2">AK34</f>
        <v>LCC</v>
      </c>
      <c r="AL49" s="47" t="str">
        <f t="shared" si="2"/>
        <v>Net</v>
      </c>
      <c r="AM49" s="48" t="str">
        <f t="shared" si="2"/>
        <v>No</v>
      </c>
      <c r="AN49" s="47" t="str">
        <f>AN34</f>
        <v>Net</v>
      </c>
      <c r="AO49" s="11"/>
      <c r="AP49" s="9"/>
    </row>
    <row r="50" spans="2:42" ht="15" customHeight="1" x14ac:dyDescent="0.25">
      <c r="B50" s="12" t="str">
        <f>B35</f>
        <v>Level</v>
      </c>
      <c r="C50" s="13" t="str">
        <f>C35</f>
        <v>Description</v>
      </c>
      <c r="D50" s="14" t="str">
        <f>D35</f>
        <v>Price</v>
      </c>
      <c r="E50" s="15" t="str">
        <f>E35</f>
        <v>Oper. Cost*</v>
      </c>
      <c r="F50" s="14" t="str">
        <f>F35</f>
        <v>LCC</v>
      </c>
      <c r="G50" s="15" t="str">
        <f>G35</f>
        <v>Savings</v>
      </c>
      <c r="H50" s="49" t="str">
        <f t="shared" si="0"/>
        <v>Cost</v>
      </c>
      <c r="I50" s="49" t="str">
        <f t="shared" si="0"/>
        <v>Impact</v>
      </c>
      <c r="J50" s="49" t="str">
        <f>J35</f>
        <v>Benefit</v>
      </c>
      <c r="K50" s="14" t="str">
        <f>K35</f>
        <v>Average</v>
      </c>
      <c r="L50" s="16" t="str">
        <f>L35</f>
        <v>Median</v>
      </c>
      <c r="Q50" s="12" t="str">
        <f>Q35</f>
        <v>Level</v>
      </c>
      <c r="R50" s="13" t="str">
        <f>R35</f>
        <v>Description</v>
      </c>
      <c r="S50" s="14" t="str">
        <f>S35</f>
        <v>Price</v>
      </c>
      <c r="T50" s="15" t="str">
        <f>T35</f>
        <v>Oper. Cost*</v>
      </c>
      <c r="U50" s="14" t="str">
        <f>U35</f>
        <v>LCC</v>
      </c>
      <c r="V50" s="15" t="str">
        <f>V35</f>
        <v>Savings</v>
      </c>
      <c r="W50" s="49" t="str">
        <f t="shared" si="1"/>
        <v>Cost</v>
      </c>
      <c r="X50" s="49" t="str">
        <f t="shared" si="1"/>
        <v>Impact</v>
      </c>
      <c r="Y50" s="49" t="str">
        <f>Y35</f>
        <v>Benefit</v>
      </c>
      <c r="Z50" s="14" t="str">
        <f>Z35</f>
        <v>Average</v>
      </c>
      <c r="AA50" s="16" t="str">
        <f>AA35</f>
        <v>Median</v>
      </c>
      <c r="AF50" s="12" t="str">
        <f>AF35</f>
        <v>Level</v>
      </c>
      <c r="AG50" s="13" t="str">
        <f>AG35</f>
        <v>Description</v>
      </c>
      <c r="AH50" s="14" t="str">
        <f>AH35</f>
        <v>Price</v>
      </c>
      <c r="AI50" s="15" t="str">
        <f>AI35</f>
        <v>Oper. Cost*</v>
      </c>
      <c r="AJ50" s="14" t="str">
        <f>AJ35</f>
        <v>LCC</v>
      </c>
      <c r="AK50" s="15" t="str">
        <f>AK35</f>
        <v>Savings</v>
      </c>
      <c r="AL50" s="49" t="str">
        <f t="shared" si="2"/>
        <v>Cost</v>
      </c>
      <c r="AM50" s="49" t="str">
        <f t="shared" si="2"/>
        <v>Impact</v>
      </c>
      <c r="AN50" s="49" t="str">
        <f>AN35</f>
        <v>Benefit</v>
      </c>
      <c r="AO50" s="14" t="str">
        <f>AO35</f>
        <v>Average</v>
      </c>
      <c r="AP50" s="16" t="str">
        <f>AP35</f>
        <v>Median</v>
      </c>
    </row>
    <row r="51" spans="2:42" x14ac:dyDescent="0.25">
      <c r="B51" s="17" t="str">
        <f t="shared" ref="B51:C56" si="3">B36</f>
        <v>NWGF</v>
      </c>
      <c r="C51" s="18"/>
      <c r="D51" s="5"/>
      <c r="E51" s="10"/>
      <c r="F51" s="5"/>
      <c r="G51" s="10"/>
      <c r="H51" s="47"/>
      <c r="I51" s="47"/>
      <c r="J51" s="47"/>
      <c r="K51" s="5"/>
      <c r="L51" s="19"/>
      <c r="Q51" s="17" t="str">
        <f t="shared" ref="Q51:R56" si="4">Q36</f>
        <v>NWGF</v>
      </c>
      <c r="R51" s="18"/>
      <c r="S51" s="5"/>
      <c r="T51" s="10"/>
      <c r="U51" s="5"/>
      <c r="V51" s="10"/>
      <c r="W51" s="47"/>
      <c r="X51" s="47"/>
      <c r="Y51" s="47"/>
      <c r="Z51" s="5"/>
      <c r="AA51" s="19"/>
      <c r="AF51" s="17" t="str">
        <f t="shared" ref="AF51:AG56" si="5">AF36</f>
        <v>NWGF</v>
      </c>
      <c r="AG51" s="18"/>
      <c r="AH51" s="5"/>
      <c r="AI51" s="10"/>
      <c r="AJ51" s="5"/>
      <c r="AK51" s="10"/>
      <c r="AL51" s="47"/>
      <c r="AM51" s="47"/>
      <c r="AN51" s="47"/>
      <c r="AO51" s="5"/>
      <c r="AP51" s="19"/>
    </row>
    <row r="52" spans="2:42" x14ac:dyDescent="0.25">
      <c r="B52" s="20">
        <f t="shared" si="3"/>
        <v>0</v>
      </c>
      <c r="C52" s="53" t="str">
        <f>C37</f>
        <v>NWGF 80%</v>
      </c>
      <c r="D52" s="22">
        <v>2094.2482259015469</v>
      </c>
      <c r="E52" s="23">
        <v>11512.957522724426</v>
      </c>
      <c r="F52" s="23">
        <v>13607.205748625931</v>
      </c>
      <c r="G52" s="24"/>
      <c r="H52" s="50"/>
      <c r="I52" s="50"/>
      <c r="J52" s="50"/>
      <c r="K52" s="25"/>
      <c r="L52" s="26"/>
      <c r="Q52" s="20">
        <f t="shared" si="4"/>
        <v>0</v>
      </c>
      <c r="R52" s="21" t="str">
        <f>R37</f>
        <v>NWGF 80%</v>
      </c>
      <c r="S52" s="22">
        <v>2206.1959978404238</v>
      </c>
      <c r="T52" s="23">
        <v>14623.545521567336</v>
      </c>
      <c r="U52" s="23">
        <v>16829.741519407788</v>
      </c>
      <c r="V52" s="24"/>
      <c r="W52" s="50"/>
      <c r="X52" s="50"/>
      <c r="Y52" s="50"/>
      <c r="Z52" s="25"/>
      <c r="AA52" s="26"/>
      <c r="AF52" s="20">
        <f t="shared" si="5"/>
        <v>0</v>
      </c>
      <c r="AG52" s="21" t="str">
        <f>AG37</f>
        <v>NWGF 80%</v>
      </c>
      <c r="AH52" s="22">
        <v>1959.7754105921986</v>
      </c>
      <c r="AI52" s="23">
        <v>7776.4872185167424</v>
      </c>
      <c r="AJ52" s="23">
        <v>9736.2626291089309</v>
      </c>
      <c r="AK52" s="24"/>
      <c r="AL52" s="50"/>
      <c r="AM52" s="50"/>
      <c r="AN52" s="50"/>
      <c r="AO52" s="25"/>
      <c r="AP52" s="26"/>
    </row>
    <row r="53" spans="2:42" x14ac:dyDescent="0.25">
      <c r="B53" s="40">
        <f t="shared" si="3"/>
        <v>1</v>
      </c>
      <c r="C53" s="54" t="str">
        <f t="shared" si="3"/>
        <v>NWGF 90%</v>
      </c>
      <c r="D53" s="27">
        <v>2628.2789239860676</v>
      </c>
      <c r="E53" s="28">
        <v>10507.84823485689</v>
      </c>
      <c r="F53" s="28">
        <v>13136.127158842939</v>
      </c>
      <c r="G53" s="29">
        <v>144.4158226500434</v>
      </c>
      <c r="H53" s="51">
        <v>0.22130584192439862</v>
      </c>
      <c r="I53" s="51">
        <v>0.50103092783505154</v>
      </c>
      <c r="J53" s="51">
        <v>0.27766323024054984</v>
      </c>
      <c r="K53" s="45">
        <v>19.465371373537483</v>
      </c>
      <c r="L53" s="46">
        <v>13.612582285206592</v>
      </c>
      <c r="Q53" s="40">
        <f t="shared" si="4"/>
        <v>1</v>
      </c>
      <c r="R53" s="41" t="str">
        <f t="shared" si="4"/>
        <v>NWGF 90%</v>
      </c>
      <c r="S53" s="42">
        <v>2869.9397738602656</v>
      </c>
      <c r="T53" s="43">
        <v>13323.187376072559</v>
      </c>
      <c r="U53" s="43">
        <v>16193.127149932816</v>
      </c>
      <c r="V53" s="44">
        <v>151.14943497854736</v>
      </c>
      <c r="W53" s="51">
        <v>0.10579345088161209</v>
      </c>
      <c r="X53" s="51">
        <v>0.70277078085642319</v>
      </c>
      <c r="Y53" s="51">
        <v>0.19143576826196473</v>
      </c>
      <c r="Z53" s="45">
        <v>15.051773543810171</v>
      </c>
      <c r="AA53" s="46">
        <v>11.356063189829941</v>
      </c>
      <c r="AF53" s="40">
        <f t="shared" si="5"/>
        <v>1</v>
      </c>
      <c r="AG53" s="41" t="str">
        <f t="shared" si="5"/>
        <v>NWGF 90%</v>
      </c>
      <c r="AH53" s="42">
        <v>2337.9934250448878</v>
      </c>
      <c r="AI53" s="43">
        <v>7126.0338957869262</v>
      </c>
      <c r="AJ53" s="43">
        <v>9464.0273208318195</v>
      </c>
      <c r="AK53" s="44">
        <v>136.3273382493895</v>
      </c>
      <c r="AL53" s="51">
        <v>0.36006051437216341</v>
      </c>
      <c r="AM53" s="51">
        <v>0.25869894099848711</v>
      </c>
      <c r="AN53" s="51">
        <v>0.38124054462934948</v>
      </c>
      <c r="AO53" s="45">
        <v>21.58642554528782</v>
      </c>
      <c r="AP53" s="46">
        <v>15.290814951791011</v>
      </c>
    </row>
    <row r="54" spans="2:42" x14ac:dyDescent="0.25">
      <c r="B54" s="40">
        <f t="shared" si="3"/>
        <v>2</v>
      </c>
      <c r="C54" s="54" t="str">
        <f t="shared" si="3"/>
        <v>NWGF 92%</v>
      </c>
      <c r="D54" s="27">
        <v>2644.6107941722289</v>
      </c>
      <c r="E54" s="28">
        <v>10321.800272827491</v>
      </c>
      <c r="F54" s="28">
        <v>12966.411066999724</v>
      </c>
      <c r="G54" s="29">
        <v>219.13861861844836</v>
      </c>
      <c r="H54" s="51">
        <v>0.19518900343642612</v>
      </c>
      <c r="I54" s="51">
        <v>0.45429553264604811</v>
      </c>
      <c r="J54" s="51">
        <v>0.35051546391752575</v>
      </c>
      <c r="K54" s="45">
        <v>15.570920316525717</v>
      </c>
      <c r="L54" s="46">
        <v>10.07588874422046</v>
      </c>
      <c r="Q54" s="40">
        <f t="shared" si="4"/>
        <v>2</v>
      </c>
      <c r="R54" s="41" t="str">
        <f t="shared" si="4"/>
        <v>NWGF 92%</v>
      </c>
      <c r="S54" s="42">
        <v>2886.4791223569819</v>
      </c>
      <c r="T54" s="43">
        <v>13083.409961182484</v>
      </c>
      <c r="U54" s="43">
        <v>15969.889083539458</v>
      </c>
      <c r="V54" s="44">
        <v>225.79397719376547</v>
      </c>
      <c r="W54" s="51">
        <v>8.9420654911838787E-2</v>
      </c>
      <c r="X54" s="51">
        <v>0.64357682619647361</v>
      </c>
      <c r="Y54" s="51">
        <v>0.26700251889168763</v>
      </c>
      <c r="Z54" s="45">
        <v>11.922112472674513</v>
      </c>
      <c r="AA54" s="46">
        <v>6.8834226413299415</v>
      </c>
      <c r="AF54" s="40">
        <f t="shared" si="5"/>
        <v>2</v>
      </c>
      <c r="AG54" s="41" t="str">
        <f t="shared" si="5"/>
        <v>NWGF 92%</v>
      </c>
      <c r="AH54" s="42">
        <v>2354.0760701500058</v>
      </c>
      <c r="AI54" s="43">
        <v>7004.5263052724977</v>
      </c>
      <c r="AJ54" s="43">
        <v>9358.6023754224825</v>
      </c>
      <c r="AK54" s="44">
        <v>211.14413343115348</v>
      </c>
      <c r="AL54" s="51">
        <v>0.32223903177004537</v>
      </c>
      <c r="AM54" s="51">
        <v>0.22692889561270801</v>
      </c>
      <c r="AN54" s="51">
        <v>0.45083207261724662</v>
      </c>
      <c r="AO54" s="45">
        <v>17.591688652748587</v>
      </c>
      <c r="AP54" s="46">
        <v>12.533996802108938</v>
      </c>
    </row>
    <row r="55" spans="2:42" x14ac:dyDescent="0.25">
      <c r="B55" s="20">
        <f t="shared" si="3"/>
        <v>3</v>
      </c>
      <c r="C55" s="53" t="str">
        <f t="shared" si="3"/>
        <v>NWGF 95%</v>
      </c>
      <c r="D55" s="27">
        <v>2771.1613131223066</v>
      </c>
      <c r="E55" s="28">
        <v>10045.937001413464</v>
      </c>
      <c r="F55" s="28">
        <v>12817.098314535746</v>
      </c>
      <c r="G55" s="29">
        <v>304.69899853272801</v>
      </c>
      <c r="H55" s="51">
        <v>0.23573883161512027</v>
      </c>
      <c r="I55" s="51">
        <v>0.27216494845360822</v>
      </c>
      <c r="J55" s="51">
        <v>0.49209621993127145</v>
      </c>
      <c r="K55" s="45">
        <v>13.640883128933417</v>
      </c>
      <c r="L55" s="46">
        <v>9.7094962097236941</v>
      </c>
      <c r="Q55" s="20">
        <f t="shared" si="4"/>
        <v>3</v>
      </c>
      <c r="R55" s="21" t="str">
        <f t="shared" si="4"/>
        <v>NWGF 95%</v>
      </c>
      <c r="S55" s="42">
        <v>3015.4766246027284</v>
      </c>
      <c r="T55" s="43">
        <v>12730.425187295206</v>
      </c>
      <c r="U55" s="43">
        <v>15745.901811897938</v>
      </c>
      <c r="V55" s="44">
        <v>337.50752574247764</v>
      </c>
      <c r="W55" s="51">
        <v>0.12090680100755667</v>
      </c>
      <c r="X55" s="51">
        <v>0.44584382871536526</v>
      </c>
      <c r="Y55" s="51">
        <v>0.43324937027707811</v>
      </c>
      <c r="Z55" s="45">
        <v>10.426173867614862</v>
      </c>
      <c r="AA55" s="46">
        <v>7.9784018949802622</v>
      </c>
      <c r="AF55" s="20">
        <f t="shared" si="5"/>
        <v>3</v>
      </c>
      <c r="AG55" s="21" t="str">
        <f t="shared" si="5"/>
        <v>NWGF 95%</v>
      </c>
      <c r="AH55" s="42">
        <v>2477.6872475921127</v>
      </c>
      <c r="AI55" s="43">
        <v>6821.3021760123856</v>
      </c>
      <c r="AJ55" s="43">
        <v>9298.9894236045111</v>
      </c>
      <c r="AK55" s="44">
        <v>265.28905813251447</v>
      </c>
      <c r="AL55" s="51">
        <v>0.37367624810892586</v>
      </c>
      <c r="AM55" s="51">
        <v>6.3540090771558241E-2</v>
      </c>
      <c r="AN55" s="51">
        <v>0.56278366111951583</v>
      </c>
      <c r="AO55" s="45">
        <v>15.9296728942735</v>
      </c>
      <c r="AP55" s="46">
        <v>11.902286163226069</v>
      </c>
    </row>
    <row r="56" spans="2:42" x14ac:dyDescent="0.25">
      <c r="B56" s="32">
        <f t="shared" si="3"/>
        <v>4</v>
      </c>
      <c r="C56" s="55" t="str">
        <f t="shared" si="3"/>
        <v>NWGF 98%</v>
      </c>
      <c r="D56" s="34">
        <v>2963.7575214922499</v>
      </c>
      <c r="E56" s="35">
        <v>9799.0032287054801</v>
      </c>
      <c r="F56" s="35">
        <v>12762.760750197762</v>
      </c>
      <c r="G56" s="36">
        <v>358.14549118074899</v>
      </c>
      <c r="H56" s="52">
        <v>0.40962199312714775</v>
      </c>
      <c r="I56" s="52">
        <v>6.1855670103092781E-3</v>
      </c>
      <c r="J56" s="52">
        <v>0.58419243986254299</v>
      </c>
      <c r="K56" s="56">
        <v>17.538409171951933</v>
      </c>
      <c r="L56" s="57">
        <v>12.571688739986715</v>
      </c>
      <c r="Q56" s="32">
        <f t="shared" si="4"/>
        <v>4</v>
      </c>
      <c r="R56" s="33" t="str">
        <f t="shared" si="4"/>
        <v>NWGF 98%</v>
      </c>
      <c r="S56" s="58">
        <v>3204.6268889431576</v>
      </c>
      <c r="T56" s="59">
        <v>12394.692181047989</v>
      </c>
      <c r="U56" s="59">
        <v>15599.319069991157</v>
      </c>
      <c r="V56" s="60">
        <v>482.40588864583964</v>
      </c>
      <c r="W56" s="52">
        <v>0.3526448362720403</v>
      </c>
      <c r="X56" s="52">
        <v>8.8161209068010078E-3</v>
      </c>
      <c r="Y56" s="52">
        <v>0.6385390428211587</v>
      </c>
      <c r="Z56" s="56">
        <v>15.837625585620362</v>
      </c>
      <c r="AA56" s="57">
        <v>11.582464424939985</v>
      </c>
      <c r="AF56" s="32">
        <f t="shared" si="5"/>
        <v>4</v>
      </c>
      <c r="AG56" s="33" t="str">
        <f t="shared" si="5"/>
        <v>NWGF 98%</v>
      </c>
      <c r="AH56" s="58">
        <v>2674.4227593802616</v>
      </c>
      <c r="AI56" s="59">
        <v>6681.0349561488156</v>
      </c>
      <c r="AJ56" s="59">
        <v>9355.4577155290772</v>
      </c>
      <c r="AK56" s="60">
        <v>208.88262342389191</v>
      </c>
      <c r="AL56" s="52">
        <v>0.47806354009077157</v>
      </c>
      <c r="AM56" s="52">
        <v>3.0257186081694403E-3</v>
      </c>
      <c r="AN56" s="52">
        <v>0.51891074130105896</v>
      </c>
      <c r="AO56" s="56">
        <v>19.576238286062644</v>
      </c>
      <c r="AP56" s="57">
        <v>14.783561390802991</v>
      </c>
    </row>
    <row r="62" spans="2:42" x14ac:dyDescent="0.25">
      <c r="B62" s="1" t="s">
        <v>21</v>
      </c>
      <c r="C62" s="2"/>
      <c r="D62" s="2"/>
      <c r="E62" s="2"/>
      <c r="F62" s="2"/>
      <c r="G62" s="39" t="s">
        <v>44</v>
      </c>
      <c r="H62" s="2"/>
      <c r="I62" s="2"/>
      <c r="J62" s="2"/>
      <c r="K62" s="2"/>
      <c r="L62" s="3"/>
      <c r="Q62" s="1" t="s">
        <v>24</v>
      </c>
      <c r="R62" s="2"/>
      <c r="S62" s="2"/>
      <c r="T62" s="2"/>
      <c r="U62" s="2"/>
      <c r="V62" s="39" t="s">
        <v>44</v>
      </c>
      <c r="W62" s="2"/>
      <c r="X62" s="2"/>
      <c r="Y62" s="2"/>
      <c r="Z62" s="2"/>
      <c r="AA62" s="3"/>
      <c r="AF62" s="1" t="s">
        <v>25</v>
      </c>
      <c r="AG62" s="2"/>
      <c r="AH62" s="2"/>
      <c r="AI62" s="2"/>
      <c r="AJ62" s="2"/>
      <c r="AK62" s="39" t="s">
        <v>44</v>
      </c>
      <c r="AL62" s="2"/>
      <c r="AM62" s="2"/>
      <c r="AN62" s="2"/>
      <c r="AO62" s="2"/>
      <c r="AP62" s="3"/>
    </row>
    <row r="63" spans="2:42" x14ac:dyDescent="0.25">
      <c r="B63" s="4"/>
      <c r="C63" s="5"/>
      <c r="D63" s="284" t="str">
        <f>D48</f>
        <v>Average LCC Results</v>
      </c>
      <c r="E63" s="284"/>
      <c r="F63" s="284"/>
      <c r="G63" s="284"/>
      <c r="H63" s="284"/>
      <c r="I63" s="284"/>
      <c r="J63" s="285"/>
      <c r="K63" s="6" t="str">
        <f>K48</f>
        <v>Payback Results</v>
      </c>
      <c r="L63" s="7"/>
      <c r="Q63" s="4"/>
      <c r="R63" s="5"/>
      <c r="S63" s="284" t="str">
        <f>S48</f>
        <v>Average LCC Results</v>
      </c>
      <c r="T63" s="284"/>
      <c r="U63" s="284"/>
      <c r="V63" s="284"/>
      <c r="W63" s="284"/>
      <c r="X63" s="284"/>
      <c r="Y63" s="285"/>
      <c r="Z63" s="6" t="str">
        <f>Z48</f>
        <v>Payback Results</v>
      </c>
      <c r="AA63" s="7"/>
      <c r="AF63" s="4"/>
      <c r="AG63" s="5"/>
      <c r="AH63" s="284" t="str">
        <f>AH48</f>
        <v>Average LCC Results</v>
      </c>
      <c r="AI63" s="284"/>
      <c r="AJ63" s="284"/>
      <c r="AK63" s="284"/>
      <c r="AL63" s="284"/>
      <c r="AM63" s="284"/>
      <c r="AN63" s="285"/>
      <c r="AO63" s="6" t="str">
        <f>AO48</f>
        <v>Payback Results</v>
      </c>
      <c r="AP63" s="7"/>
    </row>
    <row r="64" spans="2:42" x14ac:dyDescent="0.25">
      <c r="B64" s="8"/>
      <c r="C64" s="9"/>
      <c r="D64" s="5" t="str">
        <f>D49</f>
        <v>Installed</v>
      </c>
      <c r="E64" s="10" t="str">
        <f>E49</f>
        <v xml:space="preserve">Lifetime </v>
      </c>
      <c r="F64" s="5"/>
      <c r="G64" s="10" t="str">
        <f t="shared" ref="G64:I65" si="6">G49</f>
        <v>LCC</v>
      </c>
      <c r="H64" s="47" t="str">
        <f t="shared" si="6"/>
        <v>Net</v>
      </c>
      <c r="I64" s="48" t="str">
        <f t="shared" si="6"/>
        <v>No</v>
      </c>
      <c r="J64" s="47" t="str">
        <f>J49</f>
        <v>Net</v>
      </c>
      <c r="K64" s="11"/>
      <c r="L64" s="9"/>
      <c r="Q64" s="8"/>
      <c r="R64" s="9"/>
      <c r="S64" s="5" t="str">
        <f>S49</f>
        <v>Installed</v>
      </c>
      <c r="T64" s="10" t="str">
        <f>T49</f>
        <v xml:space="preserve">Lifetime </v>
      </c>
      <c r="U64" s="5"/>
      <c r="V64" s="10" t="str">
        <f t="shared" ref="V64:X65" si="7">V49</f>
        <v>LCC</v>
      </c>
      <c r="W64" s="47" t="str">
        <f t="shared" si="7"/>
        <v>Net</v>
      </c>
      <c r="X64" s="48" t="str">
        <f t="shared" si="7"/>
        <v>No</v>
      </c>
      <c r="Y64" s="47" t="str">
        <f>Y49</f>
        <v>Net</v>
      </c>
      <c r="Z64" s="11"/>
      <c r="AA64" s="9"/>
      <c r="AF64" s="8"/>
      <c r="AG64" s="9"/>
      <c r="AH64" s="5" t="str">
        <f>AH49</f>
        <v>Installed</v>
      </c>
      <c r="AI64" s="10" t="str">
        <f>AI49</f>
        <v xml:space="preserve">Lifetime </v>
      </c>
      <c r="AJ64" s="5"/>
      <c r="AK64" s="10" t="str">
        <f t="shared" ref="AK64:AM65" si="8">AK49</f>
        <v>LCC</v>
      </c>
      <c r="AL64" s="47" t="str">
        <f t="shared" si="8"/>
        <v>Net</v>
      </c>
      <c r="AM64" s="48" t="str">
        <f t="shared" si="8"/>
        <v>No</v>
      </c>
      <c r="AN64" s="47" t="str">
        <f>AN49</f>
        <v>Net</v>
      </c>
      <c r="AO64" s="11"/>
      <c r="AP64" s="9"/>
    </row>
    <row r="65" spans="2:42" x14ac:dyDescent="0.25">
      <c r="B65" s="12" t="str">
        <f>B50</f>
        <v>Level</v>
      </c>
      <c r="C65" s="13" t="str">
        <f>C50</f>
        <v>Description</v>
      </c>
      <c r="D65" s="14" t="str">
        <f>D50</f>
        <v>Price</v>
      </c>
      <c r="E65" s="15" t="str">
        <f>E50</f>
        <v>Oper. Cost*</v>
      </c>
      <c r="F65" s="14" t="str">
        <f>F50</f>
        <v>LCC</v>
      </c>
      <c r="G65" s="15" t="str">
        <f>G50</f>
        <v>Savings</v>
      </c>
      <c r="H65" s="49" t="str">
        <f t="shared" si="6"/>
        <v>Cost</v>
      </c>
      <c r="I65" s="49" t="str">
        <f t="shared" si="6"/>
        <v>Impact</v>
      </c>
      <c r="J65" s="49" t="str">
        <f>J50</f>
        <v>Benefit</v>
      </c>
      <c r="K65" s="14" t="str">
        <f>K50</f>
        <v>Average</v>
      </c>
      <c r="L65" s="16" t="str">
        <f>L50</f>
        <v>Median</v>
      </c>
      <c r="Q65" s="12" t="str">
        <f>Q50</f>
        <v>Level</v>
      </c>
      <c r="R65" s="13" t="str">
        <f>R50</f>
        <v>Description</v>
      </c>
      <c r="S65" s="14" t="str">
        <f>S50</f>
        <v>Price</v>
      </c>
      <c r="T65" s="15" t="str">
        <f>T50</f>
        <v>Oper. Cost*</v>
      </c>
      <c r="U65" s="14" t="str">
        <f>U50</f>
        <v>LCC</v>
      </c>
      <c r="V65" s="15" t="str">
        <f>V50</f>
        <v>Savings</v>
      </c>
      <c r="W65" s="49" t="str">
        <f t="shared" si="7"/>
        <v>Cost</v>
      </c>
      <c r="X65" s="49" t="str">
        <f t="shared" si="7"/>
        <v>Impact</v>
      </c>
      <c r="Y65" s="49" t="str">
        <f>Y50</f>
        <v>Benefit</v>
      </c>
      <c r="Z65" s="14" t="str">
        <f>Z50</f>
        <v>Average</v>
      </c>
      <c r="AA65" s="16" t="str">
        <f>AA50</f>
        <v>Median</v>
      </c>
      <c r="AF65" s="12" t="str">
        <f>AF50</f>
        <v>Level</v>
      </c>
      <c r="AG65" s="13" t="str">
        <f>AG50</f>
        <v>Description</v>
      </c>
      <c r="AH65" s="14" t="str">
        <f>AH50</f>
        <v>Price</v>
      </c>
      <c r="AI65" s="15" t="str">
        <f>AI50</f>
        <v>Oper. Cost*</v>
      </c>
      <c r="AJ65" s="14" t="str">
        <f>AJ50</f>
        <v>LCC</v>
      </c>
      <c r="AK65" s="15" t="str">
        <f>AK50</f>
        <v>Savings</v>
      </c>
      <c r="AL65" s="49" t="str">
        <f t="shared" si="8"/>
        <v>Cost</v>
      </c>
      <c r="AM65" s="49" t="str">
        <f t="shared" si="8"/>
        <v>Impact</v>
      </c>
      <c r="AN65" s="49" t="str">
        <f>AN50</f>
        <v>Benefit</v>
      </c>
      <c r="AO65" s="14" t="str">
        <f>AO50</f>
        <v>Average</v>
      </c>
      <c r="AP65" s="16" t="str">
        <f>AP50</f>
        <v>Median</v>
      </c>
    </row>
    <row r="66" spans="2:42" x14ac:dyDescent="0.25">
      <c r="B66" s="17" t="str">
        <f t="shared" ref="B66:C71" si="9">B51</f>
        <v>NWGF</v>
      </c>
      <c r="C66" s="18"/>
      <c r="D66" s="5"/>
      <c r="E66" s="10"/>
      <c r="F66" s="5"/>
      <c r="G66" s="10"/>
      <c r="H66" s="47"/>
      <c r="I66" s="47"/>
      <c r="J66" s="47"/>
      <c r="K66" s="5"/>
      <c r="L66" s="19"/>
      <c r="Q66" s="17" t="str">
        <f t="shared" ref="Q66:R71" si="10">Q51</f>
        <v>NWGF</v>
      </c>
      <c r="R66" s="18"/>
      <c r="S66" s="5"/>
      <c r="T66" s="10"/>
      <c r="U66" s="5"/>
      <c r="V66" s="10"/>
      <c r="W66" s="47"/>
      <c r="X66" s="47"/>
      <c r="Y66" s="47"/>
      <c r="Z66" s="5"/>
      <c r="AA66" s="19"/>
      <c r="AF66" s="17" t="str">
        <f t="shared" ref="AF66:AG71" si="11">AF51</f>
        <v>NWGF</v>
      </c>
      <c r="AG66" s="18"/>
      <c r="AH66" s="5"/>
      <c r="AI66" s="10"/>
      <c r="AJ66" s="5"/>
      <c r="AK66" s="10"/>
      <c r="AL66" s="47"/>
      <c r="AM66" s="47"/>
      <c r="AN66" s="47"/>
      <c r="AO66" s="5"/>
      <c r="AP66" s="19"/>
    </row>
    <row r="67" spans="2:42" x14ac:dyDescent="0.25">
      <c r="B67" s="20">
        <f t="shared" si="9"/>
        <v>0</v>
      </c>
      <c r="C67" s="21" t="str">
        <f>C52</f>
        <v>NWGF 80%</v>
      </c>
      <c r="D67" s="22">
        <v>1983.3469333626122</v>
      </c>
      <c r="E67" s="23">
        <v>10641.495901234992</v>
      </c>
      <c r="F67" s="23">
        <v>12624.842834597615</v>
      </c>
      <c r="G67" s="24"/>
      <c r="H67" s="50"/>
      <c r="I67" s="50"/>
      <c r="J67" s="50"/>
      <c r="K67" s="25"/>
      <c r="L67" s="26"/>
      <c r="Q67" s="20">
        <f t="shared" si="10"/>
        <v>0</v>
      </c>
      <c r="R67" s="21" t="str">
        <f>R52</f>
        <v>NWGF 80%</v>
      </c>
      <c r="S67" s="22">
        <v>2185.3012918530317</v>
      </c>
      <c r="T67" s="23">
        <v>14029.366349842021</v>
      </c>
      <c r="U67" s="23">
        <v>16214.667641695054</v>
      </c>
      <c r="V67" s="24"/>
      <c r="W67" s="50"/>
      <c r="X67" s="50"/>
      <c r="Y67" s="50"/>
      <c r="Z67" s="25"/>
      <c r="AA67" s="26"/>
      <c r="AF67" s="20">
        <f t="shared" si="11"/>
        <v>0</v>
      </c>
      <c r="AG67" s="21" t="str">
        <f>AG52</f>
        <v>NWGF 80%</v>
      </c>
      <c r="AH67" s="22">
        <v>1745.2135855169754</v>
      </c>
      <c r="AI67" s="23">
        <v>6646.7074845620145</v>
      </c>
      <c r="AJ67" s="23">
        <v>8391.9210700789954</v>
      </c>
      <c r="AK67" s="24"/>
      <c r="AL67" s="50"/>
      <c r="AM67" s="50"/>
      <c r="AN67" s="50"/>
      <c r="AO67" s="25"/>
      <c r="AP67" s="26"/>
    </row>
    <row r="68" spans="2:42" x14ac:dyDescent="0.25">
      <c r="B68" s="40">
        <f t="shared" si="9"/>
        <v>1</v>
      </c>
      <c r="C68" s="41" t="str">
        <f t="shared" si="9"/>
        <v>NWGF 90%</v>
      </c>
      <c r="D68" s="42">
        <v>2530.5370050677238</v>
      </c>
      <c r="E68" s="43">
        <v>9753.5586702446963</v>
      </c>
      <c r="F68" s="43">
        <v>12284.095675312417</v>
      </c>
      <c r="G68" s="44">
        <v>110.26168683368446</v>
      </c>
      <c r="H68" s="51">
        <v>0.27975460122699386</v>
      </c>
      <c r="I68" s="51">
        <v>0.42944785276073622</v>
      </c>
      <c r="J68" s="51">
        <v>0.29079754601226993</v>
      </c>
      <c r="K68" s="45">
        <v>22.648072884693764</v>
      </c>
      <c r="L68" s="46">
        <v>14.554349587368664</v>
      </c>
      <c r="Q68" s="40">
        <f t="shared" si="10"/>
        <v>1</v>
      </c>
      <c r="R68" s="41" t="str">
        <f t="shared" si="10"/>
        <v>NWGF 90%</v>
      </c>
      <c r="S68" s="42">
        <v>2826.4586402867717</v>
      </c>
      <c r="T68" s="43">
        <v>12848.330951991466</v>
      </c>
      <c r="U68" s="43">
        <v>15674.78959227823</v>
      </c>
      <c r="V68" s="44">
        <v>160.76205756587427</v>
      </c>
      <c r="W68" s="51">
        <v>0.1360544217687075</v>
      </c>
      <c r="X68" s="51">
        <v>0.64852607709750565</v>
      </c>
      <c r="Y68" s="51">
        <v>0.21541950113378686</v>
      </c>
      <c r="Z68" s="45">
        <v>13.623754194811601</v>
      </c>
      <c r="AA68" s="46">
        <v>10.352944429361544</v>
      </c>
      <c r="AF68" s="40">
        <f t="shared" si="11"/>
        <v>1</v>
      </c>
      <c r="AG68" s="41" t="str">
        <f t="shared" si="11"/>
        <v>NWGF 90%</v>
      </c>
      <c r="AH68" s="42">
        <v>2181.6026704912451</v>
      </c>
      <c r="AI68" s="43">
        <v>6104.3753112866079</v>
      </c>
      <c r="AJ68" s="43">
        <v>8285.9779817778563</v>
      </c>
      <c r="AK68" s="44">
        <v>50.714458243054189</v>
      </c>
      <c r="AL68" s="51">
        <v>0.44919786096256686</v>
      </c>
      <c r="AM68" s="51">
        <v>0.17112299465240641</v>
      </c>
      <c r="AN68" s="51">
        <v>0.37967914438502676</v>
      </c>
      <c r="AO68" s="45">
        <v>27.145629772207826</v>
      </c>
      <c r="AP68" s="46">
        <v>17.357987439881498</v>
      </c>
    </row>
    <row r="69" spans="2:42" x14ac:dyDescent="0.25">
      <c r="B69" s="20">
        <f t="shared" si="9"/>
        <v>2</v>
      </c>
      <c r="C69" s="21" t="str">
        <f t="shared" si="9"/>
        <v>NWGF 92%</v>
      </c>
      <c r="D69" s="42">
        <v>2546.0990708271756</v>
      </c>
      <c r="E69" s="43">
        <v>9588.7746089093489</v>
      </c>
      <c r="F69" s="43">
        <v>12134.87367973652</v>
      </c>
      <c r="G69" s="44">
        <v>185.93774638274317</v>
      </c>
      <c r="H69" s="51">
        <v>0.25030674846625767</v>
      </c>
      <c r="I69" s="51">
        <v>0.3754601226993865</v>
      </c>
      <c r="J69" s="51">
        <v>0.37423312883435583</v>
      </c>
      <c r="K69" s="45">
        <v>18.358736090453029</v>
      </c>
      <c r="L69" s="46">
        <v>11.22895320782259</v>
      </c>
      <c r="Q69" s="20">
        <f t="shared" si="10"/>
        <v>2</v>
      </c>
      <c r="R69" s="21" t="str">
        <f t="shared" si="10"/>
        <v>NWGF 92%</v>
      </c>
      <c r="S69" s="42">
        <v>2842.2547078304979</v>
      </c>
      <c r="T69" s="43">
        <v>12630.169028377439</v>
      </c>
      <c r="U69" s="43">
        <v>15472.42373620792</v>
      </c>
      <c r="V69" s="44">
        <v>242.65440162134502</v>
      </c>
      <c r="W69" s="51">
        <v>0.10430839002267574</v>
      </c>
      <c r="X69" s="51">
        <v>0.57369614512471656</v>
      </c>
      <c r="Y69" s="51">
        <v>0.32199546485260772</v>
      </c>
      <c r="Z69" s="45">
        <v>11.401842460284477</v>
      </c>
      <c r="AA69" s="46">
        <v>7.410453298475578</v>
      </c>
      <c r="AF69" s="20">
        <f t="shared" si="11"/>
        <v>2</v>
      </c>
      <c r="AG69" s="21" t="str">
        <f t="shared" si="11"/>
        <v>NWGF 92%</v>
      </c>
      <c r="AH69" s="42">
        <v>2196.8888143606887</v>
      </c>
      <c r="AI69" s="43">
        <v>6002.5314565418676</v>
      </c>
      <c r="AJ69" s="43">
        <v>8199.4202709025521</v>
      </c>
      <c r="AK69" s="44">
        <v>119.06062082064867</v>
      </c>
      <c r="AL69" s="51">
        <v>0.42245989304812837</v>
      </c>
      <c r="AM69" s="51">
        <v>0.14171122994652408</v>
      </c>
      <c r="AN69" s="51">
        <v>0.43582887700534761</v>
      </c>
      <c r="AO69" s="45">
        <v>22.411505899928144</v>
      </c>
      <c r="AP69" s="46">
        <v>14.437817592830028</v>
      </c>
    </row>
    <row r="70" spans="2:42" x14ac:dyDescent="0.25">
      <c r="B70" s="20">
        <f t="shared" si="9"/>
        <v>3</v>
      </c>
      <c r="C70" s="21" t="str">
        <f t="shared" si="9"/>
        <v>NWGF 95%</v>
      </c>
      <c r="D70" s="42">
        <v>2666.6509038007302</v>
      </c>
      <c r="E70" s="43">
        <v>9345.4167761931003</v>
      </c>
      <c r="F70" s="43">
        <v>12012.067679993845</v>
      </c>
      <c r="G70" s="44">
        <v>263.59593822341947</v>
      </c>
      <c r="H70" s="51">
        <v>0.27484662576687119</v>
      </c>
      <c r="I70" s="51">
        <v>0.2392638036809816</v>
      </c>
      <c r="J70" s="51">
        <v>0.48588957055214727</v>
      </c>
      <c r="K70" s="45">
        <v>15.147746906630042</v>
      </c>
      <c r="L70" s="46">
        <v>10.511189521309984</v>
      </c>
      <c r="Q70" s="20">
        <f t="shared" si="10"/>
        <v>3</v>
      </c>
      <c r="R70" s="21" t="str">
        <f t="shared" si="10"/>
        <v>NWGF 95%</v>
      </c>
      <c r="S70" s="42">
        <v>2970.860631911471</v>
      </c>
      <c r="T70" s="43">
        <v>12308.434014111926</v>
      </c>
      <c r="U70" s="43">
        <v>15279.294646023392</v>
      </c>
      <c r="V70" s="44">
        <v>357.8466259410846</v>
      </c>
      <c r="W70" s="51">
        <v>0.13378684807256236</v>
      </c>
      <c r="X70" s="51">
        <v>0.39909297052154197</v>
      </c>
      <c r="Y70" s="51">
        <v>0.46712018140589567</v>
      </c>
      <c r="Z70" s="45">
        <v>10.123937396322637</v>
      </c>
      <c r="AA70" s="46">
        <v>7.6812959284761293</v>
      </c>
      <c r="AF70" s="20">
        <f t="shared" si="11"/>
        <v>3</v>
      </c>
      <c r="AG70" s="21" t="str">
        <f t="shared" si="11"/>
        <v>NWGF 95%</v>
      </c>
      <c r="AH70" s="42">
        <v>2307.9437110284416</v>
      </c>
      <c r="AI70" s="43">
        <v>5851.5916373636956</v>
      </c>
      <c r="AJ70" s="43">
        <v>8159.5353483921353</v>
      </c>
      <c r="AK70" s="44">
        <v>152.46076901622627</v>
      </c>
      <c r="AL70" s="51">
        <v>0.44117647058823528</v>
      </c>
      <c r="AM70" s="51">
        <v>5.0802139037433157E-2</v>
      </c>
      <c r="AN70" s="51">
        <v>0.50802139037433158</v>
      </c>
      <c r="AO70" s="45">
        <v>18.869611417083146</v>
      </c>
      <c r="AP70" s="46">
        <v>13.638082086299463</v>
      </c>
    </row>
    <row r="71" spans="2:42" x14ac:dyDescent="0.25">
      <c r="B71" s="32">
        <f t="shared" si="9"/>
        <v>4</v>
      </c>
      <c r="C71" s="33" t="str">
        <f t="shared" si="9"/>
        <v>NWGF 98%</v>
      </c>
      <c r="D71" s="58">
        <v>2858.4994242885286</v>
      </c>
      <c r="E71" s="59">
        <v>9039.6643995963132</v>
      </c>
      <c r="F71" s="59">
        <v>11898.163823884839</v>
      </c>
      <c r="G71" s="60">
        <v>375.42111176742617</v>
      </c>
      <c r="H71" s="52">
        <v>0.45766871165644174</v>
      </c>
      <c r="I71" s="52">
        <v>7.3619631901840491E-3</v>
      </c>
      <c r="J71" s="52">
        <v>0.53496932515337425</v>
      </c>
      <c r="K71" s="56">
        <v>19.10230632410434</v>
      </c>
      <c r="L71" s="57">
        <v>14.060738377975985</v>
      </c>
      <c r="Q71" s="32">
        <f t="shared" si="10"/>
        <v>4</v>
      </c>
      <c r="R71" s="33" t="str">
        <f t="shared" si="10"/>
        <v>NWGF 98%</v>
      </c>
      <c r="S71" s="58">
        <v>3161.0947253107825</v>
      </c>
      <c r="T71" s="59">
        <v>11841.136246212782</v>
      </c>
      <c r="U71" s="59">
        <v>15002.230971523588</v>
      </c>
      <c r="V71" s="60">
        <v>630.89482547268062</v>
      </c>
      <c r="W71" s="52">
        <v>0.36961451247165533</v>
      </c>
      <c r="X71" s="52">
        <v>1.1337868480725623E-2</v>
      </c>
      <c r="Y71" s="52">
        <v>0.61904761904761907</v>
      </c>
      <c r="Z71" s="56">
        <v>16.029507962625864</v>
      </c>
      <c r="AA71" s="57">
        <v>12.145854558530122</v>
      </c>
      <c r="AF71" s="32">
        <f t="shared" si="11"/>
        <v>4</v>
      </c>
      <c r="AG71" s="33" t="str">
        <f t="shared" si="11"/>
        <v>NWGF 98%</v>
      </c>
      <c r="AH71" s="58">
        <v>2501.6958741526673</v>
      </c>
      <c r="AI71" s="59">
        <v>5736.3246018480149</v>
      </c>
      <c r="AJ71" s="59">
        <v>8238.0204760006782</v>
      </c>
      <c r="AK71" s="60">
        <v>74.180716729946823</v>
      </c>
      <c r="AL71" s="52">
        <v>0.56149732620320858</v>
      </c>
      <c r="AM71" s="52">
        <v>2.6737967914438501E-3</v>
      </c>
      <c r="AN71" s="52">
        <v>0.43582887700534761</v>
      </c>
      <c r="AO71" s="56">
        <v>22.678977535180092</v>
      </c>
      <c r="AP71" s="57">
        <v>17.570088160761983</v>
      </c>
    </row>
  </sheetData>
  <mergeCells count="21">
    <mergeCell ref="D18:J18"/>
    <mergeCell ref="S18:Y18"/>
    <mergeCell ref="AH18:AN18"/>
    <mergeCell ref="AW18:BC18"/>
    <mergeCell ref="BL18:BR18"/>
    <mergeCell ref="D3:J3"/>
    <mergeCell ref="S3:Y3"/>
    <mergeCell ref="AH3:AN3"/>
    <mergeCell ref="AW3:BC3"/>
    <mergeCell ref="BL3:BR3"/>
    <mergeCell ref="AW33:BC33"/>
    <mergeCell ref="BL33:BR33"/>
    <mergeCell ref="D48:J48"/>
    <mergeCell ref="S48:Y48"/>
    <mergeCell ref="AH48:AN48"/>
    <mergeCell ref="D63:J63"/>
    <mergeCell ref="S63:Y63"/>
    <mergeCell ref="AH63:AN63"/>
    <mergeCell ref="D33:J33"/>
    <mergeCell ref="S33:Y33"/>
    <mergeCell ref="AH33:AN3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BT71"/>
  <sheetViews>
    <sheetView topLeftCell="A10" workbookViewId="0">
      <selection activeCell="B32" sqref="B32"/>
    </sheetView>
  </sheetViews>
  <sheetFormatPr defaultRowHeight="15" x14ac:dyDescent="0.25"/>
  <cols>
    <col min="3" max="3" width="12.42578125" customWidth="1"/>
    <col min="13" max="16" width="3.140625" customWidth="1"/>
    <col min="18" max="18" width="10.140625" customWidth="1"/>
    <col min="28" max="31" width="3.140625" customWidth="1"/>
    <col min="33" max="33" width="9.85546875" customWidth="1"/>
    <col min="43" max="46" width="3.140625" customWidth="1"/>
    <col min="48" max="48" width="9.85546875" customWidth="1"/>
    <col min="58" max="61" width="3.140625" customWidth="1"/>
    <col min="63" max="63" width="9.7109375" customWidth="1"/>
  </cols>
  <sheetData>
    <row r="2" spans="2:72" x14ac:dyDescent="0.25">
      <c r="B2" s="1" t="s">
        <v>17</v>
      </c>
      <c r="C2" s="2"/>
      <c r="D2" s="2"/>
      <c r="E2" s="2"/>
      <c r="F2" s="2"/>
      <c r="G2" s="39" t="s">
        <v>45</v>
      </c>
      <c r="H2" s="2"/>
      <c r="I2" s="2"/>
      <c r="J2" s="2"/>
      <c r="K2" s="2"/>
      <c r="L2" s="3"/>
      <c r="Q2" s="1" t="s">
        <v>275</v>
      </c>
      <c r="R2" s="2"/>
      <c r="S2" s="2"/>
      <c r="T2" s="2"/>
      <c r="U2" s="2"/>
      <c r="V2" s="39" t="s">
        <v>45</v>
      </c>
      <c r="W2" s="2"/>
      <c r="X2" s="2"/>
      <c r="Y2" s="2"/>
      <c r="Z2" s="2"/>
      <c r="AA2" s="3"/>
      <c r="AF2" s="1" t="s">
        <v>276</v>
      </c>
      <c r="AG2" s="2"/>
      <c r="AH2" s="2"/>
      <c r="AI2" s="2"/>
      <c r="AJ2" s="2"/>
      <c r="AK2" s="39" t="s">
        <v>45</v>
      </c>
      <c r="AL2" s="2"/>
      <c r="AM2" s="2"/>
      <c r="AN2" s="2"/>
      <c r="AO2" s="2"/>
      <c r="AP2" s="3"/>
      <c r="AU2" s="1" t="s">
        <v>277</v>
      </c>
      <c r="AV2" s="2"/>
      <c r="AW2" s="2"/>
      <c r="AX2" s="2"/>
      <c r="AY2" s="2"/>
      <c r="AZ2" s="39" t="s">
        <v>45</v>
      </c>
      <c r="BA2" s="2"/>
      <c r="BB2" s="2"/>
      <c r="BC2" s="2"/>
      <c r="BD2" s="2"/>
      <c r="BE2" s="3"/>
      <c r="BJ2" s="1" t="s">
        <v>278</v>
      </c>
      <c r="BK2" s="2"/>
      <c r="BL2" s="2"/>
      <c r="BM2" s="2"/>
      <c r="BN2" s="2"/>
      <c r="BO2" s="39" t="s">
        <v>45</v>
      </c>
      <c r="BP2" s="2"/>
      <c r="BQ2" s="2"/>
      <c r="BR2" s="2"/>
      <c r="BS2" s="2"/>
      <c r="BT2" s="3"/>
    </row>
    <row r="3" spans="2:72" x14ac:dyDescent="0.25">
      <c r="B3" s="4"/>
      <c r="C3" s="5"/>
      <c r="D3" s="284" t="s">
        <v>0</v>
      </c>
      <c r="E3" s="284"/>
      <c r="F3" s="284"/>
      <c r="G3" s="284"/>
      <c r="H3" s="284"/>
      <c r="I3" s="284"/>
      <c r="J3" s="285"/>
      <c r="K3" s="6" t="s">
        <v>1</v>
      </c>
      <c r="L3" s="7"/>
      <c r="Q3" s="4"/>
      <c r="R3" s="5"/>
      <c r="S3" s="284" t="s">
        <v>0</v>
      </c>
      <c r="T3" s="284"/>
      <c r="U3" s="284"/>
      <c r="V3" s="284"/>
      <c r="W3" s="284"/>
      <c r="X3" s="284"/>
      <c r="Y3" s="285"/>
      <c r="Z3" s="6" t="s">
        <v>1</v>
      </c>
      <c r="AA3" s="7"/>
      <c r="AF3" s="4"/>
      <c r="AG3" s="5"/>
      <c r="AH3" s="284" t="s">
        <v>0</v>
      </c>
      <c r="AI3" s="284"/>
      <c r="AJ3" s="284"/>
      <c r="AK3" s="284"/>
      <c r="AL3" s="284"/>
      <c r="AM3" s="284"/>
      <c r="AN3" s="285"/>
      <c r="AO3" s="6" t="s">
        <v>1</v>
      </c>
      <c r="AP3" s="7"/>
      <c r="AU3" s="4"/>
      <c r="AV3" s="5"/>
      <c r="AW3" s="284" t="s">
        <v>0</v>
      </c>
      <c r="AX3" s="284"/>
      <c r="AY3" s="284"/>
      <c r="AZ3" s="284"/>
      <c r="BA3" s="284"/>
      <c r="BB3" s="284"/>
      <c r="BC3" s="285"/>
      <c r="BD3" s="6" t="s">
        <v>1</v>
      </c>
      <c r="BE3" s="7"/>
      <c r="BJ3" s="4"/>
      <c r="BK3" s="5"/>
      <c r="BL3" s="284" t="s">
        <v>0</v>
      </c>
      <c r="BM3" s="284"/>
      <c r="BN3" s="284"/>
      <c r="BO3" s="284"/>
      <c r="BP3" s="284"/>
      <c r="BQ3" s="284"/>
      <c r="BR3" s="285"/>
      <c r="BS3" s="6" t="s">
        <v>1</v>
      </c>
      <c r="BT3" s="7"/>
    </row>
    <row r="4" spans="2:72" x14ac:dyDescent="0.25">
      <c r="B4" s="8"/>
      <c r="C4" s="9"/>
      <c r="D4" s="5" t="s">
        <v>2</v>
      </c>
      <c r="E4" s="10" t="s">
        <v>3</v>
      </c>
      <c r="F4" s="5"/>
      <c r="G4" s="10" t="s">
        <v>4</v>
      </c>
      <c r="H4" s="47" t="s">
        <v>5</v>
      </c>
      <c r="I4" s="48" t="s">
        <v>6</v>
      </c>
      <c r="J4" s="47" t="s">
        <v>5</v>
      </c>
      <c r="K4" s="11"/>
      <c r="L4" s="9"/>
      <c r="Q4" s="8"/>
      <c r="R4" s="9"/>
      <c r="S4" s="5" t="s">
        <v>2</v>
      </c>
      <c r="T4" s="10" t="s">
        <v>3</v>
      </c>
      <c r="U4" s="5"/>
      <c r="V4" s="10" t="s">
        <v>4</v>
      </c>
      <c r="W4" s="47" t="s">
        <v>5</v>
      </c>
      <c r="X4" s="48" t="s">
        <v>6</v>
      </c>
      <c r="Y4" s="47" t="s">
        <v>5</v>
      </c>
      <c r="Z4" s="11"/>
      <c r="AA4" s="9"/>
      <c r="AF4" s="8"/>
      <c r="AG4" s="9"/>
      <c r="AH4" s="5" t="s">
        <v>2</v>
      </c>
      <c r="AI4" s="10" t="s">
        <v>3</v>
      </c>
      <c r="AJ4" s="5"/>
      <c r="AK4" s="10" t="s">
        <v>4</v>
      </c>
      <c r="AL4" s="47" t="s">
        <v>5</v>
      </c>
      <c r="AM4" s="48" t="s">
        <v>6</v>
      </c>
      <c r="AN4" s="47" t="s">
        <v>5</v>
      </c>
      <c r="AO4" s="11"/>
      <c r="AP4" s="9"/>
      <c r="AU4" s="8"/>
      <c r="AV4" s="9"/>
      <c r="AW4" s="5" t="s">
        <v>2</v>
      </c>
      <c r="AX4" s="10" t="s">
        <v>3</v>
      </c>
      <c r="AY4" s="5"/>
      <c r="AZ4" s="10" t="s">
        <v>4</v>
      </c>
      <c r="BA4" s="47" t="s">
        <v>5</v>
      </c>
      <c r="BB4" s="48" t="s">
        <v>6</v>
      </c>
      <c r="BC4" s="47" t="s">
        <v>5</v>
      </c>
      <c r="BD4" s="11"/>
      <c r="BE4" s="9"/>
      <c r="BJ4" s="8"/>
      <c r="BK4" s="9"/>
      <c r="BL4" s="5" t="s">
        <v>2</v>
      </c>
      <c r="BM4" s="10" t="s">
        <v>3</v>
      </c>
      <c r="BN4" s="5"/>
      <c r="BO4" s="10" t="s">
        <v>4</v>
      </c>
      <c r="BP4" s="47" t="s">
        <v>5</v>
      </c>
      <c r="BQ4" s="48" t="s">
        <v>6</v>
      </c>
      <c r="BR4" s="47" t="s">
        <v>5</v>
      </c>
      <c r="BS4" s="11"/>
      <c r="BT4" s="9"/>
    </row>
    <row r="5" spans="2:72" x14ac:dyDescent="0.25">
      <c r="B5" s="12" t="s">
        <v>7</v>
      </c>
      <c r="C5" s="13" t="s">
        <v>19</v>
      </c>
      <c r="D5" s="14" t="s">
        <v>8</v>
      </c>
      <c r="E5" s="15" t="s">
        <v>9</v>
      </c>
      <c r="F5" s="14" t="s">
        <v>4</v>
      </c>
      <c r="G5" s="15" t="s">
        <v>10</v>
      </c>
      <c r="H5" s="49" t="s">
        <v>11</v>
      </c>
      <c r="I5" s="49" t="s">
        <v>12</v>
      </c>
      <c r="J5" s="49" t="s">
        <v>13</v>
      </c>
      <c r="K5" s="14" t="s">
        <v>15</v>
      </c>
      <c r="L5" s="16" t="s">
        <v>14</v>
      </c>
      <c r="Q5" s="12" t="s">
        <v>7</v>
      </c>
      <c r="R5" s="13" t="s">
        <v>19</v>
      </c>
      <c r="S5" s="14" t="s">
        <v>8</v>
      </c>
      <c r="T5" s="15" t="s">
        <v>9</v>
      </c>
      <c r="U5" s="14" t="s">
        <v>4</v>
      </c>
      <c r="V5" s="15" t="s">
        <v>10</v>
      </c>
      <c r="W5" s="49" t="s">
        <v>11</v>
      </c>
      <c r="X5" s="49" t="s">
        <v>12</v>
      </c>
      <c r="Y5" s="49" t="s">
        <v>13</v>
      </c>
      <c r="Z5" s="14" t="s">
        <v>15</v>
      </c>
      <c r="AA5" s="16" t="s">
        <v>14</v>
      </c>
      <c r="AF5" s="12" t="s">
        <v>7</v>
      </c>
      <c r="AG5" s="13" t="s">
        <v>19</v>
      </c>
      <c r="AH5" s="14" t="s">
        <v>8</v>
      </c>
      <c r="AI5" s="15" t="s">
        <v>9</v>
      </c>
      <c r="AJ5" s="14" t="s">
        <v>4</v>
      </c>
      <c r="AK5" s="15" t="s">
        <v>10</v>
      </c>
      <c r="AL5" s="49" t="s">
        <v>11</v>
      </c>
      <c r="AM5" s="49" t="s">
        <v>12</v>
      </c>
      <c r="AN5" s="49" t="s">
        <v>13</v>
      </c>
      <c r="AO5" s="14" t="s">
        <v>15</v>
      </c>
      <c r="AP5" s="16" t="s">
        <v>14</v>
      </c>
      <c r="AU5" s="12" t="s">
        <v>7</v>
      </c>
      <c r="AV5" s="13" t="s">
        <v>19</v>
      </c>
      <c r="AW5" s="14" t="s">
        <v>8</v>
      </c>
      <c r="AX5" s="15" t="s">
        <v>9</v>
      </c>
      <c r="AY5" s="14" t="s">
        <v>4</v>
      </c>
      <c r="AZ5" s="15" t="s">
        <v>10</v>
      </c>
      <c r="BA5" s="49" t="s">
        <v>11</v>
      </c>
      <c r="BB5" s="49" t="s">
        <v>12</v>
      </c>
      <c r="BC5" s="49" t="s">
        <v>13</v>
      </c>
      <c r="BD5" s="14" t="s">
        <v>15</v>
      </c>
      <c r="BE5" s="16" t="s">
        <v>14</v>
      </c>
      <c r="BJ5" s="12" t="s">
        <v>7</v>
      </c>
      <c r="BK5" s="13" t="s">
        <v>19</v>
      </c>
      <c r="BL5" s="14" t="s">
        <v>8</v>
      </c>
      <c r="BM5" s="15" t="s">
        <v>9</v>
      </c>
      <c r="BN5" s="14" t="s">
        <v>4</v>
      </c>
      <c r="BO5" s="15" t="s">
        <v>10</v>
      </c>
      <c r="BP5" s="49" t="s">
        <v>11</v>
      </c>
      <c r="BQ5" s="49" t="s">
        <v>12</v>
      </c>
      <c r="BR5" s="49" t="s">
        <v>13</v>
      </c>
      <c r="BS5" s="14" t="s">
        <v>15</v>
      </c>
      <c r="BT5" s="16" t="s">
        <v>14</v>
      </c>
    </row>
    <row r="6" spans="2:72" x14ac:dyDescent="0.25">
      <c r="B6" s="17" t="s">
        <v>16</v>
      </c>
      <c r="C6" s="18"/>
      <c r="D6" s="5"/>
      <c r="E6" s="10"/>
      <c r="F6" s="5"/>
      <c r="G6" s="10"/>
      <c r="H6" s="47"/>
      <c r="I6" s="47"/>
      <c r="J6" s="47"/>
      <c r="K6" s="5"/>
      <c r="L6" s="19"/>
      <c r="Q6" s="17" t="s">
        <v>16</v>
      </c>
      <c r="R6" s="18"/>
      <c r="S6" s="5"/>
      <c r="T6" s="10"/>
      <c r="U6" s="5"/>
      <c r="V6" s="10"/>
      <c r="W6" s="47"/>
      <c r="X6" s="47"/>
      <c r="Y6" s="47"/>
      <c r="Z6" s="5"/>
      <c r="AA6" s="19"/>
      <c r="AF6" s="17" t="s">
        <v>16</v>
      </c>
      <c r="AG6" s="18"/>
      <c r="AH6" s="5"/>
      <c r="AI6" s="10"/>
      <c r="AJ6" s="5"/>
      <c r="AK6" s="10"/>
      <c r="AL6" s="47"/>
      <c r="AM6" s="47"/>
      <c r="AN6" s="47"/>
      <c r="AO6" s="5"/>
      <c r="AP6" s="19"/>
      <c r="AU6" s="17" t="s">
        <v>16</v>
      </c>
      <c r="AV6" s="18"/>
      <c r="AW6" s="5"/>
      <c r="AX6" s="10"/>
      <c r="AY6" s="5"/>
      <c r="AZ6" s="10"/>
      <c r="BA6" s="47"/>
      <c r="BB6" s="47"/>
      <c r="BC6" s="47"/>
      <c r="BD6" s="5"/>
      <c r="BE6" s="19"/>
      <c r="BJ6" s="17" t="s">
        <v>16</v>
      </c>
      <c r="BK6" s="18"/>
      <c r="BL6" s="5"/>
      <c r="BM6" s="10"/>
      <c r="BN6" s="5"/>
      <c r="BO6" s="10"/>
      <c r="BP6" s="47"/>
      <c r="BQ6" s="47"/>
      <c r="BR6" s="47"/>
      <c r="BS6" s="5"/>
      <c r="BT6" s="19"/>
    </row>
    <row r="7" spans="2:72" x14ac:dyDescent="0.25">
      <c r="B7" s="20">
        <v>0</v>
      </c>
      <c r="C7" s="21" t="s">
        <v>274</v>
      </c>
      <c r="D7" s="22">
        <v>2218.0841620821402</v>
      </c>
      <c r="E7" s="23">
        <v>10441.531932099606</v>
      </c>
      <c r="F7" s="23">
        <v>12659.616094181731</v>
      </c>
      <c r="G7" s="24"/>
      <c r="H7" s="50"/>
      <c r="I7" s="50"/>
      <c r="J7" s="50"/>
      <c r="K7" s="25"/>
      <c r="L7" s="26"/>
      <c r="Q7" s="20">
        <v>0</v>
      </c>
      <c r="R7" s="21" t="s">
        <v>274</v>
      </c>
      <c r="S7" s="22">
        <v>1847.9454792867448</v>
      </c>
      <c r="T7" s="23">
        <v>10363.622697008424</v>
      </c>
      <c r="U7" s="23">
        <v>12211.568176295132</v>
      </c>
      <c r="V7" s="24"/>
      <c r="W7" s="50"/>
      <c r="X7" s="50"/>
      <c r="Y7" s="50"/>
      <c r="Z7" s="25"/>
      <c r="AA7" s="26"/>
      <c r="AF7" s="20">
        <v>0</v>
      </c>
      <c r="AG7" s="21" t="s">
        <v>274</v>
      </c>
      <c r="AH7" s="22">
        <v>3300.7076132352709</v>
      </c>
      <c r="AI7" s="23">
        <v>10152.469854908868</v>
      </c>
      <c r="AJ7" s="23">
        <v>13453.177468144162</v>
      </c>
      <c r="AK7" s="24"/>
      <c r="AL7" s="50"/>
      <c r="AM7" s="50"/>
      <c r="AN7" s="50"/>
      <c r="AO7" s="25"/>
      <c r="AP7" s="26"/>
      <c r="AU7" s="20">
        <v>0</v>
      </c>
      <c r="AV7" s="21" t="s">
        <v>274</v>
      </c>
      <c r="AW7" s="22">
        <v>1959.6956694783737</v>
      </c>
      <c r="AX7" s="23">
        <v>15826.379786223642</v>
      </c>
      <c r="AY7" s="23">
        <v>17786.075455702015</v>
      </c>
      <c r="AZ7" s="24"/>
      <c r="BA7" s="50"/>
      <c r="BB7" s="50"/>
      <c r="BC7" s="50"/>
      <c r="BD7" s="25"/>
      <c r="BE7" s="26"/>
      <c r="BJ7" s="20">
        <v>0</v>
      </c>
      <c r="BK7" s="21" t="s">
        <v>274</v>
      </c>
      <c r="BL7" s="22">
        <v>2969.730120494969</v>
      </c>
      <c r="BM7" s="23">
        <v>12436.748282090884</v>
      </c>
      <c r="BN7" s="23">
        <v>15406.478402585848</v>
      </c>
      <c r="BO7" s="24"/>
      <c r="BP7" s="50"/>
      <c r="BQ7" s="50"/>
      <c r="BR7" s="50"/>
      <c r="BS7" s="25"/>
      <c r="BT7" s="26"/>
    </row>
    <row r="8" spans="2:72" x14ac:dyDescent="0.25">
      <c r="B8" s="40">
        <v>1</v>
      </c>
      <c r="C8" s="41" t="s">
        <v>230</v>
      </c>
      <c r="D8" s="42">
        <v>2696.4819137093937</v>
      </c>
      <c r="E8" s="43">
        <v>9529.8962034208871</v>
      </c>
      <c r="F8" s="43">
        <v>12226.378117130223</v>
      </c>
      <c r="G8" s="44">
        <v>-92.2122663830975</v>
      </c>
      <c r="H8" s="51">
        <v>0.30359999999999998</v>
      </c>
      <c r="I8" s="51">
        <v>0.55059999999999998</v>
      </c>
      <c r="J8" s="51">
        <v>0.14580000000000001</v>
      </c>
      <c r="K8" s="45">
        <v>31.870534657693629</v>
      </c>
      <c r="L8" s="46">
        <v>22.325168817316449</v>
      </c>
      <c r="Q8" s="40">
        <v>1</v>
      </c>
      <c r="R8" s="41" t="s">
        <v>230</v>
      </c>
      <c r="S8" s="42">
        <v>2569.7327942831803</v>
      </c>
      <c r="T8" s="43">
        <v>9469.314770581097</v>
      </c>
      <c r="U8" s="43">
        <v>12039.047564864257</v>
      </c>
      <c r="V8" s="44">
        <v>-158.41574230476789</v>
      </c>
      <c r="W8" s="51">
        <v>0.40035906642728902</v>
      </c>
      <c r="X8" s="51">
        <v>0.46250517884270126</v>
      </c>
      <c r="Y8" s="51">
        <v>0.13713575473000966</v>
      </c>
      <c r="Z8" s="45">
        <v>34.635943925407716</v>
      </c>
      <c r="AA8" s="46">
        <v>24.865904572898</v>
      </c>
      <c r="AF8" s="40">
        <v>1</v>
      </c>
      <c r="AG8" s="41" t="s">
        <v>230</v>
      </c>
      <c r="AH8" s="42">
        <v>3039.9714455131329</v>
      </c>
      <c r="AI8" s="43">
        <v>9244.435882574584</v>
      </c>
      <c r="AJ8" s="43">
        <v>12284.407328087704</v>
      </c>
      <c r="AK8" s="44">
        <v>107.81978723199238</v>
      </c>
      <c r="AL8" s="51">
        <v>2.1405492730210016E-2</v>
      </c>
      <c r="AM8" s="51">
        <v>0.80371567043618741</v>
      </c>
      <c r="AN8" s="51">
        <v>0.17487883683360259</v>
      </c>
      <c r="AO8" s="45">
        <v>7.182959173700854</v>
      </c>
      <c r="AP8" s="46">
        <v>4.6288469049254797</v>
      </c>
      <c r="AU8" s="40">
        <v>1</v>
      </c>
      <c r="AV8" s="41" t="s">
        <v>230</v>
      </c>
      <c r="AW8" s="42">
        <v>3031.785700864833</v>
      </c>
      <c r="AX8" s="43">
        <v>14358.629937416419</v>
      </c>
      <c r="AY8" s="43">
        <v>17390.415638281243</v>
      </c>
      <c r="AZ8" s="44">
        <v>-239.22010421733847</v>
      </c>
      <c r="BA8" s="51">
        <v>0.3981042654028436</v>
      </c>
      <c r="BB8" s="51">
        <v>0.49763033175355448</v>
      </c>
      <c r="BC8" s="51">
        <v>0.10426540284360189</v>
      </c>
      <c r="BD8" s="45">
        <v>46.649575310402568</v>
      </c>
      <c r="BE8" s="46">
        <v>31.191478522643223</v>
      </c>
      <c r="BJ8" s="40">
        <v>1</v>
      </c>
      <c r="BK8" s="41" t="s">
        <v>230</v>
      </c>
      <c r="BL8" s="42">
        <v>2648.720718281611</v>
      </c>
      <c r="BM8" s="43">
        <v>11288.328033072026</v>
      </c>
      <c r="BN8" s="43">
        <v>13937.048751353639</v>
      </c>
      <c r="BO8" s="44">
        <v>117.76909724017605</v>
      </c>
      <c r="BP8" s="51">
        <v>0</v>
      </c>
      <c r="BQ8" s="51">
        <v>0.86111111111111116</v>
      </c>
      <c r="BR8" s="51">
        <v>0.1388888888888889</v>
      </c>
      <c r="BS8" s="45">
        <v>0.92917316645591641</v>
      </c>
      <c r="BT8" s="46">
        <v>0.92917316645591641</v>
      </c>
    </row>
    <row r="9" spans="2:72" x14ac:dyDescent="0.25">
      <c r="B9" s="40">
        <v>2</v>
      </c>
      <c r="C9" s="41" t="s">
        <v>231</v>
      </c>
      <c r="D9" s="42">
        <v>2712.511162001013</v>
      </c>
      <c r="E9" s="43">
        <v>9363.7298142301788</v>
      </c>
      <c r="F9" s="43">
        <v>12076.240976231167</v>
      </c>
      <c r="G9" s="44">
        <v>-38.210836176893196</v>
      </c>
      <c r="H9" s="51">
        <v>0.27439999999999998</v>
      </c>
      <c r="I9" s="51">
        <v>0.50829999999999997</v>
      </c>
      <c r="J9" s="51">
        <v>0.21729999999999999</v>
      </c>
      <c r="K9" s="45">
        <v>23.95982332751699</v>
      </c>
      <c r="L9" s="46">
        <v>17.694245095764934</v>
      </c>
      <c r="Q9" s="40">
        <v>2</v>
      </c>
      <c r="R9" s="41" t="s">
        <v>231</v>
      </c>
      <c r="S9" s="42">
        <v>2585.4511286519955</v>
      </c>
      <c r="T9" s="43">
        <v>9305.5175348153643</v>
      </c>
      <c r="U9" s="43">
        <v>11890.96866346734</v>
      </c>
      <c r="V9" s="44">
        <v>-101.12193268377951</v>
      </c>
      <c r="W9" s="51">
        <v>0.36251898908990471</v>
      </c>
      <c r="X9" s="51">
        <v>0.42438889656124845</v>
      </c>
      <c r="Y9" s="51">
        <v>0.21309211434884684</v>
      </c>
      <c r="Z9" s="45">
        <v>26.345460780039616</v>
      </c>
      <c r="AA9" s="46">
        <v>20.101738888308738</v>
      </c>
      <c r="AF9" s="40">
        <v>2</v>
      </c>
      <c r="AG9" s="41" t="s">
        <v>231</v>
      </c>
      <c r="AH9" s="42">
        <v>3057.3509353166046</v>
      </c>
      <c r="AI9" s="43">
        <v>9080.6122194069085</v>
      </c>
      <c r="AJ9" s="43">
        <v>12137.9631547235</v>
      </c>
      <c r="AK9" s="44">
        <v>148.06983947336735</v>
      </c>
      <c r="AL9" s="51">
        <v>1.6962843295638127E-2</v>
      </c>
      <c r="AM9" s="51">
        <v>0.74919224555735053</v>
      </c>
      <c r="AN9" s="51">
        <v>0.23384491114701131</v>
      </c>
      <c r="AO9" s="45">
        <v>5.0855480506383968</v>
      </c>
      <c r="AP9" s="46">
        <v>3.1761870736851656</v>
      </c>
      <c r="AU9" s="40">
        <v>2</v>
      </c>
      <c r="AV9" s="41" t="s">
        <v>231</v>
      </c>
      <c r="AW9" s="42">
        <v>3043.9143542881866</v>
      </c>
      <c r="AX9" s="43">
        <v>14094.658120086475</v>
      </c>
      <c r="AY9" s="43">
        <v>17138.57247437465</v>
      </c>
      <c r="AZ9" s="44">
        <v>-159.73354543793752</v>
      </c>
      <c r="BA9" s="51">
        <v>0.36492890995260663</v>
      </c>
      <c r="BB9" s="51">
        <v>0.45497630331753552</v>
      </c>
      <c r="BC9" s="51">
        <v>0.18009478672985782</v>
      </c>
      <c r="BD9" s="45">
        <v>34.172395509287213</v>
      </c>
      <c r="BE9" s="46">
        <v>21.454056002851711</v>
      </c>
      <c r="BJ9" s="40">
        <v>2</v>
      </c>
      <c r="BK9" s="41" t="s">
        <v>231</v>
      </c>
      <c r="BL9" s="42">
        <v>2661.0160117034557</v>
      </c>
      <c r="BM9" s="43">
        <v>11089.957696024636</v>
      </c>
      <c r="BN9" s="43">
        <v>13750.973707728095</v>
      </c>
      <c r="BO9" s="44">
        <v>238.86678257863664</v>
      </c>
      <c r="BP9" s="51">
        <v>0</v>
      </c>
      <c r="BQ9" s="51">
        <v>0.81944444444444442</v>
      </c>
      <c r="BR9" s="51">
        <v>0.18055555555555555</v>
      </c>
      <c r="BS9" s="45">
        <v>0.7491839087785056</v>
      </c>
      <c r="BT9" s="46">
        <v>0.7491839087785056</v>
      </c>
    </row>
    <row r="10" spans="2:72" x14ac:dyDescent="0.25">
      <c r="B10" s="20">
        <v>3</v>
      </c>
      <c r="C10" s="21" t="s">
        <v>232</v>
      </c>
      <c r="D10" s="27">
        <v>2846.7761971098525</v>
      </c>
      <c r="E10" s="28">
        <v>9119.5548303909691</v>
      </c>
      <c r="F10" s="28">
        <v>11966.331027500806</v>
      </c>
      <c r="G10" s="29">
        <v>28.312222165852472</v>
      </c>
      <c r="H10" s="51">
        <v>0.28899999999999998</v>
      </c>
      <c r="I10" s="51">
        <v>0.3574</v>
      </c>
      <c r="J10" s="51">
        <v>0.35360000000000003</v>
      </c>
      <c r="K10" s="30">
        <v>18.661732024706488</v>
      </c>
      <c r="L10" s="31">
        <v>13.598770898276459</v>
      </c>
      <c r="Q10" s="20">
        <v>3</v>
      </c>
      <c r="R10" s="21" t="s">
        <v>232</v>
      </c>
      <c r="S10" s="27">
        <v>2711.8881102247242</v>
      </c>
      <c r="T10" s="28">
        <v>9064.533885103845</v>
      </c>
      <c r="U10" s="28">
        <v>11776.42199532859</v>
      </c>
      <c r="V10" s="29">
        <v>-52.474449822274764</v>
      </c>
      <c r="W10" s="51">
        <v>0.37204805966026794</v>
      </c>
      <c r="X10" s="51">
        <v>0.28352437508631406</v>
      </c>
      <c r="Y10" s="51">
        <v>0.34442756525341806</v>
      </c>
      <c r="Z10" s="30">
        <v>20.472066055710741</v>
      </c>
      <c r="AA10" s="31">
        <v>15.627414092370779</v>
      </c>
      <c r="AF10" s="20">
        <v>3</v>
      </c>
      <c r="AG10" s="21" t="s">
        <v>232</v>
      </c>
      <c r="AH10" s="27">
        <v>3213.4049290155281</v>
      </c>
      <c r="AI10" s="28">
        <v>8840.512218205713</v>
      </c>
      <c r="AJ10" s="28">
        <v>12053.917147221213</v>
      </c>
      <c r="AK10" s="29">
        <v>262.74013273510218</v>
      </c>
      <c r="AL10" s="51">
        <v>4.6445880452342485E-2</v>
      </c>
      <c r="AM10" s="51">
        <v>0.56825525040387725</v>
      </c>
      <c r="AN10" s="51">
        <v>0.38529886914378031</v>
      </c>
      <c r="AO10" s="30">
        <v>6.8089844866623244</v>
      </c>
      <c r="AP10" s="31">
        <v>5.4283136485888344</v>
      </c>
      <c r="AU10" s="20">
        <v>3</v>
      </c>
      <c r="AV10" s="21" t="s">
        <v>232</v>
      </c>
      <c r="AW10" s="27">
        <v>3186.7916219612471</v>
      </c>
      <c r="AX10" s="28">
        <v>13709.860438213198</v>
      </c>
      <c r="AY10" s="28">
        <v>16896.652060174438</v>
      </c>
      <c r="AZ10" s="29">
        <v>-68.413831937931846</v>
      </c>
      <c r="BA10" s="51">
        <v>0.37914691943127959</v>
      </c>
      <c r="BB10" s="51">
        <v>0.29383886255924169</v>
      </c>
      <c r="BC10" s="51">
        <v>0.32701421800947866</v>
      </c>
      <c r="BD10" s="30">
        <v>24.280990506259204</v>
      </c>
      <c r="BE10" s="31">
        <v>13.528115977593988</v>
      </c>
      <c r="BJ10" s="20">
        <v>3</v>
      </c>
      <c r="BK10" s="21" t="s">
        <v>232</v>
      </c>
      <c r="BL10" s="27">
        <v>2808.0073400734909</v>
      </c>
      <c r="BM10" s="28">
        <v>10796.800515719189</v>
      </c>
      <c r="BN10" s="28">
        <v>13604.807855792682</v>
      </c>
      <c r="BO10" s="29">
        <v>374.72864872786897</v>
      </c>
      <c r="BP10" s="51">
        <v>1.3888888888888888E-2</v>
      </c>
      <c r="BQ10" s="51">
        <v>0.72222222222222221</v>
      </c>
      <c r="BR10" s="51">
        <v>0.2638888888888889</v>
      </c>
      <c r="BS10" s="30">
        <v>2.6215716255280039</v>
      </c>
      <c r="BT10" s="31">
        <v>2.6215716255280039</v>
      </c>
    </row>
    <row r="11" spans="2:72" x14ac:dyDescent="0.25">
      <c r="B11" s="32">
        <v>4</v>
      </c>
      <c r="C11" s="33" t="s">
        <v>233</v>
      </c>
      <c r="D11" s="34">
        <v>3039.0861697990695</v>
      </c>
      <c r="E11" s="35">
        <v>8909.3015178204769</v>
      </c>
      <c r="F11" s="35">
        <v>11948.38768761959</v>
      </c>
      <c r="G11" s="36">
        <v>72.6622520117769</v>
      </c>
      <c r="H11" s="52">
        <v>0.39050000000000001</v>
      </c>
      <c r="I11" s="52">
        <v>0.1447</v>
      </c>
      <c r="J11" s="52">
        <v>0.46479999999999999</v>
      </c>
      <c r="K11" s="37">
        <v>19.107521199545399</v>
      </c>
      <c r="L11" s="38">
        <v>14.195824794704631</v>
      </c>
      <c r="Q11" s="32">
        <v>4</v>
      </c>
      <c r="R11" s="33" t="s">
        <v>233</v>
      </c>
      <c r="S11" s="34">
        <v>2897.7911295487083</v>
      </c>
      <c r="T11" s="35">
        <v>8855.8733658563378</v>
      </c>
      <c r="U11" s="35">
        <v>11753.664495405057</v>
      </c>
      <c r="V11" s="36">
        <v>-23.589209236634012</v>
      </c>
      <c r="W11" s="52">
        <v>0.48971136583344843</v>
      </c>
      <c r="X11" s="52">
        <v>4.764535285181605E-2</v>
      </c>
      <c r="Y11" s="52">
        <v>0.46264328131473553</v>
      </c>
      <c r="Z11" s="37">
        <v>21.06512588405063</v>
      </c>
      <c r="AA11" s="38">
        <v>16.186363471337096</v>
      </c>
      <c r="AF11" s="32">
        <v>4</v>
      </c>
      <c r="AG11" s="33" t="s">
        <v>233</v>
      </c>
      <c r="AH11" s="34">
        <v>3425.3437686322404</v>
      </c>
      <c r="AI11" s="35">
        <v>8646.1084596488636</v>
      </c>
      <c r="AJ11" s="35">
        <v>12071.452228281103</v>
      </c>
      <c r="AK11" s="36">
        <v>328.54946028462507</v>
      </c>
      <c r="AL11" s="52">
        <v>0.10420032310177706</v>
      </c>
      <c r="AM11" s="52">
        <v>0.42770597738287558</v>
      </c>
      <c r="AN11" s="52">
        <v>0.46809369951534735</v>
      </c>
      <c r="AO11" s="37">
        <v>9.6500121960290901</v>
      </c>
      <c r="AP11" s="38">
        <v>8.1049659146151054</v>
      </c>
      <c r="AU11" s="32">
        <v>4</v>
      </c>
      <c r="AV11" s="33" t="s">
        <v>233</v>
      </c>
      <c r="AW11" s="34">
        <v>3370.3635927828304</v>
      </c>
      <c r="AX11" s="35">
        <v>13274.363693599955</v>
      </c>
      <c r="AY11" s="35">
        <v>16644.727286382786</v>
      </c>
      <c r="AZ11" s="36">
        <v>178.91861328202199</v>
      </c>
      <c r="BA11" s="52">
        <v>0.46919431279620855</v>
      </c>
      <c r="BB11" s="52">
        <v>3.3175355450236969E-2</v>
      </c>
      <c r="BC11" s="52">
        <v>0.49763033175355448</v>
      </c>
      <c r="BD11" s="37">
        <v>21.497941991062849</v>
      </c>
      <c r="BE11" s="38">
        <v>11.358139616188193</v>
      </c>
      <c r="BJ11" s="32">
        <v>4</v>
      </c>
      <c r="BK11" s="33" t="s">
        <v>233</v>
      </c>
      <c r="BL11" s="34">
        <v>2995.25332941125</v>
      </c>
      <c r="BM11" s="35">
        <v>10541.400702764078</v>
      </c>
      <c r="BN11" s="35">
        <v>13536.654032175325</v>
      </c>
      <c r="BO11" s="36">
        <v>641.55129351385506</v>
      </c>
      <c r="BP11" s="52">
        <v>2.7777777777777776E-2</v>
      </c>
      <c r="BQ11" s="52">
        <v>0.5</v>
      </c>
      <c r="BR11" s="52">
        <v>0.47222222222222221</v>
      </c>
      <c r="BS11" s="37">
        <v>3.9270462378940163</v>
      </c>
      <c r="BT11" s="38">
        <v>3.2337750854785363</v>
      </c>
    </row>
    <row r="17" spans="2:72" x14ac:dyDescent="0.25">
      <c r="B17" s="1" t="s">
        <v>18</v>
      </c>
      <c r="C17" s="2"/>
      <c r="D17" s="2"/>
      <c r="E17" s="2"/>
      <c r="F17" s="2"/>
      <c r="G17" s="39" t="s">
        <v>45</v>
      </c>
      <c r="H17" s="2"/>
      <c r="I17" s="2"/>
      <c r="J17" s="2"/>
      <c r="K17" s="2"/>
      <c r="L17" s="3"/>
      <c r="Q17" s="1" t="s">
        <v>279</v>
      </c>
      <c r="R17" s="2"/>
      <c r="S17" s="2"/>
      <c r="T17" s="2"/>
      <c r="U17" s="2"/>
      <c r="V17" s="39" t="s">
        <v>45</v>
      </c>
      <c r="W17" s="2"/>
      <c r="X17" s="2"/>
      <c r="Y17" s="2"/>
      <c r="Z17" s="2"/>
      <c r="AA17" s="3"/>
      <c r="AF17" s="1" t="s">
        <v>280</v>
      </c>
      <c r="AG17" s="2"/>
      <c r="AH17" s="2"/>
      <c r="AI17" s="2"/>
      <c r="AJ17" s="2"/>
      <c r="AK17" s="39" t="s">
        <v>45</v>
      </c>
      <c r="AL17" s="2"/>
      <c r="AM17" s="2"/>
      <c r="AN17" s="2"/>
      <c r="AO17" s="2"/>
      <c r="AP17" s="3"/>
      <c r="AU17" s="1" t="s">
        <v>281</v>
      </c>
      <c r="AV17" s="2"/>
      <c r="AW17" s="2"/>
      <c r="AX17" s="2"/>
      <c r="AY17" s="2"/>
      <c r="AZ17" s="39" t="s">
        <v>45</v>
      </c>
      <c r="BA17" s="2"/>
      <c r="BB17" s="2"/>
      <c r="BC17" s="2"/>
      <c r="BD17" s="2"/>
      <c r="BE17" s="3"/>
      <c r="BJ17" s="1" t="s">
        <v>282</v>
      </c>
      <c r="BK17" s="2"/>
      <c r="BL17" s="2"/>
      <c r="BM17" s="2"/>
      <c r="BN17" s="2"/>
      <c r="BO17" s="39" t="s">
        <v>45</v>
      </c>
      <c r="BP17" s="2"/>
      <c r="BQ17" s="2"/>
      <c r="BR17" s="2"/>
      <c r="BS17" s="2"/>
      <c r="BT17" s="3"/>
    </row>
    <row r="18" spans="2:72" x14ac:dyDescent="0.25">
      <c r="B18" s="4"/>
      <c r="C18" s="5"/>
      <c r="D18" s="284" t="s">
        <v>0</v>
      </c>
      <c r="E18" s="284"/>
      <c r="F18" s="284"/>
      <c r="G18" s="284"/>
      <c r="H18" s="284"/>
      <c r="I18" s="284"/>
      <c r="J18" s="285"/>
      <c r="K18" s="6" t="s">
        <v>1</v>
      </c>
      <c r="L18" s="7"/>
      <c r="Q18" s="4"/>
      <c r="R18" s="5"/>
      <c r="S18" s="284" t="s">
        <v>0</v>
      </c>
      <c r="T18" s="284"/>
      <c r="U18" s="284"/>
      <c r="V18" s="284"/>
      <c r="W18" s="284"/>
      <c r="X18" s="284"/>
      <c r="Y18" s="285"/>
      <c r="Z18" s="6" t="s">
        <v>1</v>
      </c>
      <c r="AA18" s="7"/>
      <c r="AF18" s="4"/>
      <c r="AG18" s="5"/>
      <c r="AH18" s="284" t="s">
        <v>0</v>
      </c>
      <c r="AI18" s="284"/>
      <c r="AJ18" s="284"/>
      <c r="AK18" s="284"/>
      <c r="AL18" s="284"/>
      <c r="AM18" s="284"/>
      <c r="AN18" s="285"/>
      <c r="AO18" s="6" t="s">
        <v>1</v>
      </c>
      <c r="AP18" s="7"/>
      <c r="AU18" s="4"/>
      <c r="AV18" s="5"/>
      <c r="AW18" s="284" t="s">
        <v>0</v>
      </c>
      <c r="AX18" s="284"/>
      <c r="AY18" s="284"/>
      <c r="AZ18" s="284"/>
      <c r="BA18" s="284"/>
      <c r="BB18" s="284"/>
      <c r="BC18" s="285"/>
      <c r="BD18" s="6" t="s">
        <v>1</v>
      </c>
      <c r="BE18" s="7"/>
      <c r="BJ18" s="4"/>
      <c r="BK18" s="5"/>
      <c r="BL18" s="284" t="s">
        <v>0</v>
      </c>
      <c r="BM18" s="284"/>
      <c r="BN18" s="284"/>
      <c r="BO18" s="284"/>
      <c r="BP18" s="284"/>
      <c r="BQ18" s="284"/>
      <c r="BR18" s="285"/>
      <c r="BS18" s="6" t="s">
        <v>1</v>
      </c>
      <c r="BT18" s="7"/>
    </row>
    <row r="19" spans="2:72" x14ac:dyDescent="0.25">
      <c r="B19" s="8"/>
      <c r="C19" s="9"/>
      <c r="D19" s="5" t="s">
        <v>2</v>
      </c>
      <c r="E19" s="10" t="s">
        <v>3</v>
      </c>
      <c r="F19" s="5"/>
      <c r="G19" s="10" t="s">
        <v>4</v>
      </c>
      <c r="H19" s="47" t="s">
        <v>5</v>
      </c>
      <c r="I19" s="48" t="s">
        <v>6</v>
      </c>
      <c r="J19" s="47" t="s">
        <v>5</v>
      </c>
      <c r="K19" s="11"/>
      <c r="L19" s="9"/>
      <c r="Q19" s="8"/>
      <c r="R19" s="9"/>
      <c r="S19" s="5" t="s">
        <v>2</v>
      </c>
      <c r="T19" s="10" t="s">
        <v>3</v>
      </c>
      <c r="U19" s="5"/>
      <c r="V19" s="10" t="s">
        <v>4</v>
      </c>
      <c r="W19" s="47" t="s">
        <v>5</v>
      </c>
      <c r="X19" s="48" t="s">
        <v>6</v>
      </c>
      <c r="Y19" s="47" t="s">
        <v>5</v>
      </c>
      <c r="Z19" s="11"/>
      <c r="AA19" s="9"/>
      <c r="AF19" s="8"/>
      <c r="AG19" s="9"/>
      <c r="AH19" s="5" t="s">
        <v>2</v>
      </c>
      <c r="AI19" s="10" t="s">
        <v>3</v>
      </c>
      <c r="AJ19" s="5"/>
      <c r="AK19" s="10" t="s">
        <v>4</v>
      </c>
      <c r="AL19" s="47" t="s">
        <v>5</v>
      </c>
      <c r="AM19" s="48" t="s">
        <v>6</v>
      </c>
      <c r="AN19" s="47" t="s">
        <v>5</v>
      </c>
      <c r="AO19" s="11"/>
      <c r="AP19" s="9"/>
      <c r="AU19" s="8"/>
      <c r="AV19" s="9"/>
      <c r="AW19" s="5" t="s">
        <v>2</v>
      </c>
      <c r="AX19" s="10" t="s">
        <v>3</v>
      </c>
      <c r="AY19" s="5"/>
      <c r="AZ19" s="10" t="s">
        <v>4</v>
      </c>
      <c r="BA19" s="47" t="s">
        <v>5</v>
      </c>
      <c r="BB19" s="48" t="s">
        <v>6</v>
      </c>
      <c r="BC19" s="47" t="s">
        <v>5</v>
      </c>
      <c r="BD19" s="11"/>
      <c r="BE19" s="9"/>
      <c r="BJ19" s="8"/>
      <c r="BK19" s="9"/>
      <c r="BL19" s="5" t="s">
        <v>2</v>
      </c>
      <c r="BM19" s="10" t="s">
        <v>3</v>
      </c>
      <c r="BN19" s="5"/>
      <c r="BO19" s="10" t="s">
        <v>4</v>
      </c>
      <c r="BP19" s="47" t="s">
        <v>5</v>
      </c>
      <c r="BQ19" s="48" t="s">
        <v>6</v>
      </c>
      <c r="BR19" s="47" t="s">
        <v>5</v>
      </c>
      <c r="BS19" s="11"/>
      <c r="BT19" s="9"/>
    </row>
    <row r="20" spans="2:72" x14ac:dyDescent="0.25">
      <c r="B20" s="12" t="s">
        <v>7</v>
      </c>
      <c r="C20" s="13" t="s">
        <v>19</v>
      </c>
      <c r="D20" s="14" t="s">
        <v>8</v>
      </c>
      <c r="E20" s="15" t="s">
        <v>9</v>
      </c>
      <c r="F20" s="14" t="s">
        <v>4</v>
      </c>
      <c r="G20" s="15" t="s">
        <v>10</v>
      </c>
      <c r="H20" s="49" t="s">
        <v>11</v>
      </c>
      <c r="I20" s="49" t="s">
        <v>12</v>
      </c>
      <c r="J20" s="49" t="s">
        <v>13</v>
      </c>
      <c r="K20" s="14" t="s">
        <v>15</v>
      </c>
      <c r="L20" s="16" t="s">
        <v>14</v>
      </c>
      <c r="Q20" s="12" t="s">
        <v>7</v>
      </c>
      <c r="R20" s="13" t="s">
        <v>19</v>
      </c>
      <c r="S20" s="14" t="s">
        <v>8</v>
      </c>
      <c r="T20" s="15" t="s">
        <v>9</v>
      </c>
      <c r="U20" s="14" t="s">
        <v>4</v>
      </c>
      <c r="V20" s="15" t="s">
        <v>10</v>
      </c>
      <c r="W20" s="49" t="s">
        <v>11</v>
      </c>
      <c r="X20" s="49" t="s">
        <v>12</v>
      </c>
      <c r="Y20" s="49" t="s">
        <v>13</v>
      </c>
      <c r="Z20" s="14" t="s">
        <v>15</v>
      </c>
      <c r="AA20" s="16" t="s">
        <v>14</v>
      </c>
      <c r="AF20" s="12" t="s">
        <v>7</v>
      </c>
      <c r="AG20" s="13" t="s">
        <v>19</v>
      </c>
      <c r="AH20" s="14" t="s">
        <v>8</v>
      </c>
      <c r="AI20" s="15" t="s">
        <v>9</v>
      </c>
      <c r="AJ20" s="14" t="s">
        <v>4</v>
      </c>
      <c r="AK20" s="15" t="s">
        <v>10</v>
      </c>
      <c r="AL20" s="49" t="s">
        <v>11</v>
      </c>
      <c r="AM20" s="49" t="s">
        <v>12</v>
      </c>
      <c r="AN20" s="49" t="s">
        <v>13</v>
      </c>
      <c r="AO20" s="14" t="s">
        <v>15</v>
      </c>
      <c r="AP20" s="16" t="s">
        <v>14</v>
      </c>
      <c r="AU20" s="12" t="s">
        <v>7</v>
      </c>
      <c r="AV20" s="13" t="s">
        <v>19</v>
      </c>
      <c r="AW20" s="14" t="s">
        <v>8</v>
      </c>
      <c r="AX20" s="15" t="s">
        <v>9</v>
      </c>
      <c r="AY20" s="14" t="s">
        <v>4</v>
      </c>
      <c r="AZ20" s="15" t="s">
        <v>10</v>
      </c>
      <c r="BA20" s="49" t="s">
        <v>11</v>
      </c>
      <c r="BB20" s="49" t="s">
        <v>12</v>
      </c>
      <c r="BC20" s="49" t="s">
        <v>13</v>
      </c>
      <c r="BD20" s="14" t="s">
        <v>15</v>
      </c>
      <c r="BE20" s="16" t="s">
        <v>14</v>
      </c>
      <c r="BJ20" s="12" t="s">
        <v>7</v>
      </c>
      <c r="BK20" s="13" t="s">
        <v>19</v>
      </c>
      <c r="BL20" s="14" t="s">
        <v>8</v>
      </c>
      <c r="BM20" s="15" t="s">
        <v>9</v>
      </c>
      <c r="BN20" s="14" t="s">
        <v>4</v>
      </c>
      <c r="BO20" s="15" t="s">
        <v>10</v>
      </c>
      <c r="BP20" s="49" t="s">
        <v>11</v>
      </c>
      <c r="BQ20" s="49" t="s">
        <v>12</v>
      </c>
      <c r="BR20" s="49" t="s">
        <v>13</v>
      </c>
      <c r="BS20" s="14" t="s">
        <v>15</v>
      </c>
      <c r="BT20" s="16" t="s">
        <v>14</v>
      </c>
    </row>
    <row r="21" spans="2:72" x14ac:dyDescent="0.25">
      <c r="B21" s="17" t="s">
        <v>16</v>
      </c>
      <c r="C21" s="18"/>
      <c r="D21" s="5"/>
      <c r="E21" s="10"/>
      <c r="F21" s="5"/>
      <c r="G21" s="10"/>
      <c r="H21" s="47"/>
      <c r="I21" s="47"/>
      <c r="J21" s="47"/>
      <c r="K21" s="5"/>
      <c r="L21" s="19"/>
      <c r="Q21" s="17" t="s">
        <v>16</v>
      </c>
      <c r="R21" s="18"/>
      <c r="S21" s="5"/>
      <c r="T21" s="10"/>
      <c r="U21" s="5"/>
      <c r="V21" s="10"/>
      <c r="W21" s="47"/>
      <c r="X21" s="47"/>
      <c r="Y21" s="47"/>
      <c r="Z21" s="5"/>
      <c r="AA21" s="19"/>
      <c r="AF21" s="17" t="s">
        <v>16</v>
      </c>
      <c r="AG21" s="18"/>
      <c r="AH21" s="5"/>
      <c r="AI21" s="10"/>
      <c r="AJ21" s="5"/>
      <c r="AK21" s="10"/>
      <c r="AL21" s="47"/>
      <c r="AM21" s="47"/>
      <c r="AN21" s="47"/>
      <c r="AO21" s="5"/>
      <c r="AP21" s="19"/>
      <c r="AU21" s="17" t="s">
        <v>16</v>
      </c>
      <c r="AV21" s="18"/>
      <c r="AW21" s="5"/>
      <c r="AX21" s="10"/>
      <c r="AY21" s="5"/>
      <c r="AZ21" s="10"/>
      <c r="BA21" s="47"/>
      <c r="BB21" s="47"/>
      <c r="BC21" s="47"/>
      <c r="BD21" s="5"/>
      <c r="BE21" s="19"/>
      <c r="BJ21" s="17" t="s">
        <v>16</v>
      </c>
      <c r="BK21" s="18"/>
      <c r="BL21" s="5"/>
      <c r="BM21" s="10"/>
      <c r="BN21" s="5"/>
      <c r="BO21" s="10"/>
      <c r="BP21" s="47"/>
      <c r="BQ21" s="47"/>
      <c r="BR21" s="47"/>
      <c r="BS21" s="5"/>
      <c r="BT21" s="19"/>
    </row>
    <row r="22" spans="2:72" x14ac:dyDescent="0.25">
      <c r="B22" s="20">
        <v>0</v>
      </c>
      <c r="C22" s="21" t="s">
        <v>274</v>
      </c>
      <c r="D22" s="22">
        <v>2407.8472764982303</v>
      </c>
      <c r="E22" s="23">
        <v>13165.42348745066</v>
      </c>
      <c r="F22" s="23">
        <v>15573.270763948889</v>
      </c>
      <c r="G22" s="24"/>
      <c r="H22" s="50"/>
      <c r="I22" s="50"/>
      <c r="J22" s="50"/>
      <c r="K22" s="25"/>
      <c r="L22" s="26"/>
      <c r="Q22" s="20">
        <v>0</v>
      </c>
      <c r="R22" s="21" t="s">
        <v>274</v>
      </c>
      <c r="S22" s="22">
        <v>1970.210653703982</v>
      </c>
      <c r="T22" s="23">
        <v>13191.1079010554</v>
      </c>
      <c r="U22" s="23">
        <v>15161.318554759313</v>
      </c>
      <c r="V22" s="24"/>
      <c r="W22" s="50"/>
      <c r="X22" s="50"/>
      <c r="Y22" s="50"/>
      <c r="Z22" s="25"/>
      <c r="AA22" s="26"/>
      <c r="AF22" s="20">
        <v>0</v>
      </c>
      <c r="AG22" s="21" t="s">
        <v>274</v>
      </c>
      <c r="AH22" s="22">
        <v>3647.0138126867132</v>
      </c>
      <c r="AI22" s="23">
        <v>12418.48563272225</v>
      </c>
      <c r="AJ22" s="23">
        <v>16065.499445408997</v>
      </c>
      <c r="AK22" s="24"/>
      <c r="AL22" s="50"/>
      <c r="AM22" s="50"/>
      <c r="AN22" s="50"/>
      <c r="AO22" s="25"/>
      <c r="AP22" s="26"/>
      <c r="AU22" s="20">
        <v>0</v>
      </c>
      <c r="AV22" s="21" t="s">
        <v>274</v>
      </c>
      <c r="AW22" s="22">
        <v>2081.5299116937631</v>
      </c>
      <c r="AX22" s="23">
        <v>19416.787445585669</v>
      </c>
      <c r="AY22" s="23">
        <v>21498.317357279429</v>
      </c>
      <c r="AZ22" s="24"/>
      <c r="BA22" s="50"/>
      <c r="BB22" s="50"/>
      <c r="BC22" s="50"/>
      <c r="BD22" s="25"/>
      <c r="BE22" s="26"/>
      <c r="BJ22" s="20">
        <v>0</v>
      </c>
      <c r="BK22" s="21" t="s">
        <v>274</v>
      </c>
      <c r="BL22" s="22">
        <v>3179.731668451851</v>
      </c>
      <c r="BM22" s="23">
        <v>14755.659525420855</v>
      </c>
      <c r="BN22" s="23">
        <v>17935.391193872703</v>
      </c>
      <c r="BO22" s="24"/>
      <c r="BP22" s="50"/>
      <c r="BQ22" s="50"/>
      <c r="BR22" s="50"/>
      <c r="BS22" s="25"/>
      <c r="BT22" s="26"/>
    </row>
    <row r="23" spans="2:72" x14ac:dyDescent="0.25">
      <c r="B23" s="40">
        <v>1</v>
      </c>
      <c r="C23" s="41" t="s">
        <v>230</v>
      </c>
      <c r="D23" s="42">
        <v>3006.2316557411905</v>
      </c>
      <c r="E23" s="43">
        <v>11994.20781195587</v>
      </c>
      <c r="F23" s="43">
        <v>15000.439467697082</v>
      </c>
      <c r="G23" s="44">
        <v>-96.261322668319124</v>
      </c>
      <c r="H23" s="51">
        <v>0.20985091526703151</v>
      </c>
      <c r="I23" s="51">
        <v>0.69616908850726555</v>
      </c>
      <c r="J23" s="51">
        <v>9.3979996225702966E-2</v>
      </c>
      <c r="K23" s="45">
        <v>29.578914769438889</v>
      </c>
      <c r="L23" s="46">
        <v>23.923499290982004</v>
      </c>
      <c r="Q23" s="40">
        <v>1</v>
      </c>
      <c r="R23" s="41" t="s">
        <v>230</v>
      </c>
      <c r="S23" s="42">
        <v>2842.3124847988283</v>
      </c>
      <c r="T23" s="43">
        <v>12033.194616943934</v>
      </c>
      <c r="U23" s="43">
        <v>14875.507101742729</v>
      </c>
      <c r="V23" s="44">
        <v>-180.42833615803093</v>
      </c>
      <c r="W23" s="51">
        <v>0.27361735908970625</v>
      </c>
      <c r="X23" s="51">
        <v>0.67822175178618682</v>
      </c>
      <c r="Y23" s="51">
        <v>4.8160889124106904E-2</v>
      </c>
      <c r="Z23" s="45">
        <v>34.942807752901579</v>
      </c>
      <c r="AA23" s="46">
        <v>27.228696125566195</v>
      </c>
      <c r="AF23" s="40">
        <v>1</v>
      </c>
      <c r="AG23" s="41" t="s">
        <v>230</v>
      </c>
      <c r="AH23" s="42">
        <v>3450.7080754431217</v>
      </c>
      <c r="AI23" s="43">
        <v>11280.834444636535</v>
      </c>
      <c r="AJ23" s="43">
        <v>14731.542520079645</v>
      </c>
      <c r="AK23" s="44">
        <v>144.8314075847214</v>
      </c>
      <c r="AL23" s="51">
        <v>3.0574198359433258E-2</v>
      </c>
      <c r="AM23" s="51">
        <v>0.74645786726323637</v>
      </c>
      <c r="AN23" s="51">
        <v>0.22296793437733034</v>
      </c>
      <c r="AO23" s="45">
        <v>9.1534565586873669</v>
      </c>
      <c r="AP23" s="46">
        <v>6.2654152613007232</v>
      </c>
      <c r="AU23" s="40">
        <v>1</v>
      </c>
      <c r="AV23" s="41" t="s">
        <v>230</v>
      </c>
      <c r="AW23" s="42">
        <v>3230.5695726264753</v>
      </c>
      <c r="AX23" s="43">
        <v>17600.924873464126</v>
      </c>
      <c r="AY23" s="43">
        <v>20831.494446090583</v>
      </c>
      <c r="AZ23" s="44">
        <v>-226.87151458849345</v>
      </c>
      <c r="BA23" s="51">
        <v>0.2781954887218045</v>
      </c>
      <c r="BB23" s="51">
        <v>0.66165413533834583</v>
      </c>
      <c r="BC23" s="51">
        <v>6.0150375939849621E-2</v>
      </c>
      <c r="BD23" s="45">
        <v>44.830936510050506</v>
      </c>
      <c r="BE23" s="46">
        <v>36.329289236008385</v>
      </c>
      <c r="BJ23" s="40">
        <v>1</v>
      </c>
      <c r="BK23" s="41" t="s">
        <v>230</v>
      </c>
      <c r="BL23" s="42">
        <v>2866.4648128100703</v>
      </c>
      <c r="BM23" s="43">
        <v>13377.016080321519</v>
      </c>
      <c r="BN23" s="43">
        <v>16243.480893131593</v>
      </c>
      <c r="BO23" s="44">
        <v>167.498421542009</v>
      </c>
      <c r="BP23" s="51">
        <v>0</v>
      </c>
      <c r="BQ23" s="51">
        <v>0.80434782608695654</v>
      </c>
      <c r="BR23" s="51">
        <v>0.19565217391304349</v>
      </c>
      <c r="BS23" s="45">
        <v>1.4176627032532922</v>
      </c>
      <c r="BT23" s="46">
        <v>1.4176627032532922</v>
      </c>
    </row>
    <row r="24" spans="2:72" x14ac:dyDescent="0.25">
      <c r="B24" s="40">
        <v>2</v>
      </c>
      <c r="C24" s="41" t="s">
        <v>231</v>
      </c>
      <c r="D24" s="42">
        <v>3021.9423344818142</v>
      </c>
      <c r="E24" s="43">
        <v>11781.755655122199</v>
      </c>
      <c r="F24" s="43">
        <v>14803.697989603954</v>
      </c>
      <c r="G24" s="44">
        <v>-44.51619213466747</v>
      </c>
      <c r="H24" s="51">
        <v>0.19211171919230044</v>
      </c>
      <c r="I24" s="51">
        <v>0.64238535572749578</v>
      </c>
      <c r="J24" s="51">
        <v>0.16550292508020381</v>
      </c>
      <c r="K24" s="45">
        <v>21.23676021674666</v>
      </c>
      <c r="L24" s="46">
        <v>17.886654285033515</v>
      </c>
      <c r="Q24" s="40">
        <v>2</v>
      </c>
      <c r="R24" s="41" t="s">
        <v>231</v>
      </c>
      <c r="S24" s="42">
        <v>2858.183107818918</v>
      </c>
      <c r="T24" s="43">
        <v>11821.851047137914</v>
      </c>
      <c r="U24" s="43">
        <v>14680.034154956789</v>
      </c>
      <c r="V24" s="44">
        <v>-133.07071303163082</v>
      </c>
      <c r="W24" s="51">
        <v>0.25138925641704152</v>
      </c>
      <c r="X24" s="51">
        <v>0.63535326806033343</v>
      </c>
      <c r="Y24" s="51">
        <v>0.11325747552262504</v>
      </c>
      <c r="Z24" s="45">
        <v>26.06496158127802</v>
      </c>
      <c r="AA24" s="46">
        <v>21.563151437416145</v>
      </c>
      <c r="AF24" s="40">
        <v>2</v>
      </c>
      <c r="AG24" s="41" t="s">
        <v>231</v>
      </c>
      <c r="AH24" s="42">
        <v>3466.451163299932</v>
      </c>
      <c r="AI24" s="43">
        <v>11077.399528799027</v>
      </c>
      <c r="AJ24" s="43">
        <v>14543.850692098946</v>
      </c>
      <c r="AK24" s="44">
        <v>202.244967901563</v>
      </c>
      <c r="AL24" s="51">
        <v>2.3862788963460103E-2</v>
      </c>
      <c r="AM24" s="51">
        <v>0.6614466815809098</v>
      </c>
      <c r="AN24" s="51">
        <v>0.31469052945563014</v>
      </c>
      <c r="AO24" s="45">
        <v>6.0109647908740378</v>
      </c>
      <c r="AP24" s="46">
        <v>3.9371341730748313</v>
      </c>
      <c r="AU24" s="40">
        <v>2</v>
      </c>
      <c r="AV24" s="41" t="s">
        <v>231</v>
      </c>
      <c r="AW24" s="42">
        <v>3242.4458560822673</v>
      </c>
      <c r="AX24" s="43">
        <v>17273.97433954752</v>
      </c>
      <c r="AY24" s="43">
        <v>20516.420195629773</v>
      </c>
      <c r="AZ24" s="44">
        <v>-154.31036539628866</v>
      </c>
      <c r="BA24" s="51">
        <v>0.27067669172932329</v>
      </c>
      <c r="BB24" s="51">
        <v>0.61654135338345861</v>
      </c>
      <c r="BC24" s="51">
        <v>0.11278195488721804</v>
      </c>
      <c r="BD24" s="45">
        <v>31.446808542423479</v>
      </c>
      <c r="BE24" s="46">
        <v>23.672727769633052</v>
      </c>
      <c r="BJ24" s="40">
        <v>2</v>
      </c>
      <c r="BK24" s="41" t="s">
        <v>231</v>
      </c>
      <c r="BL24" s="42">
        <v>2879.1773288523564</v>
      </c>
      <c r="BM24" s="43">
        <v>13141.66856693495</v>
      </c>
      <c r="BN24" s="43">
        <v>16020.845895787308</v>
      </c>
      <c r="BO24" s="44">
        <v>354.25432753566764</v>
      </c>
      <c r="BP24" s="51">
        <v>0</v>
      </c>
      <c r="BQ24" s="51">
        <v>0.73913043478260865</v>
      </c>
      <c r="BR24" s="51">
        <v>0.2608695652173913</v>
      </c>
      <c r="BS24" s="45">
        <v>1.0575922059566587</v>
      </c>
      <c r="BT24" s="46">
        <v>1.0575922059566587</v>
      </c>
    </row>
    <row r="25" spans="2:72" x14ac:dyDescent="0.25">
      <c r="B25" s="20">
        <v>3</v>
      </c>
      <c r="C25" s="21" t="s">
        <v>232</v>
      </c>
      <c r="D25" s="27">
        <v>3161.6695684176184</v>
      </c>
      <c r="E25" s="28">
        <v>11471.204847409821</v>
      </c>
      <c r="F25" s="28">
        <v>14632.874415827435</v>
      </c>
      <c r="G25" s="29">
        <v>28.958205948424773</v>
      </c>
      <c r="H25" s="51">
        <v>0.21381392715606717</v>
      </c>
      <c r="I25" s="51">
        <v>0.46404982072089074</v>
      </c>
      <c r="J25" s="51">
        <v>0.32213625212304209</v>
      </c>
      <c r="K25" s="30">
        <v>16.03808275950097</v>
      </c>
      <c r="L25" s="31">
        <v>12.444457244900057</v>
      </c>
      <c r="Q25" s="20">
        <v>3</v>
      </c>
      <c r="R25" s="21" t="s">
        <v>232</v>
      </c>
      <c r="S25" s="27">
        <v>2989.2490992890398</v>
      </c>
      <c r="T25" s="28">
        <v>11513.9038179905</v>
      </c>
      <c r="U25" s="28">
        <v>14503.152917279545</v>
      </c>
      <c r="V25" s="29">
        <v>-79.487396430062915</v>
      </c>
      <c r="W25" s="51">
        <v>0.26594337126223871</v>
      </c>
      <c r="X25" s="51">
        <v>0.46705477639587195</v>
      </c>
      <c r="Y25" s="51">
        <v>0.26700185234188939</v>
      </c>
      <c r="Z25" s="30">
        <v>18.958022846059684</v>
      </c>
      <c r="AA25" s="31">
        <v>15.39565509020577</v>
      </c>
      <c r="AF25" s="20">
        <v>3</v>
      </c>
      <c r="AG25" s="21" t="s">
        <v>232</v>
      </c>
      <c r="AH25" s="27">
        <v>3628.8461984840278</v>
      </c>
      <c r="AI25" s="28">
        <v>10777.591582009441</v>
      </c>
      <c r="AJ25" s="28">
        <v>14406.437780493425</v>
      </c>
      <c r="AK25" s="29">
        <v>324.953069820221</v>
      </c>
      <c r="AL25" s="51">
        <v>6.5622669649515283E-2</v>
      </c>
      <c r="AM25" s="51">
        <v>0.45339299030574198</v>
      </c>
      <c r="AN25" s="51">
        <v>0.48098434004474272</v>
      </c>
      <c r="AO25" s="30">
        <v>7.8531529533363846</v>
      </c>
      <c r="AP25" s="31">
        <v>6.7541833275872278</v>
      </c>
      <c r="AU25" s="20">
        <v>3</v>
      </c>
      <c r="AV25" s="21" t="s">
        <v>232</v>
      </c>
      <c r="AW25" s="27">
        <v>3396.6938472795</v>
      </c>
      <c r="AX25" s="28">
        <v>16795.085698397597</v>
      </c>
      <c r="AY25" s="28">
        <v>20191.779545677091</v>
      </c>
      <c r="AZ25" s="29">
        <v>-56.625997227993039</v>
      </c>
      <c r="BA25" s="51">
        <v>0.2932330827067669</v>
      </c>
      <c r="BB25" s="51">
        <v>0.43609022556390975</v>
      </c>
      <c r="BC25" s="51">
        <v>0.27067669172932329</v>
      </c>
      <c r="BD25" s="30">
        <v>20.819514899732784</v>
      </c>
      <c r="BE25" s="31">
        <v>12.713089564005104</v>
      </c>
      <c r="BJ25" s="20">
        <v>3</v>
      </c>
      <c r="BK25" s="21" t="s">
        <v>232</v>
      </c>
      <c r="BL25" s="27">
        <v>3027.6448473127616</v>
      </c>
      <c r="BM25" s="28">
        <v>12790.766279936666</v>
      </c>
      <c r="BN25" s="28">
        <v>15818.41112724943</v>
      </c>
      <c r="BO25" s="29">
        <v>556.55642244167871</v>
      </c>
      <c r="BP25" s="51">
        <v>2.1739130434782608E-2</v>
      </c>
      <c r="BQ25" s="51">
        <v>0.60869565217391308</v>
      </c>
      <c r="BR25" s="51">
        <v>0.36956521739130432</v>
      </c>
      <c r="BS25" s="30">
        <v>3.071503520534661</v>
      </c>
      <c r="BT25" s="31">
        <v>3.071503520534661</v>
      </c>
    </row>
    <row r="26" spans="2:72" x14ac:dyDescent="0.25">
      <c r="B26" s="32">
        <v>4</v>
      </c>
      <c r="C26" s="33" t="s">
        <v>233</v>
      </c>
      <c r="D26" s="34">
        <v>3351.3031419936951</v>
      </c>
      <c r="E26" s="35">
        <v>11188.173632672331</v>
      </c>
      <c r="F26" s="35">
        <v>14539.476774666118</v>
      </c>
      <c r="G26" s="36">
        <v>126.70219164834467</v>
      </c>
      <c r="H26" s="52">
        <v>0.34931119079071521</v>
      </c>
      <c r="I26" s="52">
        <v>0.13002453293074165</v>
      </c>
      <c r="J26" s="52">
        <v>0.52066427627854317</v>
      </c>
      <c r="K26" s="37">
        <v>16.249750442176005</v>
      </c>
      <c r="L26" s="38">
        <v>13.158450501711034</v>
      </c>
      <c r="Q26" s="32">
        <v>4</v>
      </c>
      <c r="R26" s="33" t="s">
        <v>233</v>
      </c>
      <c r="S26" s="34">
        <v>3172.8595504203945</v>
      </c>
      <c r="T26" s="35">
        <v>11233.055118595168</v>
      </c>
      <c r="U26" s="35">
        <v>14405.914669015596</v>
      </c>
      <c r="V26" s="36">
        <v>27.683967981017933</v>
      </c>
      <c r="W26" s="52">
        <v>0.43238952103731143</v>
      </c>
      <c r="X26" s="52">
        <v>4.0751521566551999E-2</v>
      </c>
      <c r="Y26" s="52">
        <v>0.52685895739613653</v>
      </c>
      <c r="Z26" s="37">
        <v>17.687430291939364</v>
      </c>
      <c r="AA26" s="38">
        <v>14.548885030599923</v>
      </c>
      <c r="AF26" s="32">
        <v>4</v>
      </c>
      <c r="AG26" s="33" t="s">
        <v>233</v>
      </c>
      <c r="AH26" s="34">
        <v>3836.8525136030808</v>
      </c>
      <c r="AI26" s="35">
        <v>10520.344631357706</v>
      </c>
      <c r="AJ26" s="35">
        <v>14357.197144960786</v>
      </c>
      <c r="AK26" s="36">
        <v>364.34808271526225</v>
      </c>
      <c r="AL26" s="52">
        <v>0.12080536912751678</v>
      </c>
      <c r="AM26" s="52">
        <v>0.37733035048471292</v>
      </c>
      <c r="AN26" s="52">
        <v>0.50186428038777031</v>
      </c>
      <c r="AO26" s="37">
        <v>10.360317998953095</v>
      </c>
      <c r="AP26" s="38">
        <v>8.8825773695890788</v>
      </c>
      <c r="AU26" s="32">
        <v>4</v>
      </c>
      <c r="AV26" s="33" t="s">
        <v>233</v>
      </c>
      <c r="AW26" s="34">
        <v>3572.9110316459869</v>
      </c>
      <c r="AX26" s="35">
        <v>16209.501009728472</v>
      </c>
      <c r="AY26" s="35">
        <v>19782.412041374464</v>
      </c>
      <c r="AZ26" s="36">
        <v>340.33270220604021</v>
      </c>
      <c r="BA26" s="52">
        <v>0.39849624060150374</v>
      </c>
      <c r="BB26" s="52">
        <v>5.2631578947368418E-2</v>
      </c>
      <c r="BC26" s="52">
        <v>0.54887218045112784</v>
      </c>
      <c r="BD26" s="37">
        <v>16.247759822712069</v>
      </c>
      <c r="BE26" s="38">
        <v>8.9340177227977584</v>
      </c>
      <c r="BJ26" s="32">
        <v>4</v>
      </c>
      <c r="BK26" s="33" t="s">
        <v>233</v>
      </c>
      <c r="BL26" s="34">
        <v>3215.2765311998578</v>
      </c>
      <c r="BM26" s="35">
        <v>12451.543509024235</v>
      </c>
      <c r="BN26" s="35">
        <v>15666.820040224089</v>
      </c>
      <c r="BO26" s="36">
        <v>715.69935282047345</v>
      </c>
      <c r="BP26" s="52">
        <v>4.3478260869565216E-2</v>
      </c>
      <c r="BQ26" s="52">
        <v>0.47826086956521741</v>
      </c>
      <c r="BR26" s="52">
        <v>0.47826086956521741</v>
      </c>
      <c r="BS26" s="37">
        <v>4.3732309359298682</v>
      </c>
      <c r="BT26" s="38">
        <v>4.3732309359298682</v>
      </c>
    </row>
    <row r="32" spans="2:72" x14ac:dyDescent="0.25">
      <c r="B32" s="1" t="s">
        <v>51</v>
      </c>
      <c r="C32" s="2"/>
      <c r="D32" s="2"/>
      <c r="E32" s="2"/>
      <c r="F32" s="2"/>
      <c r="G32" s="39" t="s">
        <v>45</v>
      </c>
      <c r="H32" s="2"/>
      <c r="I32" s="2"/>
      <c r="J32" s="2"/>
      <c r="K32" s="2"/>
      <c r="L32" s="3"/>
      <c r="Q32" s="1" t="s">
        <v>283</v>
      </c>
      <c r="R32" s="2"/>
      <c r="S32" s="2"/>
      <c r="T32" s="2"/>
      <c r="U32" s="2"/>
      <c r="V32" s="39" t="s">
        <v>45</v>
      </c>
      <c r="W32" s="2"/>
      <c r="X32" s="2"/>
      <c r="Y32" s="2"/>
      <c r="Z32" s="2"/>
      <c r="AA32" s="3"/>
      <c r="AF32" s="1" t="s">
        <v>284</v>
      </c>
      <c r="AG32" s="2"/>
      <c r="AH32" s="2"/>
      <c r="AI32" s="2"/>
      <c r="AJ32" s="2"/>
      <c r="AK32" s="39" t="s">
        <v>45</v>
      </c>
      <c r="AL32" s="2"/>
      <c r="AM32" s="2"/>
      <c r="AN32" s="2"/>
      <c r="AO32" s="2"/>
      <c r="AP32" s="3"/>
      <c r="AU32" s="1" t="s">
        <v>285</v>
      </c>
      <c r="AV32" s="2"/>
      <c r="AW32" s="2"/>
      <c r="AX32" s="2"/>
      <c r="AY32" s="2"/>
      <c r="AZ32" s="39" t="s">
        <v>45</v>
      </c>
      <c r="BA32" s="2"/>
      <c r="BB32" s="2"/>
      <c r="BC32" s="2"/>
      <c r="BD32" s="2"/>
      <c r="BE32" s="3"/>
      <c r="BJ32" s="1" t="s">
        <v>286</v>
      </c>
      <c r="BK32" s="2"/>
      <c r="BL32" s="2"/>
      <c r="BM32" s="2"/>
      <c r="BN32" s="2"/>
      <c r="BO32" s="39" t="s">
        <v>45</v>
      </c>
      <c r="BP32" s="2"/>
      <c r="BQ32" s="2"/>
      <c r="BR32" s="2"/>
      <c r="BS32" s="2"/>
      <c r="BT32" s="3"/>
    </row>
    <row r="33" spans="2:72" x14ac:dyDescent="0.25">
      <c r="B33" s="4"/>
      <c r="C33" s="5"/>
      <c r="D33" s="284" t="s">
        <v>0</v>
      </c>
      <c r="E33" s="284"/>
      <c r="F33" s="284"/>
      <c r="G33" s="284"/>
      <c r="H33" s="284"/>
      <c r="I33" s="284"/>
      <c r="J33" s="285"/>
      <c r="K33" s="6" t="s">
        <v>1</v>
      </c>
      <c r="L33" s="7"/>
      <c r="Q33" s="4"/>
      <c r="R33" s="5"/>
      <c r="S33" s="284" t="s">
        <v>0</v>
      </c>
      <c r="T33" s="284"/>
      <c r="U33" s="284"/>
      <c r="V33" s="284"/>
      <c r="W33" s="284"/>
      <c r="X33" s="284"/>
      <c r="Y33" s="285"/>
      <c r="Z33" s="6" t="s">
        <v>1</v>
      </c>
      <c r="AA33" s="7"/>
      <c r="AF33" s="4"/>
      <c r="AG33" s="5"/>
      <c r="AH33" s="284" t="s">
        <v>0</v>
      </c>
      <c r="AI33" s="284"/>
      <c r="AJ33" s="284"/>
      <c r="AK33" s="284"/>
      <c r="AL33" s="284"/>
      <c r="AM33" s="284"/>
      <c r="AN33" s="285"/>
      <c r="AO33" s="6" t="s">
        <v>1</v>
      </c>
      <c r="AP33" s="7"/>
      <c r="AU33" s="4"/>
      <c r="AV33" s="5"/>
      <c r="AW33" s="284" t="s">
        <v>0</v>
      </c>
      <c r="AX33" s="284"/>
      <c r="AY33" s="284"/>
      <c r="AZ33" s="284"/>
      <c r="BA33" s="284"/>
      <c r="BB33" s="284"/>
      <c r="BC33" s="285"/>
      <c r="BD33" s="6" t="s">
        <v>1</v>
      </c>
      <c r="BE33" s="7"/>
      <c r="BJ33" s="4"/>
      <c r="BK33" s="5"/>
      <c r="BL33" s="284" t="s">
        <v>0</v>
      </c>
      <c r="BM33" s="284"/>
      <c r="BN33" s="284"/>
      <c r="BO33" s="284"/>
      <c r="BP33" s="284"/>
      <c r="BQ33" s="284"/>
      <c r="BR33" s="285"/>
      <c r="BS33" s="6" t="s">
        <v>1</v>
      </c>
      <c r="BT33" s="7"/>
    </row>
    <row r="34" spans="2:72" x14ac:dyDescent="0.25">
      <c r="B34" s="8"/>
      <c r="C34" s="9"/>
      <c r="D34" s="5" t="s">
        <v>2</v>
      </c>
      <c r="E34" s="10" t="s">
        <v>3</v>
      </c>
      <c r="F34" s="5"/>
      <c r="G34" s="10" t="s">
        <v>4</v>
      </c>
      <c r="H34" s="47" t="s">
        <v>5</v>
      </c>
      <c r="I34" s="48" t="s">
        <v>6</v>
      </c>
      <c r="J34" s="47" t="s">
        <v>5</v>
      </c>
      <c r="K34" s="11"/>
      <c r="L34" s="9"/>
      <c r="Q34" s="8"/>
      <c r="R34" s="9"/>
      <c r="S34" s="5" t="s">
        <v>2</v>
      </c>
      <c r="T34" s="10" t="s">
        <v>3</v>
      </c>
      <c r="U34" s="5"/>
      <c r="V34" s="10" t="s">
        <v>4</v>
      </c>
      <c r="W34" s="47" t="s">
        <v>5</v>
      </c>
      <c r="X34" s="48" t="s">
        <v>6</v>
      </c>
      <c r="Y34" s="47" t="s">
        <v>5</v>
      </c>
      <c r="Z34" s="11"/>
      <c r="AA34" s="9"/>
      <c r="AF34" s="8"/>
      <c r="AG34" s="9"/>
      <c r="AH34" s="5" t="s">
        <v>2</v>
      </c>
      <c r="AI34" s="10" t="s">
        <v>3</v>
      </c>
      <c r="AJ34" s="5"/>
      <c r="AK34" s="10" t="s">
        <v>4</v>
      </c>
      <c r="AL34" s="47" t="s">
        <v>5</v>
      </c>
      <c r="AM34" s="48" t="s">
        <v>6</v>
      </c>
      <c r="AN34" s="47" t="s">
        <v>5</v>
      </c>
      <c r="AO34" s="11"/>
      <c r="AP34" s="9"/>
      <c r="AU34" s="8"/>
      <c r="AV34" s="9"/>
      <c r="AW34" s="5" t="s">
        <v>2</v>
      </c>
      <c r="AX34" s="10" t="s">
        <v>3</v>
      </c>
      <c r="AY34" s="5"/>
      <c r="AZ34" s="10" t="s">
        <v>4</v>
      </c>
      <c r="BA34" s="47" t="s">
        <v>5</v>
      </c>
      <c r="BB34" s="48" t="s">
        <v>6</v>
      </c>
      <c r="BC34" s="47" t="s">
        <v>5</v>
      </c>
      <c r="BD34" s="11"/>
      <c r="BE34" s="9"/>
      <c r="BJ34" s="8"/>
      <c r="BK34" s="9"/>
      <c r="BL34" s="5" t="s">
        <v>2</v>
      </c>
      <c r="BM34" s="10" t="s">
        <v>3</v>
      </c>
      <c r="BN34" s="5"/>
      <c r="BO34" s="10" t="s">
        <v>4</v>
      </c>
      <c r="BP34" s="47" t="s">
        <v>5</v>
      </c>
      <c r="BQ34" s="48" t="s">
        <v>6</v>
      </c>
      <c r="BR34" s="47" t="s">
        <v>5</v>
      </c>
      <c r="BS34" s="11"/>
      <c r="BT34" s="9"/>
    </row>
    <row r="35" spans="2:72" x14ac:dyDescent="0.25">
      <c r="B35" s="12" t="s">
        <v>7</v>
      </c>
      <c r="C35" s="13" t="s">
        <v>19</v>
      </c>
      <c r="D35" s="14" t="s">
        <v>8</v>
      </c>
      <c r="E35" s="15" t="s">
        <v>9</v>
      </c>
      <c r="F35" s="14" t="s">
        <v>4</v>
      </c>
      <c r="G35" s="15" t="s">
        <v>10</v>
      </c>
      <c r="H35" s="49" t="s">
        <v>11</v>
      </c>
      <c r="I35" s="49" t="s">
        <v>12</v>
      </c>
      <c r="J35" s="49" t="s">
        <v>13</v>
      </c>
      <c r="K35" s="14" t="s">
        <v>15</v>
      </c>
      <c r="L35" s="16" t="s">
        <v>14</v>
      </c>
      <c r="Q35" s="12" t="s">
        <v>7</v>
      </c>
      <c r="R35" s="13" t="s">
        <v>19</v>
      </c>
      <c r="S35" s="14" t="s">
        <v>8</v>
      </c>
      <c r="T35" s="15" t="s">
        <v>9</v>
      </c>
      <c r="U35" s="14" t="s">
        <v>4</v>
      </c>
      <c r="V35" s="15" t="s">
        <v>10</v>
      </c>
      <c r="W35" s="49" t="s">
        <v>11</v>
      </c>
      <c r="X35" s="49" t="s">
        <v>12</v>
      </c>
      <c r="Y35" s="49" t="s">
        <v>13</v>
      </c>
      <c r="Z35" s="14" t="s">
        <v>15</v>
      </c>
      <c r="AA35" s="16" t="s">
        <v>14</v>
      </c>
      <c r="AF35" s="12" t="s">
        <v>7</v>
      </c>
      <c r="AG35" s="13" t="s">
        <v>19</v>
      </c>
      <c r="AH35" s="14" t="s">
        <v>8</v>
      </c>
      <c r="AI35" s="15" t="s">
        <v>9</v>
      </c>
      <c r="AJ35" s="14" t="s">
        <v>4</v>
      </c>
      <c r="AK35" s="15" t="s">
        <v>10</v>
      </c>
      <c r="AL35" s="49" t="s">
        <v>11</v>
      </c>
      <c r="AM35" s="49" t="s">
        <v>12</v>
      </c>
      <c r="AN35" s="49" t="s">
        <v>13</v>
      </c>
      <c r="AO35" s="14" t="s">
        <v>15</v>
      </c>
      <c r="AP35" s="16" t="s">
        <v>14</v>
      </c>
      <c r="AU35" s="12" t="s">
        <v>7</v>
      </c>
      <c r="AV35" s="13" t="s">
        <v>19</v>
      </c>
      <c r="AW35" s="14" t="s">
        <v>8</v>
      </c>
      <c r="AX35" s="15" t="s">
        <v>9</v>
      </c>
      <c r="AY35" s="14" t="s">
        <v>4</v>
      </c>
      <c r="AZ35" s="15" t="s">
        <v>10</v>
      </c>
      <c r="BA35" s="49" t="s">
        <v>11</v>
      </c>
      <c r="BB35" s="49" t="s">
        <v>12</v>
      </c>
      <c r="BC35" s="49" t="s">
        <v>13</v>
      </c>
      <c r="BD35" s="14" t="s">
        <v>15</v>
      </c>
      <c r="BE35" s="16" t="s">
        <v>14</v>
      </c>
      <c r="BJ35" s="12" t="s">
        <v>7</v>
      </c>
      <c r="BK35" s="13" t="s">
        <v>19</v>
      </c>
      <c r="BL35" s="14" t="s">
        <v>8</v>
      </c>
      <c r="BM35" s="15" t="s">
        <v>9</v>
      </c>
      <c r="BN35" s="14" t="s">
        <v>4</v>
      </c>
      <c r="BO35" s="15" t="s">
        <v>10</v>
      </c>
      <c r="BP35" s="49" t="s">
        <v>11</v>
      </c>
      <c r="BQ35" s="49" t="s">
        <v>12</v>
      </c>
      <c r="BR35" s="49" t="s">
        <v>13</v>
      </c>
      <c r="BS35" s="14" t="s">
        <v>15</v>
      </c>
      <c r="BT35" s="16" t="s">
        <v>14</v>
      </c>
    </row>
    <row r="36" spans="2:72" x14ac:dyDescent="0.25">
      <c r="B36" s="17" t="s">
        <v>16</v>
      </c>
      <c r="C36" s="18"/>
      <c r="D36" s="5"/>
      <c r="E36" s="10"/>
      <c r="F36" s="5"/>
      <c r="G36" s="10"/>
      <c r="H36" s="47"/>
      <c r="I36" s="47"/>
      <c r="J36" s="47"/>
      <c r="K36" s="5"/>
      <c r="L36" s="19"/>
      <c r="Q36" s="17" t="s">
        <v>16</v>
      </c>
      <c r="R36" s="18"/>
      <c r="S36" s="5"/>
      <c r="T36" s="10"/>
      <c r="U36" s="5"/>
      <c r="V36" s="10"/>
      <c r="W36" s="47"/>
      <c r="X36" s="47"/>
      <c r="Y36" s="47"/>
      <c r="Z36" s="5"/>
      <c r="AA36" s="19"/>
      <c r="AF36" s="17" t="s">
        <v>16</v>
      </c>
      <c r="AG36" s="18"/>
      <c r="AH36" s="5"/>
      <c r="AI36" s="10"/>
      <c r="AJ36" s="5"/>
      <c r="AK36" s="10"/>
      <c r="AL36" s="47"/>
      <c r="AM36" s="47"/>
      <c r="AN36" s="47"/>
      <c r="AO36" s="5"/>
      <c r="AP36" s="19"/>
      <c r="AU36" s="17" t="s">
        <v>16</v>
      </c>
      <c r="AV36" s="18"/>
      <c r="AW36" s="5"/>
      <c r="AX36" s="10"/>
      <c r="AY36" s="5"/>
      <c r="AZ36" s="10"/>
      <c r="BA36" s="47"/>
      <c r="BB36" s="47"/>
      <c r="BC36" s="47"/>
      <c r="BD36" s="5"/>
      <c r="BE36" s="19"/>
      <c r="BJ36" s="17" t="s">
        <v>16</v>
      </c>
      <c r="BK36" s="18"/>
      <c r="BL36" s="5"/>
      <c r="BM36" s="10"/>
      <c r="BN36" s="5"/>
      <c r="BO36" s="10"/>
      <c r="BP36" s="47"/>
      <c r="BQ36" s="47"/>
      <c r="BR36" s="47"/>
      <c r="BS36" s="5"/>
      <c r="BT36" s="19"/>
    </row>
    <row r="37" spans="2:72" x14ac:dyDescent="0.25">
      <c r="B37" s="20">
        <v>0</v>
      </c>
      <c r="C37" s="21" t="s">
        <v>274</v>
      </c>
      <c r="D37" s="22">
        <v>2004.1818554897359</v>
      </c>
      <c r="E37" s="23">
        <v>7371.142365665808</v>
      </c>
      <c r="F37" s="23">
        <v>9375.3242211555171</v>
      </c>
      <c r="G37" s="24"/>
      <c r="H37" s="50"/>
      <c r="I37" s="50"/>
      <c r="J37" s="50"/>
      <c r="K37" s="25"/>
      <c r="L37" s="26"/>
      <c r="Q37" s="20">
        <v>0</v>
      </c>
      <c r="R37" s="21" t="s">
        <v>274</v>
      </c>
      <c r="S37" s="22">
        <v>1714.4850246008009</v>
      </c>
      <c r="T37" s="23">
        <v>7277.2372013141667</v>
      </c>
      <c r="U37" s="23">
        <v>8991.7222259149603</v>
      </c>
      <c r="V37" s="24"/>
      <c r="W37" s="50"/>
      <c r="X37" s="50"/>
      <c r="Y37" s="50"/>
      <c r="Z37" s="25"/>
      <c r="AA37" s="26"/>
      <c r="AF37" s="20">
        <v>0</v>
      </c>
      <c r="AG37" s="21" t="s">
        <v>274</v>
      </c>
      <c r="AH37" s="22">
        <v>2891.5476013723769</v>
      </c>
      <c r="AI37" s="23">
        <v>7475.1772046465376</v>
      </c>
      <c r="AJ37" s="23">
        <v>10366.724806018927</v>
      </c>
      <c r="AK37" s="24"/>
      <c r="AL37" s="50"/>
      <c r="AM37" s="50"/>
      <c r="AN37" s="50"/>
      <c r="AO37" s="25"/>
      <c r="AP37" s="26"/>
      <c r="AU37" s="20">
        <v>0</v>
      </c>
      <c r="AV37" s="21" t="s">
        <v>274</v>
      </c>
      <c r="AW37" s="22">
        <v>1751.952666726492</v>
      </c>
      <c r="AX37" s="23">
        <v>9704.2744183371105</v>
      </c>
      <c r="AY37" s="23">
        <v>11456.227085063603</v>
      </c>
      <c r="AZ37" s="24"/>
      <c r="BA37" s="50"/>
      <c r="BB37" s="50"/>
      <c r="BC37" s="50"/>
      <c r="BD37" s="25"/>
      <c r="BE37" s="26"/>
      <c r="BJ37" s="20">
        <v>0</v>
      </c>
      <c r="BK37" s="21" t="s">
        <v>274</v>
      </c>
      <c r="BL37" s="22">
        <v>2598.188920263563</v>
      </c>
      <c r="BM37" s="23">
        <v>8334.0591592763176</v>
      </c>
      <c r="BN37" s="23">
        <v>10932.248079539879</v>
      </c>
      <c r="BO37" s="24"/>
      <c r="BP37" s="50"/>
      <c r="BQ37" s="50"/>
      <c r="BR37" s="50"/>
      <c r="BS37" s="25"/>
      <c r="BT37" s="26"/>
    </row>
    <row r="38" spans="2:72" x14ac:dyDescent="0.25">
      <c r="B38" s="40">
        <v>1</v>
      </c>
      <c r="C38" s="41" t="s">
        <v>230</v>
      </c>
      <c r="D38" s="42">
        <v>2347.3298432931933</v>
      </c>
      <c r="E38" s="43">
        <v>6752.1069641893591</v>
      </c>
      <c r="F38" s="43">
        <v>9099.4368074825361</v>
      </c>
      <c r="G38" s="44">
        <v>-87.648141887162737</v>
      </c>
      <c r="H38" s="51">
        <v>0.40927462242076151</v>
      </c>
      <c r="I38" s="51">
        <v>0.38651350776430549</v>
      </c>
      <c r="J38" s="51">
        <v>0.204211869814933</v>
      </c>
      <c r="K38" s="45">
        <v>33.152247624759241</v>
      </c>
      <c r="L38" s="46">
        <v>21.466392508252891</v>
      </c>
      <c r="Q38" s="40">
        <v>1</v>
      </c>
      <c r="R38" s="41" t="s">
        <v>230</v>
      </c>
      <c r="S38" s="42">
        <v>2272.1941892980171</v>
      </c>
      <c r="T38" s="43">
        <v>6670.6718071480627</v>
      </c>
      <c r="U38" s="43">
        <v>8942.8659964460749</v>
      </c>
      <c r="V38" s="44">
        <v>-134.3875527693892</v>
      </c>
      <c r="W38" s="51">
        <v>0.53870595031773538</v>
      </c>
      <c r="X38" s="51">
        <v>0.22703639514731369</v>
      </c>
      <c r="Y38" s="51">
        <v>0.2342576545349509</v>
      </c>
      <c r="Z38" s="45">
        <v>34.300981936933034</v>
      </c>
      <c r="AA38" s="46">
        <v>22.286762667198079</v>
      </c>
      <c r="AF38" s="40">
        <v>1</v>
      </c>
      <c r="AG38" s="41" t="s">
        <v>230</v>
      </c>
      <c r="AH38" s="42">
        <v>2554.6870219570851</v>
      </c>
      <c r="AI38" s="43">
        <v>6838.4354669577751</v>
      </c>
      <c r="AJ38" s="43">
        <v>9393.1224889148452</v>
      </c>
      <c r="AK38" s="44">
        <v>64.090639308635843</v>
      </c>
      <c r="AL38" s="51">
        <v>1.0572687224669603E-2</v>
      </c>
      <c r="AM38" s="51">
        <v>0.87136563876651985</v>
      </c>
      <c r="AN38" s="51">
        <v>0.11806167400881057</v>
      </c>
      <c r="AO38" s="45">
        <v>4.8548208536418995</v>
      </c>
      <c r="AP38" s="46">
        <v>2.6952449966442442</v>
      </c>
      <c r="AU38" s="40">
        <v>1</v>
      </c>
      <c r="AV38" s="41" t="s">
        <v>230</v>
      </c>
      <c r="AW38" s="42">
        <v>2692.833714399469</v>
      </c>
      <c r="AX38" s="43">
        <v>8830.101392617129</v>
      </c>
      <c r="AY38" s="43">
        <v>11522.935107016599</v>
      </c>
      <c r="AZ38" s="44">
        <v>-260.27603268703575</v>
      </c>
      <c r="BA38" s="51">
        <v>0.60256410256410253</v>
      </c>
      <c r="BB38" s="51">
        <v>0.21794871794871795</v>
      </c>
      <c r="BC38" s="51">
        <v>0.17948717948717949</v>
      </c>
      <c r="BD38" s="45">
        <v>49.750587623823385</v>
      </c>
      <c r="BE38" s="46">
        <v>22.430852562674417</v>
      </c>
      <c r="BJ38" s="40">
        <v>1</v>
      </c>
      <c r="BK38" s="41" t="s">
        <v>230</v>
      </c>
      <c r="BL38" s="42">
        <v>2263.4811664235676</v>
      </c>
      <c r="BM38" s="43">
        <v>7592.9568725536919</v>
      </c>
      <c r="BN38" s="43">
        <v>9856.4380389772596</v>
      </c>
      <c r="BO38" s="44">
        <v>29.786446552317802</v>
      </c>
      <c r="BP38" s="51">
        <v>0</v>
      </c>
      <c r="BQ38" s="51">
        <v>0.96153846153846156</v>
      </c>
      <c r="BR38" s="51">
        <v>3.8461538461538464E-2</v>
      </c>
      <c r="BS38" s="45">
        <v>6.4922447506712791E-2</v>
      </c>
      <c r="BT38" s="46">
        <v>6.4922447506712791E-2</v>
      </c>
    </row>
    <row r="39" spans="2:72" x14ac:dyDescent="0.25">
      <c r="B39" s="40">
        <v>2</v>
      </c>
      <c r="C39" s="41" t="s">
        <v>231</v>
      </c>
      <c r="D39" s="42">
        <v>2363.7181854055038</v>
      </c>
      <c r="E39" s="43">
        <v>6638.1142152327275</v>
      </c>
      <c r="F39" s="43">
        <v>9001.8324006382718</v>
      </c>
      <c r="G39" s="44">
        <v>-31.10339494731554</v>
      </c>
      <c r="H39" s="51">
        <v>0.36715592427143162</v>
      </c>
      <c r="I39" s="51">
        <v>0.35715805147840884</v>
      </c>
      <c r="J39" s="51">
        <v>0.27568602425015953</v>
      </c>
      <c r="K39" s="45">
        <v>25.668287940146914</v>
      </c>
      <c r="L39" s="46">
        <v>17.429263853030566</v>
      </c>
      <c r="Q39" s="40">
        <v>2</v>
      </c>
      <c r="R39" s="41" t="s">
        <v>231</v>
      </c>
      <c r="S39" s="42">
        <v>2287.7462906185474</v>
      </c>
      <c r="T39" s="43">
        <v>6558.7745125545562</v>
      </c>
      <c r="U39" s="43">
        <v>8846.520803173109</v>
      </c>
      <c r="V39" s="44">
        <v>-66.247744083395304</v>
      </c>
      <c r="W39" s="51">
        <v>0.48382437897169267</v>
      </c>
      <c r="X39" s="51">
        <v>0.19410745233968804</v>
      </c>
      <c r="Y39" s="51">
        <v>0.32206816868861932</v>
      </c>
      <c r="Z39" s="45">
        <v>26.651644047549745</v>
      </c>
      <c r="AA39" s="46">
        <v>18.506511267547065</v>
      </c>
      <c r="AF39" s="40">
        <v>2</v>
      </c>
      <c r="AG39" s="41" t="s">
        <v>231</v>
      </c>
      <c r="AH39" s="42">
        <v>2573.9999170561282</v>
      </c>
      <c r="AI39" s="43">
        <v>6721.4124115700524</v>
      </c>
      <c r="AJ39" s="43">
        <v>9295.4123286261693</v>
      </c>
      <c r="AK39" s="44">
        <v>84.062044563930911</v>
      </c>
      <c r="AL39" s="51">
        <v>8.8105726872246704E-3</v>
      </c>
      <c r="AM39" s="51">
        <v>0.85286343612334803</v>
      </c>
      <c r="AN39" s="51">
        <v>0.13832599118942732</v>
      </c>
      <c r="AO39" s="45">
        <v>3.9921702104128509</v>
      </c>
      <c r="AP39" s="46">
        <v>2.2771297518512084</v>
      </c>
      <c r="AU39" s="40">
        <v>2</v>
      </c>
      <c r="AV39" s="41" t="s">
        <v>231</v>
      </c>
      <c r="AW39" s="42">
        <v>2705.3926909726383</v>
      </c>
      <c r="AX39" s="43">
        <v>8673.5163612618726</v>
      </c>
      <c r="AY39" s="43">
        <v>11378.90905223451</v>
      </c>
      <c r="AZ39" s="44">
        <v>-168.98076268844133</v>
      </c>
      <c r="BA39" s="51">
        <v>0.52564102564102566</v>
      </c>
      <c r="BB39" s="51">
        <v>0.17948717948717949</v>
      </c>
      <c r="BC39" s="51">
        <v>0.29487179487179488</v>
      </c>
      <c r="BD39" s="45">
        <v>38.819870722016404</v>
      </c>
      <c r="BE39" s="46">
        <v>17.670936195391207</v>
      </c>
      <c r="BJ39" s="40">
        <v>2</v>
      </c>
      <c r="BK39" s="41" t="s">
        <v>231</v>
      </c>
      <c r="BL39" s="42">
        <v>2275.038296747708</v>
      </c>
      <c r="BM39" s="43">
        <v>7460.0076936448504</v>
      </c>
      <c r="BN39" s="43">
        <v>9735.0459903925585</v>
      </c>
      <c r="BO39" s="44">
        <v>34.719587654658774</v>
      </c>
      <c r="BP39" s="51">
        <v>0</v>
      </c>
      <c r="BQ39" s="51">
        <v>0.96153846153846156</v>
      </c>
      <c r="BR39" s="51">
        <v>3.8461538461538464E-2</v>
      </c>
      <c r="BS39" s="45">
        <v>0.20353845992484984</v>
      </c>
      <c r="BT39" s="46">
        <v>0.20353845992484984</v>
      </c>
    </row>
    <row r="40" spans="2:72" x14ac:dyDescent="0.25">
      <c r="B40" s="20">
        <v>3</v>
      </c>
      <c r="C40" s="21" t="s">
        <v>232</v>
      </c>
      <c r="D40" s="27">
        <v>2491.8261918855128</v>
      </c>
      <c r="E40" s="28">
        <v>6468.7585231832209</v>
      </c>
      <c r="F40" s="28">
        <v>8960.5847150687659</v>
      </c>
      <c r="G40" s="29">
        <v>27.584064738953739</v>
      </c>
      <c r="H40" s="51">
        <v>0.37375026590087218</v>
      </c>
      <c r="I40" s="51">
        <v>0.23718357796213571</v>
      </c>
      <c r="J40" s="51">
        <v>0.38906615613699214</v>
      </c>
      <c r="K40" s="30">
        <v>20.739826495805637</v>
      </c>
      <c r="L40" s="31">
        <v>14.782688261057956</v>
      </c>
      <c r="Q40" s="20">
        <v>3</v>
      </c>
      <c r="R40" s="21" t="s">
        <v>232</v>
      </c>
      <c r="S40" s="27">
        <v>2409.1304043685573</v>
      </c>
      <c r="T40" s="28">
        <v>6390.8860005346187</v>
      </c>
      <c r="U40" s="28">
        <v>8800.0164049032137</v>
      </c>
      <c r="V40" s="29">
        <v>-22.98804738702594</v>
      </c>
      <c r="W40" s="51">
        <v>0.48786828422876949</v>
      </c>
      <c r="X40" s="51">
        <v>8.3188908145580595E-2</v>
      </c>
      <c r="Y40" s="51">
        <v>0.4289428076256499</v>
      </c>
      <c r="Z40" s="30">
        <v>22.124743493397439</v>
      </c>
      <c r="AA40" s="31">
        <v>15.880394239448071</v>
      </c>
      <c r="AF40" s="20">
        <v>3</v>
      </c>
      <c r="AG40" s="21" t="s">
        <v>232</v>
      </c>
      <c r="AH40" s="27">
        <v>2722.5619842073716</v>
      </c>
      <c r="AI40" s="28">
        <v>6551.8572165662399</v>
      </c>
      <c r="AJ40" s="28">
        <v>9274.4192007736056</v>
      </c>
      <c r="AK40" s="29">
        <v>189.2356846019353</v>
      </c>
      <c r="AL40" s="51">
        <v>2.378854625550661E-2</v>
      </c>
      <c r="AM40" s="51">
        <v>0.70396475770925115</v>
      </c>
      <c r="AN40" s="51">
        <v>0.27224669603524226</v>
      </c>
      <c r="AO40" s="30">
        <v>5.5753017432174632</v>
      </c>
      <c r="AP40" s="31">
        <v>3.8618015432700274</v>
      </c>
      <c r="AU40" s="20">
        <v>3</v>
      </c>
      <c r="AV40" s="21" t="s">
        <v>232</v>
      </c>
      <c r="AW40" s="27">
        <v>2828.8814172519178</v>
      </c>
      <c r="AX40" s="28">
        <v>8449.1558278987686</v>
      </c>
      <c r="AY40" s="28">
        <v>11278.037245150685</v>
      </c>
      <c r="AZ40" s="29">
        <v>-88.513601379237755</v>
      </c>
      <c r="BA40" s="51">
        <v>0.52564102564102566</v>
      </c>
      <c r="BB40" s="51">
        <v>5.128205128205128E-2</v>
      </c>
      <c r="BC40" s="51">
        <v>0.42307692307692307</v>
      </c>
      <c r="BD40" s="30">
        <v>30.183250194310663</v>
      </c>
      <c r="BE40" s="31">
        <v>14.917840503328879</v>
      </c>
      <c r="BJ40" s="20">
        <v>3</v>
      </c>
      <c r="BK40" s="21" t="s">
        <v>232</v>
      </c>
      <c r="BL40" s="27">
        <v>2419.4179041886264</v>
      </c>
      <c r="BM40" s="28">
        <v>7269.0149328728839</v>
      </c>
      <c r="BN40" s="28">
        <v>9688.4328370615131</v>
      </c>
      <c r="BO40" s="29">
        <v>53.033356772667084</v>
      </c>
      <c r="BP40" s="51">
        <v>0</v>
      </c>
      <c r="BQ40" s="51">
        <v>0.92307692307692313</v>
      </c>
      <c r="BR40" s="51">
        <v>7.6923076923076927E-2</v>
      </c>
      <c r="BS40" s="30">
        <v>1.8255382728239185</v>
      </c>
      <c r="BT40" s="31">
        <v>1.8255382728239185</v>
      </c>
    </row>
    <row r="41" spans="2:72" x14ac:dyDescent="0.25">
      <c r="B41" s="32">
        <v>4</v>
      </c>
      <c r="C41" s="33" t="s">
        <v>233</v>
      </c>
      <c r="D41" s="34">
        <v>2687.1530203288394</v>
      </c>
      <c r="E41" s="35">
        <v>6340.5409697243385</v>
      </c>
      <c r="F41" s="35">
        <v>9027.693990053207</v>
      </c>
      <c r="G41" s="36">
        <v>11.748055003869394</v>
      </c>
      <c r="H41" s="52">
        <v>0.43692831312486707</v>
      </c>
      <c r="I41" s="52">
        <v>0.16124228887470751</v>
      </c>
      <c r="J41" s="52">
        <v>0.40182939800042544</v>
      </c>
      <c r="K41" s="37">
        <v>22.447753889803696</v>
      </c>
      <c r="L41" s="38">
        <v>15.878802600259018</v>
      </c>
      <c r="Q41" s="32">
        <v>4</v>
      </c>
      <c r="R41" s="33" t="s">
        <v>233</v>
      </c>
      <c r="S41" s="34">
        <v>2597.5359121962815</v>
      </c>
      <c r="T41" s="35">
        <v>6261.0236132277887</v>
      </c>
      <c r="U41" s="35">
        <v>8858.5595254240579</v>
      </c>
      <c r="V41" s="36">
        <v>-79.557244102464949</v>
      </c>
      <c r="W41" s="52">
        <v>0.5522819179664934</v>
      </c>
      <c r="X41" s="52">
        <v>5.5170421721548235E-2</v>
      </c>
      <c r="Y41" s="52">
        <v>0.39254766031195842</v>
      </c>
      <c r="Z41" s="37">
        <v>24.752102095081387</v>
      </c>
      <c r="AA41" s="38">
        <v>17.973778557283303</v>
      </c>
      <c r="AF41" s="32">
        <v>4</v>
      </c>
      <c r="AG41" s="33" t="s">
        <v>233</v>
      </c>
      <c r="AH41" s="34">
        <v>2939.1470928561198</v>
      </c>
      <c r="AI41" s="35">
        <v>6431.7025510483754</v>
      </c>
      <c r="AJ41" s="35">
        <v>9370.8496439044884</v>
      </c>
      <c r="AK41" s="36">
        <v>286.25346673441851</v>
      </c>
      <c r="AL41" s="52">
        <v>8.4581497797356825E-2</v>
      </c>
      <c r="AM41" s="52">
        <v>0.48722466960352423</v>
      </c>
      <c r="AN41" s="52">
        <v>0.42819383259911892</v>
      </c>
      <c r="AO41" s="37">
        <v>8.8107874544246041</v>
      </c>
      <c r="AP41" s="38">
        <v>7.186219693363916</v>
      </c>
      <c r="AU41" s="32">
        <v>4</v>
      </c>
      <c r="AV41" s="33" t="s">
        <v>233</v>
      </c>
      <c r="AW41" s="34">
        <v>3024.9942419007803</v>
      </c>
      <c r="AX41" s="35">
        <v>8269.5782699449173</v>
      </c>
      <c r="AY41" s="35">
        <v>11294.572511845696</v>
      </c>
      <c r="AZ41" s="36">
        <v>-96.313102447393689</v>
      </c>
      <c r="BA41" s="52">
        <v>0.58974358974358976</v>
      </c>
      <c r="BB41" s="52">
        <v>0</v>
      </c>
      <c r="BC41" s="52">
        <v>0.41025641025641024</v>
      </c>
      <c r="BD41" s="37">
        <v>30.450175688378923</v>
      </c>
      <c r="BE41" s="38">
        <v>15.49157822927701</v>
      </c>
      <c r="BJ41" s="32">
        <v>4</v>
      </c>
      <c r="BK41" s="33" t="s">
        <v>233</v>
      </c>
      <c r="BL41" s="34">
        <v>2605.9815108621751</v>
      </c>
      <c r="BM41" s="35">
        <v>7161.9172763037996</v>
      </c>
      <c r="BN41" s="35">
        <v>9767.8987871659738</v>
      </c>
      <c r="BO41" s="36">
        <v>510.36626550983794</v>
      </c>
      <c r="BP41" s="52">
        <v>0</v>
      </c>
      <c r="BQ41" s="52">
        <v>0.53846153846153844</v>
      </c>
      <c r="BR41" s="52">
        <v>0.46153846153846156</v>
      </c>
      <c r="BS41" s="37">
        <v>3.1376425413690483</v>
      </c>
      <c r="BT41" s="38">
        <v>1.2178147346800263</v>
      </c>
    </row>
    <row r="47" spans="2:72" x14ac:dyDescent="0.25">
      <c r="B47" s="1" t="s">
        <v>20</v>
      </c>
      <c r="C47" s="2"/>
      <c r="D47" s="2"/>
      <c r="E47" s="2"/>
      <c r="F47" s="2"/>
      <c r="G47" s="39" t="s">
        <v>45</v>
      </c>
      <c r="H47" s="2"/>
      <c r="I47" s="2"/>
      <c r="J47" s="2"/>
      <c r="K47" s="2"/>
      <c r="L47" s="3"/>
      <c r="Q47" s="1" t="s">
        <v>22</v>
      </c>
      <c r="R47" s="2"/>
      <c r="S47" s="2"/>
      <c r="T47" s="2"/>
      <c r="U47" s="2"/>
      <c r="V47" s="39" t="s">
        <v>45</v>
      </c>
      <c r="W47" s="2"/>
      <c r="X47" s="2"/>
      <c r="Y47" s="2"/>
      <c r="Z47" s="2"/>
      <c r="AA47" s="3"/>
      <c r="AF47" s="1" t="s">
        <v>23</v>
      </c>
      <c r="AG47" s="2"/>
      <c r="AH47" s="2"/>
      <c r="AI47" s="2"/>
      <c r="AJ47" s="2"/>
      <c r="AK47" s="39" t="s">
        <v>45</v>
      </c>
      <c r="AL47" s="2"/>
      <c r="AM47" s="2"/>
      <c r="AN47" s="2"/>
      <c r="AO47" s="2"/>
      <c r="AP47" s="3"/>
    </row>
    <row r="48" spans="2:72" x14ac:dyDescent="0.25">
      <c r="B48" s="4"/>
      <c r="C48" s="5"/>
      <c r="D48" s="284" t="str">
        <f>D33</f>
        <v>Average LCC Results</v>
      </c>
      <c r="E48" s="284"/>
      <c r="F48" s="284"/>
      <c r="G48" s="284"/>
      <c r="H48" s="284"/>
      <c r="I48" s="284"/>
      <c r="J48" s="285"/>
      <c r="K48" s="6" t="str">
        <f>K33</f>
        <v>Payback Results</v>
      </c>
      <c r="L48" s="7"/>
      <c r="Q48" s="4"/>
      <c r="R48" s="5"/>
      <c r="S48" s="284" t="str">
        <f>S33</f>
        <v>Average LCC Results</v>
      </c>
      <c r="T48" s="284"/>
      <c r="U48" s="284"/>
      <c r="V48" s="284"/>
      <c r="W48" s="284"/>
      <c r="X48" s="284"/>
      <c r="Y48" s="285"/>
      <c r="Z48" s="6" t="str">
        <f>Z33</f>
        <v>Payback Results</v>
      </c>
      <c r="AA48" s="7"/>
      <c r="AF48" s="4"/>
      <c r="AG48" s="5"/>
      <c r="AH48" s="284" t="str">
        <f>AH33</f>
        <v>Average LCC Results</v>
      </c>
      <c r="AI48" s="284"/>
      <c r="AJ48" s="284"/>
      <c r="AK48" s="284"/>
      <c r="AL48" s="284"/>
      <c r="AM48" s="284"/>
      <c r="AN48" s="285"/>
      <c r="AO48" s="6" t="str">
        <f>AO33</f>
        <v>Payback Results</v>
      </c>
      <c r="AP48" s="7"/>
    </row>
    <row r="49" spans="2:42" x14ac:dyDescent="0.25">
      <c r="B49" s="8"/>
      <c r="C49" s="9"/>
      <c r="D49" s="5" t="str">
        <f>D34</f>
        <v>Installed</v>
      </c>
      <c r="E49" s="10" t="str">
        <f t="shared" ref="E49:I50" si="0">E34</f>
        <v xml:space="preserve">Lifetime </v>
      </c>
      <c r="F49" s="5"/>
      <c r="G49" s="10" t="str">
        <f t="shared" si="0"/>
        <v>LCC</v>
      </c>
      <c r="H49" s="47" t="str">
        <f t="shared" si="0"/>
        <v>Net</v>
      </c>
      <c r="I49" s="48" t="str">
        <f t="shared" si="0"/>
        <v>No</v>
      </c>
      <c r="J49" s="47" t="str">
        <f>J34</f>
        <v>Net</v>
      </c>
      <c r="K49" s="11"/>
      <c r="L49" s="9"/>
      <c r="Q49" s="8"/>
      <c r="R49" s="9"/>
      <c r="S49" s="5" t="str">
        <f>S34</f>
        <v>Installed</v>
      </c>
      <c r="T49" s="10" t="str">
        <f>T34</f>
        <v xml:space="preserve">Lifetime </v>
      </c>
      <c r="U49" s="5"/>
      <c r="V49" s="10" t="str">
        <f t="shared" ref="V49:X50" si="1">V34</f>
        <v>LCC</v>
      </c>
      <c r="W49" s="47" t="str">
        <f t="shared" si="1"/>
        <v>Net</v>
      </c>
      <c r="X49" s="48" t="str">
        <f t="shared" si="1"/>
        <v>No</v>
      </c>
      <c r="Y49" s="47" t="str">
        <f>Y34</f>
        <v>Net</v>
      </c>
      <c r="Z49" s="11"/>
      <c r="AA49" s="9"/>
      <c r="AF49" s="8"/>
      <c r="AG49" s="9"/>
      <c r="AH49" s="5" t="str">
        <f>AH34</f>
        <v>Installed</v>
      </c>
      <c r="AI49" s="10" t="str">
        <f>AI34</f>
        <v xml:space="preserve">Lifetime </v>
      </c>
      <c r="AJ49" s="5"/>
      <c r="AK49" s="10" t="str">
        <f t="shared" ref="AK49:AM50" si="2">AK34</f>
        <v>LCC</v>
      </c>
      <c r="AL49" s="47" t="str">
        <f t="shared" si="2"/>
        <v>Net</v>
      </c>
      <c r="AM49" s="48" t="str">
        <f t="shared" si="2"/>
        <v>No</v>
      </c>
      <c r="AN49" s="47" t="str">
        <f>AN34</f>
        <v>Net</v>
      </c>
      <c r="AO49" s="11"/>
      <c r="AP49" s="9"/>
    </row>
    <row r="50" spans="2:42" ht="15" customHeight="1" x14ac:dyDescent="0.25">
      <c r="B50" s="12" t="str">
        <f>B35</f>
        <v>Level</v>
      </c>
      <c r="C50" s="13" t="str">
        <f>C35</f>
        <v>Description</v>
      </c>
      <c r="D50" s="14" t="str">
        <f>D35</f>
        <v>Price</v>
      </c>
      <c r="E50" s="15" t="str">
        <f>E35</f>
        <v>Oper. Cost*</v>
      </c>
      <c r="F50" s="14" t="str">
        <f>F35</f>
        <v>LCC</v>
      </c>
      <c r="G50" s="15" t="str">
        <f>G35</f>
        <v>Savings</v>
      </c>
      <c r="H50" s="49" t="str">
        <f t="shared" si="0"/>
        <v>Cost</v>
      </c>
      <c r="I50" s="49" t="str">
        <f t="shared" si="0"/>
        <v>Impact</v>
      </c>
      <c r="J50" s="49" t="str">
        <f>J35</f>
        <v>Benefit</v>
      </c>
      <c r="K50" s="14" t="str">
        <f>K35</f>
        <v>Average</v>
      </c>
      <c r="L50" s="16" t="str">
        <f>L35</f>
        <v>Median</v>
      </c>
      <c r="Q50" s="12" t="str">
        <f>Q35</f>
        <v>Level</v>
      </c>
      <c r="R50" s="13" t="str">
        <f>R35</f>
        <v>Description</v>
      </c>
      <c r="S50" s="14" t="str">
        <f>S35</f>
        <v>Price</v>
      </c>
      <c r="T50" s="15" t="str">
        <f>T35</f>
        <v>Oper. Cost*</v>
      </c>
      <c r="U50" s="14" t="str">
        <f>U35</f>
        <v>LCC</v>
      </c>
      <c r="V50" s="15" t="str">
        <f>V35</f>
        <v>Savings</v>
      </c>
      <c r="W50" s="49" t="str">
        <f t="shared" si="1"/>
        <v>Cost</v>
      </c>
      <c r="X50" s="49" t="str">
        <f t="shared" si="1"/>
        <v>Impact</v>
      </c>
      <c r="Y50" s="49" t="str">
        <f>Y35</f>
        <v>Benefit</v>
      </c>
      <c r="Z50" s="14" t="str">
        <f>Z35</f>
        <v>Average</v>
      </c>
      <c r="AA50" s="16" t="str">
        <f>AA35</f>
        <v>Median</v>
      </c>
      <c r="AF50" s="12" t="str">
        <f>AF35</f>
        <v>Level</v>
      </c>
      <c r="AG50" s="13" t="str">
        <f>AG35</f>
        <v>Description</v>
      </c>
      <c r="AH50" s="14" t="str">
        <f>AH35</f>
        <v>Price</v>
      </c>
      <c r="AI50" s="15" t="str">
        <f>AI35</f>
        <v>Oper. Cost*</v>
      </c>
      <c r="AJ50" s="14" t="str">
        <f>AJ35</f>
        <v>LCC</v>
      </c>
      <c r="AK50" s="15" t="str">
        <f>AK35</f>
        <v>Savings</v>
      </c>
      <c r="AL50" s="49" t="str">
        <f t="shared" si="2"/>
        <v>Cost</v>
      </c>
      <c r="AM50" s="49" t="str">
        <f t="shared" si="2"/>
        <v>Impact</v>
      </c>
      <c r="AN50" s="49" t="str">
        <f>AN35</f>
        <v>Benefit</v>
      </c>
      <c r="AO50" s="14" t="str">
        <f>AO35</f>
        <v>Average</v>
      </c>
      <c r="AP50" s="16" t="str">
        <f>AP35</f>
        <v>Median</v>
      </c>
    </row>
    <row r="51" spans="2:42" x14ac:dyDescent="0.25">
      <c r="B51" s="17" t="str">
        <f t="shared" ref="B51:C56" si="3">B36</f>
        <v>NWGF</v>
      </c>
      <c r="C51" s="18"/>
      <c r="D51" s="5"/>
      <c r="E51" s="10"/>
      <c r="F51" s="5"/>
      <c r="G51" s="10"/>
      <c r="H51" s="47"/>
      <c r="I51" s="47"/>
      <c r="J51" s="47"/>
      <c r="K51" s="5"/>
      <c r="L51" s="19"/>
      <c r="Q51" s="17" t="str">
        <f t="shared" ref="Q51:R56" si="4">Q36</f>
        <v>NWGF</v>
      </c>
      <c r="R51" s="18"/>
      <c r="S51" s="5"/>
      <c r="T51" s="10"/>
      <c r="U51" s="5"/>
      <c r="V51" s="10"/>
      <c r="W51" s="47"/>
      <c r="X51" s="47"/>
      <c r="Y51" s="47"/>
      <c r="Z51" s="5"/>
      <c r="AA51" s="19"/>
      <c r="AF51" s="17" t="str">
        <f t="shared" ref="AF51:AG56" si="5">AF36</f>
        <v>NWGF</v>
      </c>
      <c r="AG51" s="18"/>
      <c r="AH51" s="5"/>
      <c r="AI51" s="10"/>
      <c r="AJ51" s="5"/>
      <c r="AK51" s="10"/>
      <c r="AL51" s="47"/>
      <c r="AM51" s="47"/>
      <c r="AN51" s="47"/>
      <c r="AO51" s="5"/>
      <c r="AP51" s="19"/>
    </row>
    <row r="52" spans="2:42" x14ac:dyDescent="0.25">
      <c r="B52" s="20">
        <f t="shared" si="3"/>
        <v>0</v>
      </c>
      <c r="C52" s="53" t="str">
        <f>C37</f>
        <v>NWGF 80%</v>
      </c>
      <c r="D52" s="22">
        <v>2093.5651923491587</v>
      </c>
      <c r="E52" s="23">
        <v>11631.649360807494</v>
      </c>
      <c r="F52" s="23">
        <v>13725.214553156637</v>
      </c>
      <c r="G52" s="24"/>
      <c r="H52" s="50"/>
      <c r="I52" s="50"/>
      <c r="J52" s="50"/>
      <c r="K52" s="25"/>
      <c r="L52" s="26"/>
      <c r="Q52" s="20">
        <f t="shared" si="4"/>
        <v>0</v>
      </c>
      <c r="R52" s="21" t="str">
        <f>R37</f>
        <v>NWGF 80%</v>
      </c>
      <c r="S52" s="22">
        <v>2200.7599004646399</v>
      </c>
      <c r="T52" s="23">
        <v>14716.390137867709</v>
      </c>
      <c r="U52" s="23">
        <v>16917.150038332344</v>
      </c>
      <c r="V52" s="24"/>
      <c r="W52" s="50"/>
      <c r="X52" s="50"/>
      <c r="Y52" s="50"/>
      <c r="Z52" s="25"/>
      <c r="AA52" s="26"/>
      <c r="AF52" s="20">
        <f t="shared" si="5"/>
        <v>0</v>
      </c>
      <c r="AG52" s="21" t="str">
        <f>AG37</f>
        <v>NWGF 80%</v>
      </c>
      <c r="AH52" s="22">
        <v>1964.8018062013484</v>
      </c>
      <c r="AI52" s="23">
        <v>7926.2270053070142</v>
      </c>
      <c r="AJ52" s="23">
        <v>9891.0288115083622</v>
      </c>
      <c r="AK52" s="24"/>
      <c r="AL52" s="50"/>
      <c r="AM52" s="50"/>
      <c r="AN52" s="50"/>
      <c r="AO52" s="25"/>
      <c r="AP52" s="26"/>
    </row>
    <row r="53" spans="2:42" x14ac:dyDescent="0.25">
      <c r="B53" s="40">
        <f t="shared" si="3"/>
        <v>1</v>
      </c>
      <c r="C53" s="54" t="str">
        <f t="shared" si="3"/>
        <v>NWGF 90%</v>
      </c>
      <c r="D53" s="27">
        <v>2629.4741666559698</v>
      </c>
      <c r="E53" s="28">
        <v>10611.584264128736</v>
      </c>
      <c r="F53" s="28">
        <v>13241.058430784689</v>
      </c>
      <c r="G53" s="29">
        <v>-103.94205915316259</v>
      </c>
      <c r="H53" s="51">
        <v>0.28728522336769757</v>
      </c>
      <c r="I53" s="51">
        <v>0.59931271477663228</v>
      </c>
      <c r="J53" s="51">
        <v>0.1134020618556701</v>
      </c>
      <c r="K53" s="45">
        <v>30.493851572468355</v>
      </c>
      <c r="L53" s="46">
        <v>23.123961337611032</v>
      </c>
      <c r="Q53" s="40">
        <f t="shared" si="4"/>
        <v>1</v>
      </c>
      <c r="R53" s="41" t="str">
        <f t="shared" si="4"/>
        <v>NWGF 90%</v>
      </c>
      <c r="S53" s="42">
        <v>2869.4852714353874</v>
      </c>
      <c r="T53" s="43">
        <v>13405.548874143347</v>
      </c>
      <c r="U53" s="43">
        <v>16275.034145578711</v>
      </c>
      <c r="V53" s="44">
        <v>-101.13550947758966</v>
      </c>
      <c r="W53" s="51">
        <v>0.17380352644836272</v>
      </c>
      <c r="X53" s="51">
        <v>0.76826196473551633</v>
      </c>
      <c r="Y53" s="51">
        <v>5.793450881612091E-2</v>
      </c>
      <c r="Z53" s="45">
        <v>29.725089856543331</v>
      </c>
      <c r="AA53" s="46">
        <v>24.920914149396609</v>
      </c>
      <c r="AF53" s="40">
        <f t="shared" si="5"/>
        <v>1</v>
      </c>
      <c r="AG53" s="41" t="str">
        <f t="shared" si="5"/>
        <v>NWGF 90%</v>
      </c>
      <c r="AH53" s="42">
        <v>2341.1703584943007</v>
      </c>
      <c r="AI53" s="43">
        <v>7255.4452318267495</v>
      </c>
      <c r="AJ53" s="43">
        <v>9596.6155903210511</v>
      </c>
      <c r="AK53" s="44">
        <v>-107.31331549568132</v>
      </c>
      <c r="AL53" s="51">
        <v>0.42360060514372161</v>
      </c>
      <c r="AM53" s="51">
        <v>0.39636913767019666</v>
      </c>
      <c r="AN53" s="51">
        <v>0.1800302571860817</v>
      </c>
      <c r="AO53" s="45">
        <v>30.848368253496417</v>
      </c>
      <c r="AP53" s="46">
        <v>22.527313661589918</v>
      </c>
    </row>
    <row r="54" spans="2:42" x14ac:dyDescent="0.25">
      <c r="B54" s="40">
        <f t="shared" si="3"/>
        <v>2</v>
      </c>
      <c r="C54" s="54" t="str">
        <f t="shared" si="3"/>
        <v>NWGF 92%</v>
      </c>
      <c r="D54" s="27">
        <v>2645.8060368421311</v>
      </c>
      <c r="E54" s="28">
        <v>10425.946504858322</v>
      </c>
      <c r="F54" s="28">
        <v>13071.752541700445</v>
      </c>
      <c r="G54" s="29">
        <v>-54.757123585512737</v>
      </c>
      <c r="H54" s="51">
        <v>0.25979381443298971</v>
      </c>
      <c r="I54" s="51">
        <v>0.54432989690721645</v>
      </c>
      <c r="J54" s="51">
        <v>0.19587628865979381</v>
      </c>
      <c r="K54" s="45">
        <v>22.571435923789579</v>
      </c>
      <c r="L54" s="46">
        <v>17.708984173742728</v>
      </c>
      <c r="Q54" s="40">
        <f t="shared" si="4"/>
        <v>2</v>
      </c>
      <c r="R54" s="41" t="str">
        <f t="shared" si="4"/>
        <v>NWGF 92%</v>
      </c>
      <c r="S54" s="42">
        <v>2886.0246199321032</v>
      </c>
      <c r="T54" s="43">
        <v>13167.585608920237</v>
      </c>
      <c r="U54" s="43">
        <v>16053.610228852343</v>
      </c>
      <c r="V54" s="44">
        <v>-58.166061264963616</v>
      </c>
      <c r="W54" s="51">
        <v>0.16120906801007556</v>
      </c>
      <c r="X54" s="51">
        <v>0.70151133501259444</v>
      </c>
      <c r="Y54" s="51">
        <v>0.13727959697732997</v>
      </c>
      <c r="Z54" s="45">
        <v>19.584326952745339</v>
      </c>
      <c r="AA54" s="46">
        <v>17.317911696792894</v>
      </c>
      <c r="AF54" s="40">
        <f t="shared" si="5"/>
        <v>2</v>
      </c>
      <c r="AG54" s="41" t="str">
        <f t="shared" si="5"/>
        <v>NWGF 92%</v>
      </c>
      <c r="AH54" s="42">
        <v>2357.2530035994178</v>
      </c>
      <c r="AI54" s="43">
        <v>7132.6614086024083</v>
      </c>
      <c r="AJ54" s="43">
        <v>9489.9144122018242</v>
      </c>
      <c r="AK54" s="44">
        <v>-50.662272575703341</v>
      </c>
      <c r="AL54" s="51">
        <v>0.37821482602118001</v>
      </c>
      <c r="AM54" s="51">
        <v>0.3555219364599092</v>
      </c>
      <c r="AN54" s="51">
        <v>0.26626323751891073</v>
      </c>
      <c r="AO54" s="45">
        <v>24.233278238666315</v>
      </c>
      <c r="AP54" s="46">
        <v>18.225115310063341</v>
      </c>
    </row>
    <row r="55" spans="2:42" x14ac:dyDescent="0.25">
      <c r="B55" s="20">
        <f t="shared" si="3"/>
        <v>3</v>
      </c>
      <c r="C55" s="53" t="str">
        <f t="shared" si="3"/>
        <v>NWGF 95%</v>
      </c>
      <c r="D55" s="27">
        <v>2772.3565557922093</v>
      </c>
      <c r="E55" s="28">
        <v>10155.973834805605</v>
      </c>
      <c r="F55" s="28">
        <v>12928.330390597806</v>
      </c>
      <c r="G55" s="29">
        <v>4.6171163164628775</v>
      </c>
      <c r="H55" s="51">
        <v>0.2831615120274914</v>
      </c>
      <c r="I55" s="51">
        <v>0.39106529209621993</v>
      </c>
      <c r="J55" s="51">
        <v>0.32577319587628867</v>
      </c>
      <c r="K55" s="45">
        <v>17.8695157296922</v>
      </c>
      <c r="L55" s="46">
        <v>13.718601287591119</v>
      </c>
      <c r="Q55" s="20">
        <f t="shared" si="4"/>
        <v>3</v>
      </c>
      <c r="R55" s="21" t="str">
        <f t="shared" si="4"/>
        <v>NWGF 95%</v>
      </c>
      <c r="S55" s="42">
        <v>3015.0221221778497</v>
      </c>
      <c r="T55" s="43">
        <v>12819.956557574149</v>
      </c>
      <c r="U55" s="43">
        <v>15834.978679752012</v>
      </c>
      <c r="V55" s="44">
        <v>-8.1774077365726967</v>
      </c>
      <c r="W55" s="51">
        <v>0.18891687657430731</v>
      </c>
      <c r="X55" s="51">
        <v>0.53400503778337527</v>
      </c>
      <c r="Y55" s="51">
        <v>0.2770780856423174</v>
      </c>
      <c r="Z55" s="45">
        <v>15.332619091130709</v>
      </c>
      <c r="AA55" s="46">
        <v>12.506893535504503</v>
      </c>
      <c r="AF55" s="20">
        <f t="shared" si="5"/>
        <v>3</v>
      </c>
      <c r="AG55" s="21" t="str">
        <f t="shared" si="5"/>
        <v>NWGF 95%</v>
      </c>
      <c r="AH55" s="42">
        <v>2480.8641810415247</v>
      </c>
      <c r="AI55" s="43">
        <v>6955.9703826449022</v>
      </c>
      <c r="AJ55" s="43">
        <v>9436.8345636864215</v>
      </c>
      <c r="AK55" s="44">
        <v>19.986030231909549</v>
      </c>
      <c r="AL55" s="51">
        <v>0.39636913767019666</v>
      </c>
      <c r="AM55" s="51">
        <v>0.21936459909228442</v>
      </c>
      <c r="AN55" s="51">
        <v>0.38426626323751889</v>
      </c>
      <c r="AO55" s="45">
        <v>19.688608280598672</v>
      </c>
      <c r="AP55" s="46">
        <v>15.080347721031274</v>
      </c>
    </row>
    <row r="56" spans="2:42" x14ac:dyDescent="0.25">
      <c r="B56" s="32">
        <f t="shared" si="3"/>
        <v>4</v>
      </c>
      <c r="C56" s="55" t="str">
        <f t="shared" si="3"/>
        <v>NWGF 98%</v>
      </c>
      <c r="D56" s="34">
        <v>2964.9527641621521</v>
      </c>
      <c r="E56" s="35">
        <v>9919.0056879636886</v>
      </c>
      <c r="F56" s="35">
        <v>12883.958452125831</v>
      </c>
      <c r="G56" s="36">
        <v>77.588793596493787</v>
      </c>
      <c r="H56" s="52">
        <v>0.39450171821305841</v>
      </c>
      <c r="I56" s="52">
        <v>0.12233676975945017</v>
      </c>
      <c r="J56" s="52">
        <v>0.48316151202749141</v>
      </c>
      <c r="K56" s="56">
        <v>17.893393544140665</v>
      </c>
      <c r="L56" s="57">
        <v>14.079819224730191</v>
      </c>
      <c r="Q56" s="32">
        <f t="shared" si="4"/>
        <v>4</v>
      </c>
      <c r="R56" s="33" t="str">
        <f t="shared" si="4"/>
        <v>NWGF 98%</v>
      </c>
      <c r="S56" s="58">
        <v>3204.1723865182794</v>
      </c>
      <c r="T56" s="59">
        <v>12496.173865096287</v>
      </c>
      <c r="U56" s="59">
        <v>15700.346251614588</v>
      </c>
      <c r="V56" s="60">
        <v>127.52873853080642</v>
      </c>
      <c r="W56" s="52">
        <v>0.33879093198992444</v>
      </c>
      <c r="X56" s="52">
        <v>0.10201511335012595</v>
      </c>
      <c r="Y56" s="52">
        <v>0.55919395465994959</v>
      </c>
      <c r="Z56" s="56">
        <v>15.012046904102698</v>
      </c>
      <c r="AA56" s="57">
        <v>12.611598973278406</v>
      </c>
      <c r="AF56" s="32">
        <f t="shared" si="5"/>
        <v>4</v>
      </c>
      <c r="AG56" s="33" t="str">
        <f t="shared" si="5"/>
        <v>NWGF 98%</v>
      </c>
      <c r="AH56" s="58">
        <v>2677.599692829674</v>
      </c>
      <c r="AI56" s="59">
        <v>6823.2847611205652</v>
      </c>
      <c r="AJ56" s="59">
        <v>9500.8844539502406</v>
      </c>
      <c r="AK56" s="60">
        <v>17.600417987047248</v>
      </c>
      <c r="AL56" s="52">
        <v>0.46142208774583965</v>
      </c>
      <c r="AM56" s="52">
        <v>0.14674735249621784</v>
      </c>
      <c r="AN56" s="52">
        <v>0.39183055975794251</v>
      </c>
      <c r="AO56" s="56">
        <v>21.535947009294993</v>
      </c>
      <c r="AP56" s="57">
        <v>16.238698157465876</v>
      </c>
    </row>
    <row r="62" spans="2:42" x14ac:dyDescent="0.25">
      <c r="B62" s="1" t="s">
        <v>21</v>
      </c>
      <c r="C62" s="2"/>
      <c r="D62" s="2"/>
      <c r="E62" s="2"/>
      <c r="F62" s="2"/>
      <c r="G62" s="39" t="s">
        <v>45</v>
      </c>
      <c r="H62" s="2"/>
      <c r="I62" s="2"/>
      <c r="J62" s="2"/>
      <c r="K62" s="2"/>
      <c r="L62" s="3"/>
      <c r="Q62" s="1" t="s">
        <v>24</v>
      </c>
      <c r="R62" s="2"/>
      <c r="S62" s="2"/>
      <c r="T62" s="2"/>
      <c r="U62" s="2"/>
      <c r="V62" s="39" t="s">
        <v>45</v>
      </c>
      <c r="W62" s="2"/>
      <c r="X62" s="2"/>
      <c r="Y62" s="2"/>
      <c r="Z62" s="2"/>
      <c r="AA62" s="3"/>
      <c r="AF62" s="1" t="s">
        <v>25</v>
      </c>
      <c r="AG62" s="2"/>
      <c r="AH62" s="2"/>
      <c r="AI62" s="2"/>
      <c r="AJ62" s="2"/>
      <c r="AK62" s="39" t="s">
        <v>45</v>
      </c>
      <c r="AL62" s="2"/>
      <c r="AM62" s="2"/>
      <c r="AN62" s="2"/>
      <c r="AO62" s="2"/>
      <c r="AP62" s="3"/>
    </row>
    <row r="63" spans="2:42" x14ac:dyDescent="0.25">
      <c r="B63" s="4"/>
      <c r="C63" s="5"/>
      <c r="D63" s="284" t="str">
        <f>D48</f>
        <v>Average LCC Results</v>
      </c>
      <c r="E63" s="284"/>
      <c r="F63" s="284"/>
      <c r="G63" s="284"/>
      <c r="H63" s="284"/>
      <c r="I63" s="284"/>
      <c r="J63" s="285"/>
      <c r="K63" s="6" t="str">
        <f>K48</f>
        <v>Payback Results</v>
      </c>
      <c r="L63" s="7"/>
      <c r="Q63" s="4"/>
      <c r="R63" s="5"/>
      <c r="S63" s="284" t="str">
        <f>S48</f>
        <v>Average LCC Results</v>
      </c>
      <c r="T63" s="284"/>
      <c r="U63" s="284"/>
      <c r="V63" s="284"/>
      <c r="W63" s="284"/>
      <c r="X63" s="284"/>
      <c r="Y63" s="285"/>
      <c r="Z63" s="6" t="str">
        <f>Z48</f>
        <v>Payback Results</v>
      </c>
      <c r="AA63" s="7"/>
      <c r="AF63" s="4"/>
      <c r="AG63" s="5"/>
      <c r="AH63" s="284" t="str">
        <f>AH48</f>
        <v>Average LCC Results</v>
      </c>
      <c r="AI63" s="284"/>
      <c r="AJ63" s="284"/>
      <c r="AK63" s="284"/>
      <c r="AL63" s="284"/>
      <c r="AM63" s="284"/>
      <c r="AN63" s="285"/>
      <c r="AO63" s="6" t="str">
        <f>AO48</f>
        <v>Payback Results</v>
      </c>
      <c r="AP63" s="7"/>
    </row>
    <row r="64" spans="2:42" x14ac:dyDescent="0.25">
      <c r="B64" s="8"/>
      <c r="C64" s="9"/>
      <c r="D64" s="5" t="str">
        <f>D49</f>
        <v>Installed</v>
      </c>
      <c r="E64" s="10" t="str">
        <f>E49</f>
        <v xml:space="preserve">Lifetime </v>
      </c>
      <c r="F64" s="5"/>
      <c r="G64" s="10" t="str">
        <f t="shared" ref="G64:I65" si="6">G49</f>
        <v>LCC</v>
      </c>
      <c r="H64" s="47" t="str">
        <f t="shared" si="6"/>
        <v>Net</v>
      </c>
      <c r="I64" s="48" t="str">
        <f t="shared" si="6"/>
        <v>No</v>
      </c>
      <c r="J64" s="47" t="str">
        <f>J49</f>
        <v>Net</v>
      </c>
      <c r="K64" s="11"/>
      <c r="L64" s="9"/>
      <c r="Q64" s="8"/>
      <c r="R64" s="9"/>
      <c r="S64" s="5" t="str">
        <f>S49</f>
        <v>Installed</v>
      </c>
      <c r="T64" s="10" t="str">
        <f>T49</f>
        <v xml:space="preserve">Lifetime </v>
      </c>
      <c r="U64" s="5"/>
      <c r="V64" s="10" t="str">
        <f t="shared" ref="V64:X65" si="7">V49</f>
        <v>LCC</v>
      </c>
      <c r="W64" s="47" t="str">
        <f t="shared" si="7"/>
        <v>Net</v>
      </c>
      <c r="X64" s="48" t="str">
        <f t="shared" si="7"/>
        <v>No</v>
      </c>
      <c r="Y64" s="47" t="str">
        <f>Y49</f>
        <v>Net</v>
      </c>
      <c r="Z64" s="11"/>
      <c r="AA64" s="9"/>
      <c r="AF64" s="8"/>
      <c r="AG64" s="9"/>
      <c r="AH64" s="5" t="str">
        <f>AH49</f>
        <v>Installed</v>
      </c>
      <c r="AI64" s="10" t="str">
        <f>AI49</f>
        <v xml:space="preserve">Lifetime </v>
      </c>
      <c r="AJ64" s="5"/>
      <c r="AK64" s="10" t="str">
        <f t="shared" ref="AK64:AM65" si="8">AK49</f>
        <v>LCC</v>
      </c>
      <c r="AL64" s="47" t="str">
        <f t="shared" si="8"/>
        <v>Net</v>
      </c>
      <c r="AM64" s="48" t="str">
        <f t="shared" si="8"/>
        <v>No</v>
      </c>
      <c r="AN64" s="47" t="str">
        <f>AN49</f>
        <v>Net</v>
      </c>
      <c r="AO64" s="11"/>
      <c r="AP64" s="9"/>
    </row>
    <row r="65" spans="2:42" x14ac:dyDescent="0.25">
      <c r="B65" s="12" t="str">
        <f>B50</f>
        <v>Level</v>
      </c>
      <c r="C65" s="13" t="str">
        <f>C50</f>
        <v>Description</v>
      </c>
      <c r="D65" s="14" t="str">
        <f>D50</f>
        <v>Price</v>
      </c>
      <c r="E65" s="15" t="str">
        <f>E50</f>
        <v>Oper. Cost*</v>
      </c>
      <c r="F65" s="14" t="str">
        <f>F50</f>
        <v>LCC</v>
      </c>
      <c r="G65" s="15" t="str">
        <f>G50</f>
        <v>Savings</v>
      </c>
      <c r="H65" s="49" t="str">
        <f t="shared" si="6"/>
        <v>Cost</v>
      </c>
      <c r="I65" s="49" t="str">
        <f t="shared" si="6"/>
        <v>Impact</v>
      </c>
      <c r="J65" s="49" t="str">
        <f>J50</f>
        <v>Benefit</v>
      </c>
      <c r="K65" s="14" t="str">
        <f>K50</f>
        <v>Average</v>
      </c>
      <c r="L65" s="16" t="str">
        <f>L50</f>
        <v>Median</v>
      </c>
      <c r="Q65" s="12" t="str">
        <f>Q50</f>
        <v>Level</v>
      </c>
      <c r="R65" s="13" t="str">
        <f>R50</f>
        <v>Description</v>
      </c>
      <c r="S65" s="14" t="str">
        <f>S50</f>
        <v>Price</v>
      </c>
      <c r="T65" s="15" t="str">
        <f>T50</f>
        <v>Oper. Cost*</v>
      </c>
      <c r="U65" s="14" t="str">
        <f>U50</f>
        <v>LCC</v>
      </c>
      <c r="V65" s="15" t="str">
        <f>V50</f>
        <v>Savings</v>
      </c>
      <c r="W65" s="49" t="str">
        <f t="shared" si="7"/>
        <v>Cost</v>
      </c>
      <c r="X65" s="49" t="str">
        <f t="shared" si="7"/>
        <v>Impact</v>
      </c>
      <c r="Y65" s="49" t="str">
        <f>Y50</f>
        <v>Benefit</v>
      </c>
      <c r="Z65" s="14" t="str">
        <f>Z50</f>
        <v>Average</v>
      </c>
      <c r="AA65" s="16" t="str">
        <f>AA50</f>
        <v>Median</v>
      </c>
      <c r="AF65" s="12" t="str">
        <f>AF50</f>
        <v>Level</v>
      </c>
      <c r="AG65" s="13" t="str">
        <f>AG50</f>
        <v>Description</v>
      </c>
      <c r="AH65" s="14" t="str">
        <f>AH50</f>
        <v>Price</v>
      </c>
      <c r="AI65" s="15" t="str">
        <f>AI50</f>
        <v>Oper. Cost*</v>
      </c>
      <c r="AJ65" s="14" t="str">
        <f>AJ50</f>
        <v>LCC</v>
      </c>
      <c r="AK65" s="15" t="str">
        <f>AK50</f>
        <v>Savings</v>
      </c>
      <c r="AL65" s="49" t="str">
        <f t="shared" si="8"/>
        <v>Cost</v>
      </c>
      <c r="AM65" s="49" t="str">
        <f t="shared" si="8"/>
        <v>Impact</v>
      </c>
      <c r="AN65" s="49" t="str">
        <f>AN50</f>
        <v>Benefit</v>
      </c>
      <c r="AO65" s="14" t="str">
        <f>AO50</f>
        <v>Average</v>
      </c>
      <c r="AP65" s="16" t="str">
        <f>AP50</f>
        <v>Median</v>
      </c>
    </row>
    <row r="66" spans="2:42" x14ac:dyDescent="0.25">
      <c r="B66" s="17" t="str">
        <f t="shared" ref="B66:C71" si="9">B51</f>
        <v>NWGF</v>
      </c>
      <c r="C66" s="18"/>
      <c r="D66" s="5"/>
      <c r="E66" s="10"/>
      <c r="F66" s="5"/>
      <c r="G66" s="10"/>
      <c r="H66" s="47"/>
      <c r="I66" s="47"/>
      <c r="J66" s="47"/>
      <c r="K66" s="5"/>
      <c r="L66" s="19"/>
      <c r="Q66" s="17" t="str">
        <f t="shared" ref="Q66:R71" si="10">Q51</f>
        <v>NWGF</v>
      </c>
      <c r="R66" s="18"/>
      <c r="S66" s="5"/>
      <c r="T66" s="10"/>
      <c r="U66" s="5"/>
      <c r="V66" s="10"/>
      <c r="W66" s="47"/>
      <c r="X66" s="47"/>
      <c r="Y66" s="47"/>
      <c r="Z66" s="5"/>
      <c r="AA66" s="19"/>
      <c r="AF66" s="17" t="str">
        <f t="shared" ref="AF66:AG71" si="11">AF51</f>
        <v>NWGF</v>
      </c>
      <c r="AG66" s="18"/>
      <c r="AH66" s="5"/>
      <c r="AI66" s="10"/>
      <c r="AJ66" s="5"/>
      <c r="AK66" s="10"/>
      <c r="AL66" s="47"/>
      <c r="AM66" s="47"/>
      <c r="AN66" s="47"/>
      <c r="AO66" s="5"/>
      <c r="AP66" s="19"/>
    </row>
    <row r="67" spans="2:42" x14ac:dyDescent="0.25">
      <c r="B67" s="20">
        <f t="shared" si="9"/>
        <v>0</v>
      </c>
      <c r="C67" s="21" t="str">
        <f>C52</f>
        <v>NWGF 80%</v>
      </c>
      <c r="D67" s="22">
        <v>1974.6541186170311</v>
      </c>
      <c r="E67" s="23">
        <v>10772.871706647793</v>
      </c>
      <c r="F67" s="23">
        <v>12747.525825264813</v>
      </c>
      <c r="G67" s="24"/>
      <c r="H67" s="50"/>
      <c r="I67" s="50"/>
      <c r="J67" s="50"/>
      <c r="K67" s="25"/>
      <c r="L67" s="26"/>
      <c r="Q67" s="20">
        <f t="shared" si="10"/>
        <v>0</v>
      </c>
      <c r="R67" s="21" t="str">
        <f>R52</f>
        <v>NWGF 80%</v>
      </c>
      <c r="S67" s="22">
        <v>2170.4499718816523</v>
      </c>
      <c r="T67" s="23">
        <v>14253.44168079749</v>
      </c>
      <c r="U67" s="23">
        <v>16423.891652679173</v>
      </c>
      <c r="V67" s="24"/>
      <c r="W67" s="50"/>
      <c r="X67" s="50"/>
      <c r="Y67" s="50"/>
      <c r="Z67" s="25"/>
      <c r="AA67" s="26"/>
      <c r="AF67" s="20">
        <f t="shared" si="11"/>
        <v>0</v>
      </c>
      <c r="AG67" s="21" t="str">
        <f>AG52</f>
        <v>NWGF 80%</v>
      </c>
      <c r="AH67" s="22">
        <v>1743.7825376285523</v>
      </c>
      <c r="AI67" s="23">
        <v>6668.7771649364904</v>
      </c>
      <c r="AJ67" s="23">
        <v>8412.559702565035</v>
      </c>
      <c r="AK67" s="24"/>
      <c r="AL67" s="50"/>
      <c r="AM67" s="50"/>
      <c r="AN67" s="50"/>
      <c r="AO67" s="25"/>
      <c r="AP67" s="26"/>
    </row>
    <row r="68" spans="2:42" x14ac:dyDescent="0.25">
      <c r="B68" s="40">
        <f t="shared" si="9"/>
        <v>1</v>
      </c>
      <c r="C68" s="41" t="str">
        <f t="shared" si="9"/>
        <v>NWGF 90%</v>
      </c>
      <c r="D68" s="42">
        <v>2527.6432221538048</v>
      </c>
      <c r="E68" s="43">
        <v>9867.903095624426</v>
      </c>
      <c r="F68" s="43">
        <v>12395.546317778228</v>
      </c>
      <c r="G68" s="44">
        <v>-112.48426855471608</v>
      </c>
      <c r="H68" s="51">
        <v>0.33619631901840491</v>
      </c>
      <c r="I68" s="51">
        <v>0.52024539877300613</v>
      </c>
      <c r="J68" s="51">
        <v>0.14355828220858896</v>
      </c>
      <c r="K68" s="45">
        <v>30.588316763673415</v>
      </c>
      <c r="L68" s="46">
        <v>22.952682999048463</v>
      </c>
      <c r="Q68" s="40">
        <f t="shared" si="10"/>
        <v>1</v>
      </c>
      <c r="R68" s="41" t="str">
        <f t="shared" si="10"/>
        <v>NWGF 90%</v>
      </c>
      <c r="S68" s="42">
        <v>2824.5762379901144</v>
      </c>
      <c r="T68" s="43">
        <v>13050.564406634478</v>
      </c>
      <c r="U68" s="43">
        <v>15875.140644624582</v>
      </c>
      <c r="V68" s="44">
        <v>-91.329588521008617</v>
      </c>
      <c r="W68" s="51">
        <v>0.19954648526077098</v>
      </c>
      <c r="X68" s="51">
        <v>0.72335600907029474</v>
      </c>
      <c r="Y68" s="51">
        <v>7.7097505668934238E-2</v>
      </c>
      <c r="Z68" s="45">
        <v>27.087589013278762</v>
      </c>
      <c r="AA68" s="46">
        <v>24.618157637519452</v>
      </c>
      <c r="AF68" s="40">
        <f t="shared" si="11"/>
        <v>1</v>
      </c>
      <c r="AG68" s="41" t="str">
        <f t="shared" si="11"/>
        <v>NWGF 90%</v>
      </c>
      <c r="AH68" s="42">
        <v>2177.5163238013565</v>
      </c>
      <c r="AI68" s="43">
        <v>6122.5108437383024</v>
      </c>
      <c r="AJ68" s="43">
        <v>8300.0271675396671</v>
      </c>
      <c r="AK68" s="44">
        <v>-132.71210732451792</v>
      </c>
      <c r="AL68" s="51">
        <v>0.5</v>
      </c>
      <c r="AM68" s="51">
        <v>0.27272727272727271</v>
      </c>
      <c r="AN68" s="51">
        <v>0.22727272727272727</v>
      </c>
      <c r="AO68" s="45">
        <v>31.906951884753017</v>
      </c>
      <c r="AP68" s="46">
        <v>22.107237789705358</v>
      </c>
    </row>
    <row r="69" spans="2:42" x14ac:dyDescent="0.25">
      <c r="B69" s="20">
        <f t="shared" si="9"/>
        <v>2</v>
      </c>
      <c r="C69" s="21" t="str">
        <f t="shared" si="9"/>
        <v>NWGF 92%</v>
      </c>
      <c r="D69" s="42">
        <v>2543.2052879132566</v>
      </c>
      <c r="E69" s="43">
        <v>9704.007049056685</v>
      </c>
      <c r="F69" s="43">
        <v>12247.212336969931</v>
      </c>
      <c r="G69" s="44">
        <v>-61.835463615665432</v>
      </c>
      <c r="H69" s="51">
        <v>0.31411042944785278</v>
      </c>
      <c r="I69" s="51">
        <v>0.48711656441717793</v>
      </c>
      <c r="J69" s="51">
        <v>0.19877300613496932</v>
      </c>
      <c r="K69" s="45">
        <v>24.381066323539173</v>
      </c>
      <c r="L69" s="46">
        <v>18.909412458088692</v>
      </c>
      <c r="Q69" s="20">
        <f t="shared" si="10"/>
        <v>2</v>
      </c>
      <c r="R69" s="21" t="str">
        <f t="shared" si="10"/>
        <v>NWGF 92%</v>
      </c>
      <c r="S69" s="42">
        <v>2840.372305533841</v>
      </c>
      <c r="T69" s="43">
        <v>12828.339156595717</v>
      </c>
      <c r="U69" s="43">
        <v>15668.711462129562</v>
      </c>
      <c r="V69" s="44">
        <v>-48.33479494285244</v>
      </c>
      <c r="W69" s="51">
        <v>0.18594104308390022</v>
      </c>
      <c r="X69" s="51">
        <v>0.68253968253968256</v>
      </c>
      <c r="Y69" s="51">
        <v>0.13151927437641722</v>
      </c>
      <c r="Z69" s="45">
        <v>20.298120516063911</v>
      </c>
      <c r="AA69" s="46">
        <v>18.860070830881625</v>
      </c>
      <c r="AF69" s="20">
        <f t="shared" si="11"/>
        <v>2</v>
      </c>
      <c r="AG69" s="21" t="str">
        <f t="shared" si="11"/>
        <v>NWGF 92%</v>
      </c>
      <c r="AH69" s="42">
        <v>2192.8024676708001</v>
      </c>
      <c r="AI69" s="43">
        <v>6019.9683874932734</v>
      </c>
      <c r="AJ69" s="43">
        <v>8212.7708551640662</v>
      </c>
      <c r="AK69" s="44">
        <v>-77.754701275319363</v>
      </c>
      <c r="AL69" s="51">
        <v>0.46524064171122997</v>
      </c>
      <c r="AM69" s="51">
        <v>0.25668449197860965</v>
      </c>
      <c r="AN69" s="51">
        <v>0.27807486631016043</v>
      </c>
      <c r="AO69" s="45">
        <v>26.444649042118716</v>
      </c>
      <c r="AP69" s="46">
        <v>18.909412458088692</v>
      </c>
    </row>
    <row r="70" spans="2:42" x14ac:dyDescent="0.25">
      <c r="B70" s="20">
        <f t="shared" si="9"/>
        <v>3</v>
      </c>
      <c r="C70" s="21" t="str">
        <f t="shared" si="9"/>
        <v>NWGF 95%</v>
      </c>
      <c r="D70" s="42">
        <v>2663.7571208868112</v>
      </c>
      <c r="E70" s="43">
        <v>9471.1009672286327</v>
      </c>
      <c r="F70" s="43">
        <v>12134.858088115425</v>
      </c>
      <c r="G70" s="44">
        <v>-2.0990294304586374</v>
      </c>
      <c r="H70" s="51">
        <v>0.32638036809815951</v>
      </c>
      <c r="I70" s="51">
        <v>0.34601226993865031</v>
      </c>
      <c r="J70" s="51">
        <v>0.32760736196319018</v>
      </c>
      <c r="K70" s="45">
        <v>19.616363301279399</v>
      </c>
      <c r="L70" s="46">
        <v>14.889618091718548</v>
      </c>
      <c r="Q70" s="20">
        <f t="shared" si="10"/>
        <v>3</v>
      </c>
      <c r="R70" s="21" t="str">
        <f t="shared" si="10"/>
        <v>NWGF 95%</v>
      </c>
      <c r="S70" s="42">
        <v>2968.9782296148142</v>
      </c>
      <c r="T70" s="43">
        <v>12516.356766655119</v>
      </c>
      <c r="U70" s="43">
        <v>15485.334996269941</v>
      </c>
      <c r="V70" s="44">
        <v>7.0399113509431714</v>
      </c>
      <c r="W70" s="51">
        <v>0.20181405895691609</v>
      </c>
      <c r="X70" s="51">
        <v>0.51247165532879824</v>
      </c>
      <c r="Y70" s="51">
        <v>0.2857142857142857</v>
      </c>
      <c r="Z70" s="45">
        <v>16.277407100348945</v>
      </c>
      <c r="AA70" s="46">
        <v>13.979350052272444</v>
      </c>
      <c r="AF70" s="20">
        <f t="shared" si="11"/>
        <v>3</v>
      </c>
      <c r="AG70" s="21" t="str">
        <f t="shared" si="11"/>
        <v>NWGF 95%</v>
      </c>
      <c r="AH70" s="42">
        <v>2303.857364338553</v>
      </c>
      <c r="AI70" s="43">
        <v>5880.3046903647592</v>
      </c>
      <c r="AJ70" s="43">
        <v>8184.1620547033144</v>
      </c>
      <c r="AK70" s="44">
        <v>-12.87516013794043</v>
      </c>
      <c r="AL70" s="51">
        <v>0.4732620320855615</v>
      </c>
      <c r="AM70" s="51">
        <v>0.1497326203208556</v>
      </c>
      <c r="AN70" s="51">
        <v>0.3770053475935829</v>
      </c>
      <c r="AO70" s="45">
        <v>21.870422061528956</v>
      </c>
      <c r="AP70" s="46">
        <v>15.729774688618818</v>
      </c>
    </row>
    <row r="71" spans="2:42" x14ac:dyDescent="0.25">
      <c r="B71" s="32">
        <f t="shared" si="9"/>
        <v>4</v>
      </c>
      <c r="C71" s="33" t="str">
        <f t="shared" si="9"/>
        <v>NWGF 98%</v>
      </c>
      <c r="D71" s="58">
        <v>2855.6056413746096</v>
      </c>
      <c r="E71" s="59">
        <v>9174.6325182350156</v>
      </c>
      <c r="F71" s="59">
        <v>12030.238159609638</v>
      </c>
      <c r="G71" s="60">
        <v>148.74706796517754</v>
      </c>
      <c r="H71" s="52">
        <v>0.44907975460122701</v>
      </c>
      <c r="I71" s="52">
        <v>9.4478527607361959E-2</v>
      </c>
      <c r="J71" s="52">
        <v>0.45644171779141102</v>
      </c>
      <c r="K71" s="56">
        <v>20.28735273543559</v>
      </c>
      <c r="L71" s="57">
        <v>15.331667617961287</v>
      </c>
      <c r="Q71" s="32">
        <f t="shared" si="10"/>
        <v>4</v>
      </c>
      <c r="R71" s="33" t="str">
        <f t="shared" si="10"/>
        <v>NWGF 98%</v>
      </c>
      <c r="S71" s="58">
        <v>3159.2123230141256</v>
      </c>
      <c r="T71" s="59">
        <v>12058.883510879057</v>
      </c>
      <c r="U71" s="59">
        <v>15218.095833893178</v>
      </c>
      <c r="V71" s="60">
        <v>322.14866192511346</v>
      </c>
      <c r="W71" s="52">
        <v>0.38095238095238093</v>
      </c>
      <c r="X71" s="52">
        <v>7.9365079365079361E-2</v>
      </c>
      <c r="Y71" s="52">
        <v>0.53968253968253965</v>
      </c>
      <c r="Z71" s="56">
        <v>16.551688003955377</v>
      </c>
      <c r="AA71" s="57">
        <v>13.496382630676727</v>
      </c>
      <c r="AF71" s="32">
        <f t="shared" si="11"/>
        <v>4</v>
      </c>
      <c r="AG71" s="33" t="str">
        <f t="shared" si="11"/>
        <v>NWGF 98%</v>
      </c>
      <c r="AH71" s="58">
        <v>2497.6095274627787</v>
      </c>
      <c r="AI71" s="59">
        <v>5773.6841552510232</v>
      </c>
      <c r="AJ71" s="59">
        <v>8271.293682713811</v>
      </c>
      <c r="AK71" s="60">
        <v>-55.718447907367299</v>
      </c>
      <c r="AL71" s="52">
        <v>0.52941176470588236</v>
      </c>
      <c r="AM71" s="52">
        <v>0.11229946524064172</v>
      </c>
      <c r="AN71" s="52">
        <v>0.35828877005347592</v>
      </c>
      <c r="AO71" s="56">
        <v>24.833161625550073</v>
      </c>
      <c r="AP71" s="57">
        <v>17.664812424386774</v>
      </c>
    </row>
  </sheetData>
  <mergeCells count="21">
    <mergeCell ref="D18:J18"/>
    <mergeCell ref="S18:Y18"/>
    <mergeCell ref="AH18:AN18"/>
    <mergeCell ref="AW18:BC18"/>
    <mergeCell ref="BL18:BR18"/>
    <mergeCell ref="D3:J3"/>
    <mergeCell ref="S3:Y3"/>
    <mergeCell ref="AH3:AN3"/>
    <mergeCell ref="AW3:BC3"/>
    <mergeCell ref="BL3:BR3"/>
    <mergeCell ref="AW33:BC33"/>
    <mergeCell ref="BL33:BR33"/>
    <mergeCell ref="D48:J48"/>
    <mergeCell ref="S48:Y48"/>
    <mergeCell ref="AH48:AN48"/>
    <mergeCell ref="D63:J63"/>
    <mergeCell ref="S63:Y63"/>
    <mergeCell ref="AH63:AN63"/>
    <mergeCell ref="D33:J33"/>
    <mergeCell ref="S33:Y33"/>
    <mergeCell ref="AH33:AN3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2:BT71"/>
  <sheetViews>
    <sheetView topLeftCell="A10" workbookViewId="0">
      <selection activeCell="B32" sqref="B32"/>
    </sheetView>
  </sheetViews>
  <sheetFormatPr defaultRowHeight="15" x14ac:dyDescent="0.25"/>
  <cols>
    <col min="3" max="3" width="12.42578125" customWidth="1"/>
    <col min="13" max="16" width="3.140625" customWidth="1"/>
    <col min="18" max="18" width="10.140625" customWidth="1"/>
    <col min="28" max="31" width="3.140625" customWidth="1"/>
    <col min="33" max="33" width="9.85546875" customWidth="1"/>
    <col min="43" max="46" width="3.140625" customWidth="1"/>
    <col min="48" max="48" width="9.85546875" customWidth="1"/>
    <col min="58" max="61" width="3.140625" customWidth="1"/>
    <col min="63" max="63" width="9.7109375" customWidth="1"/>
  </cols>
  <sheetData>
    <row r="2" spans="2:72" x14ac:dyDescent="0.25">
      <c r="B2" s="1" t="s">
        <v>17</v>
      </c>
      <c r="C2" s="2"/>
      <c r="D2" s="2"/>
      <c r="E2" s="2"/>
      <c r="F2" s="2"/>
      <c r="G2" s="39" t="s">
        <v>46</v>
      </c>
      <c r="H2" s="2"/>
      <c r="I2" s="2"/>
      <c r="J2" s="2"/>
      <c r="K2" s="2"/>
      <c r="L2" s="3"/>
      <c r="Q2" s="1" t="s">
        <v>275</v>
      </c>
      <c r="R2" s="2"/>
      <c r="S2" s="2"/>
      <c r="T2" s="2"/>
      <c r="U2" s="2"/>
      <c r="V2" s="39" t="s">
        <v>46</v>
      </c>
      <c r="W2" s="2"/>
      <c r="X2" s="2"/>
      <c r="Y2" s="2"/>
      <c r="Z2" s="2"/>
      <c r="AA2" s="3"/>
      <c r="AF2" s="1" t="s">
        <v>276</v>
      </c>
      <c r="AG2" s="2"/>
      <c r="AH2" s="2"/>
      <c r="AI2" s="2"/>
      <c r="AJ2" s="2"/>
      <c r="AK2" s="39" t="s">
        <v>46</v>
      </c>
      <c r="AL2" s="2"/>
      <c r="AM2" s="2"/>
      <c r="AN2" s="2"/>
      <c r="AO2" s="2"/>
      <c r="AP2" s="3"/>
      <c r="AU2" s="1" t="s">
        <v>277</v>
      </c>
      <c r="AV2" s="2"/>
      <c r="AW2" s="2"/>
      <c r="AX2" s="2"/>
      <c r="AY2" s="2"/>
      <c r="AZ2" s="39" t="s">
        <v>46</v>
      </c>
      <c r="BA2" s="2"/>
      <c r="BB2" s="2"/>
      <c r="BC2" s="2"/>
      <c r="BD2" s="2"/>
      <c r="BE2" s="3"/>
      <c r="BJ2" s="1" t="s">
        <v>278</v>
      </c>
      <c r="BK2" s="2"/>
      <c r="BL2" s="2"/>
      <c r="BM2" s="2"/>
      <c r="BN2" s="2"/>
      <c r="BO2" s="39" t="s">
        <v>46</v>
      </c>
      <c r="BP2" s="2"/>
      <c r="BQ2" s="2"/>
      <c r="BR2" s="2"/>
      <c r="BS2" s="2"/>
      <c r="BT2" s="3"/>
    </row>
    <row r="3" spans="2:72" x14ac:dyDescent="0.25">
      <c r="B3" s="4"/>
      <c r="C3" s="5"/>
      <c r="D3" s="284" t="s">
        <v>0</v>
      </c>
      <c r="E3" s="284"/>
      <c r="F3" s="284"/>
      <c r="G3" s="284"/>
      <c r="H3" s="284"/>
      <c r="I3" s="284"/>
      <c r="J3" s="285"/>
      <c r="K3" s="6" t="s">
        <v>1</v>
      </c>
      <c r="L3" s="7"/>
      <c r="Q3" s="4"/>
      <c r="R3" s="5"/>
      <c r="S3" s="284" t="s">
        <v>0</v>
      </c>
      <c r="T3" s="284"/>
      <c r="U3" s="284"/>
      <c r="V3" s="284"/>
      <c r="W3" s="284"/>
      <c r="X3" s="284"/>
      <c r="Y3" s="285"/>
      <c r="Z3" s="6" t="s">
        <v>1</v>
      </c>
      <c r="AA3" s="7"/>
      <c r="AF3" s="4"/>
      <c r="AG3" s="5"/>
      <c r="AH3" s="284" t="s">
        <v>0</v>
      </c>
      <c r="AI3" s="284"/>
      <c r="AJ3" s="284"/>
      <c r="AK3" s="284"/>
      <c r="AL3" s="284"/>
      <c r="AM3" s="284"/>
      <c r="AN3" s="285"/>
      <c r="AO3" s="6" t="s">
        <v>1</v>
      </c>
      <c r="AP3" s="7"/>
      <c r="AU3" s="4"/>
      <c r="AV3" s="5"/>
      <c r="AW3" s="284" t="s">
        <v>0</v>
      </c>
      <c r="AX3" s="284"/>
      <c r="AY3" s="284"/>
      <c r="AZ3" s="284"/>
      <c r="BA3" s="284"/>
      <c r="BB3" s="284"/>
      <c r="BC3" s="285"/>
      <c r="BD3" s="6" t="s">
        <v>1</v>
      </c>
      <c r="BE3" s="7"/>
      <c r="BJ3" s="4"/>
      <c r="BK3" s="5"/>
      <c r="BL3" s="284" t="s">
        <v>0</v>
      </c>
      <c r="BM3" s="284"/>
      <c r="BN3" s="284"/>
      <c r="BO3" s="284"/>
      <c r="BP3" s="284"/>
      <c r="BQ3" s="284"/>
      <c r="BR3" s="285"/>
      <c r="BS3" s="6" t="s">
        <v>1</v>
      </c>
      <c r="BT3" s="7"/>
    </row>
    <row r="4" spans="2:72" x14ac:dyDescent="0.25">
      <c r="B4" s="8"/>
      <c r="C4" s="9"/>
      <c r="D4" s="5" t="s">
        <v>2</v>
      </c>
      <c r="E4" s="10" t="s">
        <v>3</v>
      </c>
      <c r="F4" s="5"/>
      <c r="G4" s="10" t="s">
        <v>4</v>
      </c>
      <c r="H4" s="47" t="s">
        <v>5</v>
      </c>
      <c r="I4" s="48" t="s">
        <v>6</v>
      </c>
      <c r="J4" s="47" t="s">
        <v>5</v>
      </c>
      <c r="K4" s="11"/>
      <c r="L4" s="9"/>
      <c r="Q4" s="8"/>
      <c r="R4" s="9"/>
      <c r="S4" s="5" t="s">
        <v>2</v>
      </c>
      <c r="T4" s="10" t="s">
        <v>3</v>
      </c>
      <c r="U4" s="5"/>
      <c r="V4" s="10" t="s">
        <v>4</v>
      </c>
      <c r="W4" s="47" t="s">
        <v>5</v>
      </c>
      <c r="X4" s="48" t="s">
        <v>6</v>
      </c>
      <c r="Y4" s="47" t="s">
        <v>5</v>
      </c>
      <c r="Z4" s="11"/>
      <c r="AA4" s="9"/>
      <c r="AF4" s="8"/>
      <c r="AG4" s="9"/>
      <c r="AH4" s="5" t="s">
        <v>2</v>
      </c>
      <c r="AI4" s="10" t="s">
        <v>3</v>
      </c>
      <c r="AJ4" s="5"/>
      <c r="AK4" s="10" t="s">
        <v>4</v>
      </c>
      <c r="AL4" s="47" t="s">
        <v>5</v>
      </c>
      <c r="AM4" s="48" t="s">
        <v>6</v>
      </c>
      <c r="AN4" s="47" t="s">
        <v>5</v>
      </c>
      <c r="AO4" s="11"/>
      <c r="AP4" s="9"/>
      <c r="AU4" s="8"/>
      <c r="AV4" s="9"/>
      <c r="AW4" s="5" t="s">
        <v>2</v>
      </c>
      <c r="AX4" s="10" t="s">
        <v>3</v>
      </c>
      <c r="AY4" s="5"/>
      <c r="AZ4" s="10" t="s">
        <v>4</v>
      </c>
      <c r="BA4" s="47" t="s">
        <v>5</v>
      </c>
      <c r="BB4" s="48" t="s">
        <v>6</v>
      </c>
      <c r="BC4" s="47" t="s">
        <v>5</v>
      </c>
      <c r="BD4" s="11"/>
      <c r="BE4" s="9"/>
      <c r="BJ4" s="8"/>
      <c r="BK4" s="9"/>
      <c r="BL4" s="5" t="s">
        <v>2</v>
      </c>
      <c r="BM4" s="10" t="s">
        <v>3</v>
      </c>
      <c r="BN4" s="5"/>
      <c r="BO4" s="10" t="s">
        <v>4</v>
      </c>
      <c r="BP4" s="47" t="s">
        <v>5</v>
      </c>
      <c r="BQ4" s="48" t="s">
        <v>6</v>
      </c>
      <c r="BR4" s="47" t="s">
        <v>5</v>
      </c>
      <c r="BS4" s="11"/>
      <c r="BT4" s="9"/>
    </row>
    <row r="5" spans="2:72" x14ac:dyDescent="0.25">
      <c r="B5" s="12" t="s">
        <v>7</v>
      </c>
      <c r="C5" s="13" t="s">
        <v>19</v>
      </c>
      <c r="D5" s="14" t="s">
        <v>8</v>
      </c>
      <c r="E5" s="15" t="s">
        <v>9</v>
      </c>
      <c r="F5" s="14" t="s">
        <v>4</v>
      </c>
      <c r="G5" s="15" t="s">
        <v>10</v>
      </c>
      <c r="H5" s="49" t="s">
        <v>11</v>
      </c>
      <c r="I5" s="49" t="s">
        <v>12</v>
      </c>
      <c r="J5" s="49" t="s">
        <v>13</v>
      </c>
      <c r="K5" s="14" t="s">
        <v>15</v>
      </c>
      <c r="L5" s="16" t="s">
        <v>14</v>
      </c>
      <c r="Q5" s="12" t="s">
        <v>7</v>
      </c>
      <c r="R5" s="13" t="s">
        <v>19</v>
      </c>
      <c r="S5" s="14" t="s">
        <v>8</v>
      </c>
      <c r="T5" s="15" t="s">
        <v>9</v>
      </c>
      <c r="U5" s="14" t="s">
        <v>4</v>
      </c>
      <c r="V5" s="15" t="s">
        <v>10</v>
      </c>
      <c r="W5" s="49" t="s">
        <v>11</v>
      </c>
      <c r="X5" s="49" t="s">
        <v>12</v>
      </c>
      <c r="Y5" s="49" t="s">
        <v>13</v>
      </c>
      <c r="Z5" s="14" t="s">
        <v>15</v>
      </c>
      <c r="AA5" s="16" t="s">
        <v>14</v>
      </c>
      <c r="AF5" s="12" t="s">
        <v>7</v>
      </c>
      <c r="AG5" s="13" t="s">
        <v>19</v>
      </c>
      <c r="AH5" s="14" t="s">
        <v>8</v>
      </c>
      <c r="AI5" s="15" t="s">
        <v>9</v>
      </c>
      <c r="AJ5" s="14" t="s">
        <v>4</v>
      </c>
      <c r="AK5" s="15" t="s">
        <v>10</v>
      </c>
      <c r="AL5" s="49" t="s">
        <v>11</v>
      </c>
      <c r="AM5" s="49" t="s">
        <v>12</v>
      </c>
      <c r="AN5" s="49" t="s">
        <v>13</v>
      </c>
      <c r="AO5" s="14" t="s">
        <v>15</v>
      </c>
      <c r="AP5" s="16" t="s">
        <v>14</v>
      </c>
      <c r="AU5" s="12" t="s">
        <v>7</v>
      </c>
      <c r="AV5" s="13" t="s">
        <v>19</v>
      </c>
      <c r="AW5" s="14" t="s">
        <v>8</v>
      </c>
      <c r="AX5" s="15" t="s">
        <v>9</v>
      </c>
      <c r="AY5" s="14" t="s">
        <v>4</v>
      </c>
      <c r="AZ5" s="15" t="s">
        <v>10</v>
      </c>
      <c r="BA5" s="49" t="s">
        <v>11</v>
      </c>
      <c r="BB5" s="49" t="s">
        <v>12</v>
      </c>
      <c r="BC5" s="49" t="s">
        <v>13</v>
      </c>
      <c r="BD5" s="14" t="s">
        <v>15</v>
      </c>
      <c r="BE5" s="16" t="s">
        <v>14</v>
      </c>
      <c r="BJ5" s="12" t="s">
        <v>7</v>
      </c>
      <c r="BK5" s="13" t="s">
        <v>19</v>
      </c>
      <c r="BL5" s="14" t="s">
        <v>8</v>
      </c>
      <c r="BM5" s="15" t="s">
        <v>9</v>
      </c>
      <c r="BN5" s="14" t="s">
        <v>4</v>
      </c>
      <c r="BO5" s="15" t="s">
        <v>10</v>
      </c>
      <c r="BP5" s="49" t="s">
        <v>11</v>
      </c>
      <c r="BQ5" s="49" t="s">
        <v>12</v>
      </c>
      <c r="BR5" s="49" t="s">
        <v>13</v>
      </c>
      <c r="BS5" s="14" t="s">
        <v>15</v>
      </c>
      <c r="BT5" s="16" t="s">
        <v>14</v>
      </c>
    </row>
    <row r="6" spans="2:72" x14ac:dyDescent="0.25">
      <c r="B6" s="17" t="s">
        <v>16</v>
      </c>
      <c r="C6" s="18"/>
      <c r="D6" s="5"/>
      <c r="E6" s="10"/>
      <c r="F6" s="5"/>
      <c r="G6" s="10"/>
      <c r="H6" s="47"/>
      <c r="I6" s="47"/>
      <c r="J6" s="47"/>
      <c r="K6" s="5"/>
      <c r="L6" s="19"/>
      <c r="Q6" s="17" t="s">
        <v>16</v>
      </c>
      <c r="R6" s="18"/>
      <c r="S6" s="5"/>
      <c r="T6" s="10"/>
      <c r="U6" s="5"/>
      <c r="V6" s="10"/>
      <c r="W6" s="47"/>
      <c r="X6" s="47"/>
      <c r="Y6" s="47"/>
      <c r="Z6" s="5"/>
      <c r="AA6" s="19"/>
      <c r="AF6" s="17" t="s">
        <v>16</v>
      </c>
      <c r="AG6" s="18"/>
      <c r="AH6" s="5"/>
      <c r="AI6" s="10"/>
      <c r="AJ6" s="5"/>
      <c r="AK6" s="10"/>
      <c r="AL6" s="47"/>
      <c r="AM6" s="47"/>
      <c r="AN6" s="47"/>
      <c r="AO6" s="5"/>
      <c r="AP6" s="19"/>
      <c r="AU6" s="17" t="s">
        <v>16</v>
      </c>
      <c r="AV6" s="18"/>
      <c r="AW6" s="5"/>
      <c r="AX6" s="10"/>
      <c r="AY6" s="5"/>
      <c r="AZ6" s="10"/>
      <c r="BA6" s="47"/>
      <c r="BB6" s="47"/>
      <c r="BC6" s="47"/>
      <c r="BD6" s="5"/>
      <c r="BE6" s="19"/>
      <c r="BJ6" s="17" t="s">
        <v>16</v>
      </c>
      <c r="BK6" s="18"/>
      <c r="BL6" s="5"/>
      <c r="BM6" s="10"/>
      <c r="BN6" s="5"/>
      <c r="BO6" s="10"/>
      <c r="BP6" s="47"/>
      <c r="BQ6" s="47"/>
      <c r="BR6" s="47"/>
      <c r="BS6" s="5"/>
      <c r="BT6" s="19"/>
    </row>
    <row r="7" spans="2:72" x14ac:dyDescent="0.25">
      <c r="B7" s="20">
        <v>0</v>
      </c>
      <c r="C7" s="21" t="s">
        <v>274</v>
      </c>
      <c r="D7" s="22">
        <v>2218.0841620821402</v>
      </c>
      <c r="E7" s="23">
        <v>10437.892885734247</v>
      </c>
      <c r="F7" s="23">
        <v>12655.977047816385</v>
      </c>
      <c r="G7" s="24"/>
      <c r="H7" s="50"/>
      <c r="I7" s="50"/>
      <c r="J7" s="50"/>
      <c r="K7" s="25"/>
      <c r="L7" s="26"/>
      <c r="Q7" s="20">
        <v>0</v>
      </c>
      <c r="R7" s="21" t="s">
        <v>274</v>
      </c>
      <c r="S7" s="22">
        <v>1847.9454792867448</v>
      </c>
      <c r="T7" s="23">
        <v>10363.48993294375</v>
      </c>
      <c r="U7" s="23">
        <v>12211.435412230456</v>
      </c>
      <c r="V7" s="24"/>
      <c r="W7" s="50"/>
      <c r="X7" s="50"/>
      <c r="Y7" s="50"/>
      <c r="Z7" s="25"/>
      <c r="AA7" s="26"/>
      <c r="AF7" s="20">
        <v>0</v>
      </c>
      <c r="AG7" s="21" t="s">
        <v>274</v>
      </c>
      <c r="AH7" s="22">
        <v>3300.7076132352709</v>
      </c>
      <c r="AI7" s="23">
        <v>10139.366948840552</v>
      </c>
      <c r="AJ7" s="23">
        <v>13440.074562075848</v>
      </c>
      <c r="AK7" s="24"/>
      <c r="AL7" s="50"/>
      <c r="AM7" s="50"/>
      <c r="AN7" s="50"/>
      <c r="AO7" s="25"/>
      <c r="AP7" s="26"/>
      <c r="AU7" s="20">
        <v>0</v>
      </c>
      <c r="AV7" s="21" t="s">
        <v>274</v>
      </c>
      <c r="AW7" s="22">
        <v>1959.6956694783737</v>
      </c>
      <c r="AX7" s="23">
        <v>15816.278881037735</v>
      </c>
      <c r="AY7" s="23">
        <v>17775.974550516105</v>
      </c>
      <c r="AZ7" s="24"/>
      <c r="BA7" s="50"/>
      <c r="BB7" s="50"/>
      <c r="BC7" s="50"/>
      <c r="BD7" s="25"/>
      <c r="BE7" s="26"/>
      <c r="BJ7" s="20">
        <v>0</v>
      </c>
      <c r="BK7" s="21" t="s">
        <v>274</v>
      </c>
      <c r="BL7" s="22">
        <v>2969.730120494969</v>
      </c>
      <c r="BM7" s="23">
        <v>12424.872828732587</v>
      </c>
      <c r="BN7" s="23">
        <v>15394.602949227556</v>
      </c>
      <c r="BO7" s="24"/>
      <c r="BP7" s="50"/>
      <c r="BQ7" s="50"/>
      <c r="BR7" s="50"/>
      <c r="BS7" s="25"/>
      <c r="BT7" s="26"/>
    </row>
    <row r="8" spans="2:72" x14ac:dyDescent="0.25">
      <c r="B8" s="40">
        <v>1</v>
      </c>
      <c r="C8" s="41" t="s">
        <v>230</v>
      </c>
      <c r="D8" s="42">
        <v>2696.4819137093937</v>
      </c>
      <c r="E8" s="43">
        <v>9526.2662957070424</v>
      </c>
      <c r="F8" s="43">
        <v>12222.748209416386</v>
      </c>
      <c r="G8" s="44">
        <v>-109.88990329060508</v>
      </c>
      <c r="H8" s="51">
        <v>0.30359999999999998</v>
      </c>
      <c r="I8" s="51">
        <v>0.57279999999999998</v>
      </c>
      <c r="J8" s="51">
        <v>0.1236</v>
      </c>
      <c r="K8" s="45">
        <v>33.435783116325993</v>
      </c>
      <c r="L8" s="46">
        <v>23.250675690330922</v>
      </c>
      <c r="Q8" s="40">
        <v>1</v>
      </c>
      <c r="R8" s="41" t="s">
        <v>230</v>
      </c>
      <c r="S8" s="42">
        <v>2569.7327942831803</v>
      </c>
      <c r="T8" s="43">
        <v>9469.182051488966</v>
      </c>
      <c r="U8" s="43">
        <v>12038.914845772128</v>
      </c>
      <c r="V8" s="44">
        <v>-158.80505004363548</v>
      </c>
      <c r="W8" s="51">
        <v>0.40035906642728902</v>
      </c>
      <c r="X8" s="51">
        <v>0.46347189614694101</v>
      </c>
      <c r="Y8" s="51">
        <v>0.13616903742576991</v>
      </c>
      <c r="Z8" s="45">
        <v>34.676967095401018</v>
      </c>
      <c r="AA8" s="46">
        <v>24.884266966449964</v>
      </c>
      <c r="AF8" s="40">
        <v>1</v>
      </c>
      <c r="AG8" s="41" t="s">
        <v>230</v>
      </c>
      <c r="AH8" s="42">
        <v>3039.9714455131329</v>
      </c>
      <c r="AI8" s="43">
        <v>9231.3661741750457</v>
      </c>
      <c r="AJ8" s="43">
        <v>12271.337619688173</v>
      </c>
      <c r="AK8" s="44">
        <v>43.972196521237016</v>
      </c>
      <c r="AL8" s="51">
        <v>2.1405492730210016E-2</v>
      </c>
      <c r="AM8" s="51">
        <v>0.88529886914378031</v>
      </c>
      <c r="AN8" s="51">
        <v>9.3295638126009689E-2</v>
      </c>
      <c r="AO8" s="45">
        <v>11.831628599489633</v>
      </c>
      <c r="AP8" s="46">
        <v>7.8867789868557123</v>
      </c>
      <c r="AU8" s="40">
        <v>1</v>
      </c>
      <c r="AV8" s="41" t="s">
        <v>230</v>
      </c>
      <c r="AW8" s="42">
        <v>3031.785700864833</v>
      </c>
      <c r="AX8" s="43">
        <v>14348.543023868462</v>
      </c>
      <c r="AY8" s="43">
        <v>17380.328724733288</v>
      </c>
      <c r="AZ8" s="44">
        <v>-274.25035131123195</v>
      </c>
      <c r="BA8" s="51">
        <v>0.3981042654028436</v>
      </c>
      <c r="BB8" s="51">
        <v>0.51184834123222744</v>
      </c>
      <c r="BC8" s="51">
        <v>9.004739336492891E-2</v>
      </c>
      <c r="BD8" s="45">
        <v>47.540753728365836</v>
      </c>
      <c r="BE8" s="46">
        <v>31.49601106619296</v>
      </c>
      <c r="BJ8" s="40">
        <v>1</v>
      </c>
      <c r="BK8" s="41" t="s">
        <v>230</v>
      </c>
      <c r="BL8" s="42">
        <v>2648.720718281611</v>
      </c>
      <c r="BM8" s="43">
        <v>11276.534679788969</v>
      </c>
      <c r="BN8" s="43">
        <v>13925.255398070582</v>
      </c>
      <c r="BO8" s="44">
        <v>0</v>
      </c>
      <c r="BP8" s="51">
        <v>0</v>
      </c>
      <c r="BQ8" s="51">
        <v>1</v>
      </c>
      <c r="BR8" s="51">
        <v>0</v>
      </c>
      <c r="BS8" s="45" t="e">
        <v>#VALUE!</v>
      </c>
      <c r="BT8" s="46" t="e">
        <v>#VALUE!</v>
      </c>
    </row>
    <row r="9" spans="2:72" x14ac:dyDescent="0.25">
      <c r="B9" s="40">
        <v>2</v>
      </c>
      <c r="C9" s="41" t="s">
        <v>231</v>
      </c>
      <c r="D9" s="42">
        <v>2712.511162001013</v>
      </c>
      <c r="E9" s="43">
        <v>9358.7384182897094</v>
      </c>
      <c r="F9" s="43">
        <v>12071.249580290698</v>
      </c>
      <c r="G9" s="44">
        <v>-65.512397359104796</v>
      </c>
      <c r="H9" s="51">
        <v>0.27439999999999998</v>
      </c>
      <c r="I9" s="51">
        <v>0.54279999999999995</v>
      </c>
      <c r="J9" s="51">
        <v>0.18279999999999999</v>
      </c>
      <c r="K9" s="45">
        <v>25.642553852150005</v>
      </c>
      <c r="L9" s="46">
        <v>18.889014849996023</v>
      </c>
      <c r="Q9" s="40">
        <v>2</v>
      </c>
      <c r="R9" s="41" t="s">
        <v>231</v>
      </c>
      <c r="S9" s="42">
        <v>2585.4511286519955</v>
      </c>
      <c r="T9" s="43">
        <v>9304.7738384351142</v>
      </c>
      <c r="U9" s="43">
        <v>11890.22496708709</v>
      </c>
      <c r="V9" s="44">
        <v>-103.45433794342387</v>
      </c>
      <c r="W9" s="51">
        <v>0.36251898908990471</v>
      </c>
      <c r="X9" s="51">
        <v>0.4275652534180362</v>
      </c>
      <c r="Y9" s="51">
        <v>0.2099157574920591</v>
      </c>
      <c r="Z9" s="45">
        <v>26.44364837619273</v>
      </c>
      <c r="AA9" s="46">
        <v>20.162668602511435</v>
      </c>
      <c r="AF9" s="40">
        <v>2</v>
      </c>
      <c r="AG9" s="41" t="s">
        <v>231</v>
      </c>
      <c r="AH9" s="42">
        <v>3057.3509353166046</v>
      </c>
      <c r="AI9" s="43">
        <v>9064.2828740841542</v>
      </c>
      <c r="AJ9" s="43">
        <v>12121.633809400753</v>
      </c>
      <c r="AK9" s="44">
        <v>57.528348048747667</v>
      </c>
      <c r="AL9" s="51">
        <v>1.6962843295638127E-2</v>
      </c>
      <c r="AM9" s="51">
        <v>0.87156704361873993</v>
      </c>
      <c r="AN9" s="51">
        <v>0.11147011308562198</v>
      </c>
      <c r="AO9" s="45">
        <v>9.2375301121722728</v>
      </c>
      <c r="AP9" s="46">
        <v>6.8864565563221074</v>
      </c>
      <c r="AU9" s="40">
        <v>2</v>
      </c>
      <c r="AV9" s="41" t="s">
        <v>231</v>
      </c>
      <c r="AW9" s="42">
        <v>3043.9143542881866</v>
      </c>
      <c r="AX9" s="43">
        <v>14081.778538371664</v>
      </c>
      <c r="AY9" s="43">
        <v>17125.692892659845</v>
      </c>
      <c r="AZ9" s="44">
        <v>-229.62702517258177</v>
      </c>
      <c r="BA9" s="51">
        <v>0.36492890995260663</v>
      </c>
      <c r="BB9" s="51">
        <v>0.48341232227488151</v>
      </c>
      <c r="BC9" s="51">
        <v>0.15165876777251186</v>
      </c>
      <c r="BD9" s="45">
        <v>36.020168959536512</v>
      </c>
      <c r="BE9" s="46">
        <v>23.308043808720416</v>
      </c>
      <c r="BJ9" s="40">
        <v>2</v>
      </c>
      <c r="BK9" s="41" t="s">
        <v>231</v>
      </c>
      <c r="BL9" s="42">
        <v>2661.0160117034557</v>
      </c>
      <c r="BM9" s="43">
        <v>11070.793763325621</v>
      </c>
      <c r="BN9" s="43">
        <v>13731.809775029082</v>
      </c>
      <c r="BO9" s="44">
        <v>0</v>
      </c>
      <c r="BP9" s="51">
        <v>0</v>
      </c>
      <c r="BQ9" s="51">
        <v>1</v>
      </c>
      <c r="BR9" s="51">
        <v>0</v>
      </c>
      <c r="BS9" s="45" t="e">
        <v>#VALUE!</v>
      </c>
      <c r="BT9" s="46" t="e">
        <v>#VALUE!</v>
      </c>
    </row>
    <row r="10" spans="2:72" x14ac:dyDescent="0.25">
      <c r="B10" s="20">
        <v>3</v>
      </c>
      <c r="C10" s="21" t="s">
        <v>232</v>
      </c>
      <c r="D10" s="27">
        <v>2846.7761971098525</v>
      </c>
      <c r="E10" s="28">
        <v>9113.6982332947136</v>
      </c>
      <c r="F10" s="28">
        <v>11960.474430404567</v>
      </c>
      <c r="G10" s="29">
        <v>-15.386250033311924</v>
      </c>
      <c r="H10" s="51">
        <v>0.28460000000000002</v>
      </c>
      <c r="I10" s="51">
        <v>0.41549999999999998</v>
      </c>
      <c r="J10" s="51">
        <v>0.2999</v>
      </c>
      <c r="K10" s="30">
        <v>20.033100337970449</v>
      </c>
      <c r="L10" s="31">
        <v>14.735141231408866</v>
      </c>
      <c r="Q10" s="20">
        <v>3</v>
      </c>
      <c r="R10" s="21" t="s">
        <v>232</v>
      </c>
      <c r="S10" s="27">
        <v>2711.8881102247242</v>
      </c>
      <c r="T10" s="28">
        <v>9063.6207149345173</v>
      </c>
      <c r="U10" s="28">
        <v>11775.508825159261</v>
      </c>
      <c r="V10" s="29">
        <v>-55.737530491106</v>
      </c>
      <c r="W10" s="51">
        <v>0.37121944482806241</v>
      </c>
      <c r="X10" s="51">
        <v>0.29222483082447176</v>
      </c>
      <c r="Y10" s="51">
        <v>0.33655572434746583</v>
      </c>
      <c r="Z10" s="30">
        <v>20.613300807234907</v>
      </c>
      <c r="AA10" s="31">
        <v>15.740958809737137</v>
      </c>
      <c r="AF10" s="20">
        <v>3</v>
      </c>
      <c r="AG10" s="21" t="s">
        <v>232</v>
      </c>
      <c r="AH10" s="27">
        <v>3213.4049290155281</v>
      </c>
      <c r="AI10" s="28">
        <v>8821.5536849947239</v>
      </c>
      <c r="AJ10" s="28">
        <v>12034.958614010235</v>
      </c>
      <c r="AK10" s="29">
        <v>115.32517498672975</v>
      </c>
      <c r="AL10" s="51">
        <v>3.1502423263327951E-2</v>
      </c>
      <c r="AM10" s="51">
        <v>0.76575121163166393</v>
      </c>
      <c r="AN10" s="51">
        <v>0.20274636510500807</v>
      </c>
      <c r="AO10" s="30">
        <v>9.113131128154615</v>
      </c>
      <c r="AP10" s="31">
        <v>6.8981248888847153</v>
      </c>
      <c r="AU10" s="20">
        <v>3</v>
      </c>
      <c r="AV10" s="21" t="s">
        <v>232</v>
      </c>
      <c r="AW10" s="27">
        <v>3186.7916219612471</v>
      </c>
      <c r="AX10" s="28">
        <v>13694.471655427415</v>
      </c>
      <c r="AY10" s="28">
        <v>16881.263277388654</v>
      </c>
      <c r="AZ10" s="29">
        <v>-175.730837659055</v>
      </c>
      <c r="BA10" s="51">
        <v>0.37914691943127959</v>
      </c>
      <c r="BB10" s="51">
        <v>0.35071090047393366</v>
      </c>
      <c r="BC10" s="51">
        <v>0.27014218009478674</v>
      </c>
      <c r="BD10" s="30">
        <v>26.19676036549653</v>
      </c>
      <c r="BE10" s="31">
        <v>14.179895249036743</v>
      </c>
      <c r="BJ10" s="20">
        <v>3</v>
      </c>
      <c r="BK10" s="21" t="s">
        <v>232</v>
      </c>
      <c r="BL10" s="27">
        <v>2808.0073400734909</v>
      </c>
      <c r="BM10" s="28">
        <v>10772.281843939729</v>
      </c>
      <c r="BN10" s="28">
        <v>13580.28918401322</v>
      </c>
      <c r="BO10" s="29">
        <v>17.59765877634354</v>
      </c>
      <c r="BP10" s="51">
        <v>0</v>
      </c>
      <c r="BQ10" s="51">
        <v>0.95833333333333337</v>
      </c>
      <c r="BR10" s="51">
        <v>4.1666666666666664E-2</v>
      </c>
      <c r="BS10" s="30" t="e">
        <v>#VALUE!</v>
      </c>
      <c r="BT10" s="31" t="e">
        <v>#VALUE!</v>
      </c>
    </row>
    <row r="11" spans="2:72" x14ac:dyDescent="0.25">
      <c r="B11" s="32">
        <v>4</v>
      </c>
      <c r="C11" s="33" t="s">
        <v>233</v>
      </c>
      <c r="D11" s="34">
        <v>3039.0861697990695</v>
      </c>
      <c r="E11" s="35">
        <v>8899.9147021209355</v>
      </c>
      <c r="F11" s="35">
        <v>11939.00087192004</v>
      </c>
      <c r="G11" s="36">
        <v>-9.5986212818363192</v>
      </c>
      <c r="H11" s="52">
        <v>0.37730000000000002</v>
      </c>
      <c r="I11" s="52">
        <v>0.2336</v>
      </c>
      <c r="J11" s="52">
        <v>0.3891</v>
      </c>
      <c r="K11" s="37">
        <v>20.378278638822884</v>
      </c>
      <c r="L11" s="38">
        <v>15.116636974127896</v>
      </c>
      <c r="Q11" s="32">
        <v>4</v>
      </c>
      <c r="R11" s="33" t="s">
        <v>233</v>
      </c>
      <c r="S11" s="34">
        <v>2897.7911295487083</v>
      </c>
      <c r="T11" s="35">
        <v>8851.7200801725412</v>
      </c>
      <c r="U11" s="35">
        <v>11749.51120972126</v>
      </c>
      <c r="V11" s="36">
        <v>-65.848425769066083</v>
      </c>
      <c r="W11" s="52">
        <v>0.47990609031901671</v>
      </c>
      <c r="X11" s="52">
        <v>9.2942963679049861E-2</v>
      </c>
      <c r="Y11" s="52">
        <v>0.42715094600193343</v>
      </c>
      <c r="Z11" s="37">
        <v>21.478061649106813</v>
      </c>
      <c r="AA11" s="38">
        <v>16.482879969797196</v>
      </c>
      <c r="AF11" s="32">
        <v>4</v>
      </c>
      <c r="AG11" s="33" t="s">
        <v>233</v>
      </c>
      <c r="AH11" s="34">
        <v>3425.3437686322404</v>
      </c>
      <c r="AI11" s="35">
        <v>8623.3573305649006</v>
      </c>
      <c r="AJ11" s="35">
        <v>12048.701099197138</v>
      </c>
      <c r="AK11" s="36">
        <v>164.31365649371213</v>
      </c>
      <c r="AL11" s="52">
        <v>8.0775444264943458E-2</v>
      </c>
      <c r="AM11" s="52">
        <v>0.63085621970920835</v>
      </c>
      <c r="AN11" s="52">
        <v>0.28836833602584816</v>
      </c>
      <c r="AO11" s="37">
        <v>11.379173921731729</v>
      </c>
      <c r="AP11" s="38">
        <v>9.2644120485328418</v>
      </c>
      <c r="AU11" s="32">
        <v>4</v>
      </c>
      <c r="AV11" s="33" t="s">
        <v>233</v>
      </c>
      <c r="AW11" s="34">
        <v>3370.3635927828304</v>
      </c>
      <c r="AX11" s="35">
        <v>13252.371485648137</v>
      </c>
      <c r="AY11" s="35">
        <v>16622.73507843096</v>
      </c>
      <c r="AZ11" s="36">
        <v>-150.83383307065847</v>
      </c>
      <c r="BA11" s="52">
        <v>0.46445497630331756</v>
      </c>
      <c r="BB11" s="52">
        <v>0.18483412322274881</v>
      </c>
      <c r="BC11" s="52">
        <v>0.35071090047393366</v>
      </c>
      <c r="BD11" s="37">
        <v>24.559208093443981</v>
      </c>
      <c r="BE11" s="38">
        <v>13.464798194140036</v>
      </c>
      <c r="BJ11" s="32">
        <v>4</v>
      </c>
      <c r="BK11" s="33" t="s">
        <v>233</v>
      </c>
      <c r="BL11" s="34">
        <v>2995.25332941125</v>
      </c>
      <c r="BM11" s="35">
        <v>10502.205371244409</v>
      </c>
      <c r="BN11" s="35">
        <v>13497.458700655661</v>
      </c>
      <c r="BO11" s="36">
        <v>80.660603818364009</v>
      </c>
      <c r="BP11" s="52">
        <v>0</v>
      </c>
      <c r="BQ11" s="52">
        <v>0.86111111111111116</v>
      </c>
      <c r="BR11" s="52">
        <v>0.1388888888888889</v>
      </c>
      <c r="BS11" s="37">
        <v>6.6861637179038302</v>
      </c>
      <c r="BT11" s="38">
        <v>6.7813324121025893</v>
      </c>
    </row>
    <row r="17" spans="2:72" x14ac:dyDescent="0.25">
      <c r="B17" s="1" t="s">
        <v>18</v>
      </c>
      <c r="C17" s="2"/>
      <c r="D17" s="2"/>
      <c r="E17" s="2"/>
      <c r="F17" s="2"/>
      <c r="G17" s="39" t="s">
        <v>46</v>
      </c>
      <c r="H17" s="2"/>
      <c r="I17" s="2"/>
      <c r="J17" s="2"/>
      <c r="K17" s="2"/>
      <c r="L17" s="3"/>
      <c r="Q17" s="1" t="s">
        <v>279</v>
      </c>
      <c r="R17" s="2"/>
      <c r="S17" s="2"/>
      <c r="T17" s="2"/>
      <c r="U17" s="2"/>
      <c r="V17" s="39" t="s">
        <v>46</v>
      </c>
      <c r="W17" s="2"/>
      <c r="X17" s="2"/>
      <c r="Y17" s="2"/>
      <c r="Z17" s="2"/>
      <c r="AA17" s="3"/>
      <c r="AF17" s="1" t="s">
        <v>280</v>
      </c>
      <c r="AG17" s="2"/>
      <c r="AH17" s="2"/>
      <c r="AI17" s="2"/>
      <c r="AJ17" s="2"/>
      <c r="AK17" s="39" t="s">
        <v>46</v>
      </c>
      <c r="AL17" s="2"/>
      <c r="AM17" s="2"/>
      <c r="AN17" s="2"/>
      <c r="AO17" s="2"/>
      <c r="AP17" s="3"/>
      <c r="AU17" s="1" t="s">
        <v>281</v>
      </c>
      <c r="AV17" s="2"/>
      <c r="AW17" s="2"/>
      <c r="AX17" s="2"/>
      <c r="AY17" s="2"/>
      <c r="AZ17" s="39" t="s">
        <v>46</v>
      </c>
      <c r="BA17" s="2"/>
      <c r="BB17" s="2"/>
      <c r="BC17" s="2"/>
      <c r="BD17" s="2"/>
      <c r="BE17" s="3"/>
      <c r="BJ17" s="1" t="s">
        <v>282</v>
      </c>
      <c r="BK17" s="2"/>
      <c r="BL17" s="2"/>
      <c r="BM17" s="2"/>
      <c r="BN17" s="2"/>
      <c r="BO17" s="39" t="s">
        <v>46</v>
      </c>
      <c r="BP17" s="2"/>
      <c r="BQ17" s="2"/>
      <c r="BR17" s="2"/>
      <c r="BS17" s="2"/>
      <c r="BT17" s="3"/>
    </row>
    <row r="18" spans="2:72" x14ac:dyDescent="0.25">
      <c r="B18" s="4"/>
      <c r="C18" s="5"/>
      <c r="D18" s="284" t="s">
        <v>0</v>
      </c>
      <c r="E18" s="284"/>
      <c r="F18" s="284"/>
      <c r="G18" s="284"/>
      <c r="H18" s="284"/>
      <c r="I18" s="284"/>
      <c r="J18" s="285"/>
      <c r="K18" s="6" t="s">
        <v>1</v>
      </c>
      <c r="L18" s="7"/>
      <c r="Q18" s="4"/>
      <c r="R18" s="5"/>
      <c r="S18" s="284" t="s">
        <v>0</v>
      </c>
      <c r="T18" s="284"/>
      <c r="U18" s="284"/>
      <c r="V18" s="284"/>
      <c r="W18" s="284"/>
      <c r="X18" s="284"/>
      <c r="Y18" s="285"/>
      <c r="Z18" s="6" t="s">
        <v>1</v>
      </c>
      <c r="AA18" s="7"/>
      <c r="AF18" s="4"/>
      <c r="AG18" s="5"/>
      <c r="AH18" s="284" t="s">
        <v>0</v>
      </c>
      <c r="AI18" s="284"/>
      <c r="AJ18" s="284"/>
      <c r="AK18" s="284"/>
      <c r="AL18" s="284"/>
      <c r="AM18" s="284"/>
      <c r="AN18" s="285"/>
      <c r="AO18" s="6" t="s">
        <v>1</v>
      </c>
      <c r="AP18" s="7"/>
      <c r="AU18" s="4"/>
      <c r="AV18" s="5"/>
      <c r="AW18" s="284" t="s">
        <v>0</v>
      </c>
      <c r="AX18" s="284"/>
      <c r="AY18" s="284"/>
      <c r="AZ18" s="284"/>
      <c r="BA18" s="284"/>
      <c r="BB18" s="284"/>
      <c r="BC18" s="285"/>
      <c r="BD18" s="6" t="s">
        <v>1</v>
      </c>
      <c r="BE18" s="7"/>
      <c r="BJ18" s="4"/>
      <c r="BK18" s="5"/>
      <c r="BL18" s="284" t="s">
        <v>0</v>
      </c>
      <c r="BM18" s="284"/>
      <c r="BN18" s="284"/>
      <c r="BO18" s="284"/>
      <c r="BP18" s="284"/>
      <c r="BQ18" s="284"/>
      <c r="BR18" s="285"/>
      <c r="BS18" s="6" t="s">
        <v>1</v>
      </c>
      <c r="BT18" s="7"/>
    </row>
    <row r="19" spans="2:72" x14ac:dyDescent="0.25">
      <c r="B19" s="8"/>
      <c r="C19" s="9"/>
      <c r="D19" s="5" t="s">
        <v>2</v>
      </c>
      <c r="E19" s="10" t="s">
        <v>3</v>
      </c>
      <c r="F19" s="5"/>
      <c r="G19" s="10" t="s">
        <v>4</v>
      </c>
      <c r="H19" s="47" t="s">
        <v>5</v>
      </c>
      <c r="I19" s="48" t="s">
        <v>6</v>
      </c>
      <c r="J19" s="47" t="s">
        <v>5</v>
      </c>
      <c r="K19" s="11"/>
      <c r="L19" s="9"/>
      <c r="Q19" s="8"/>
      <c r="R19" s="9"/>
      <c r="S19" s="5" t="s">
        <v>2</v>
      </c>
      <c r="T19" s="10" t="s">
        <v>3</v>
      </c>
      <c r="U19" s="5"/>
      <c r="V19" s="10" t="s">
        <v>4</v>
      </c>
      <c r="W19" s="47" t="s">
        <v>5</v>
      </c>
      <c r="X19" s="48" t="s">
        <v>6</v>
      </c>
      <c r="Y19" s="47" t="s">
        <v>5</v>
      </c>
      <c r="Z19" s="11"/>
      <c r="AA19" s="9"/>
      <c r="AF19" s="8"/>
      <c r="AG19" s="9"/>
      <c r="AH19" s="5" t="s">
        <v>2</v>
      </c>
      <c r="AI19" s="10" t="s">
        <v>3</v>
      </c>
      <c r="AJ19" s="5"/>
      <c r="AK19" s="10" t="s">
        <v>4</v>
      </c>
      <c r="AL19" s="47" t="s">
        <v>5</v>
      </c>
      <c r="AM19" s="48" t="s">
        <v>6</v>
      </c>
      <c r="AN19" s="47" t="s">
        <v>5</v>
      </c>
      <c r="AO19" s="11"/>
      <c r="AP19" s="9"/>
      <c r="AU19" s="8"/>
      <c r="AV19" s="9"/>
      <c r="AW19" s="5" t="s">
        <v>2</v>
      </c>
      <c r="AX19" s="10" t="s">
        <v>3</v>
      </c>
      <c r="AY19" s="5"/>
      <c r="AZ19" s="10" t="s">
        <v>4</v>
      </c>
      <c r="BA19" s="47" t="s">
        <v>5</v>
      </c>
      <c r="BB19" s="48" t="s">
        <v>6</v>
      </c>
      <c r="BC19" s="47" t="s">
        <v>5</v>
      </c>
      <c r="BD19" s="11"/>
      <c r="BE19" s="9"/>
      <c r="BJ19" s="8"/>
      <c r="BK19" s="9"/>
      <c r="BL19" s="5" t="s">
        <v>2</v>
      </c>
      <c r="BM19" s="10" t="s">
        <v>3</v>
      </c>
      <c r="BN19" s="5"/>
      <c r="BO19" s="10" t="s">
        <v>4</v>
      </c>
      <c r="BP19" s="47" t="s">
        <v>5</v>
      </c>
      <c r="BQ19" s="48" t="s">
        <v>6</v>
      </c>
      <c r="BR19" s="47" t="s">
        <v>5</v>
      </c>
      <c r="BS19" s="11"/>
      <c r="BT19" s="9"/>
    </row>
    <row r="20" spans="2:72" x14ac:dyDescent="0.25">
      <c r="B20" s="12" t="s">
        <v>7</v>
      </c>
      <c r="C20" s="13" t="s">
        <v>19</v>
      </c>
      <c r="D20" s="14" t="s">
        <v>8</v>
      </c>
      <c r="E20" s="15" t="s">
        <v>9</v>
      </c>
      <c r="F20" s="14" t="s">
        <v>4</v>
      </c>
      <c r="G20" s="15" t="s">
        <v>10</v>
      </c>
      <c r="H20" s="49" t="s">
        <v>11</v>
      </c>
      <c r="I20" s="49" t="s">
        <v>12</v>
      </c>
      <c r="J20" s="49" t="s">
        <v>13</v>
      </c>
      <c r="K20" s="14" t="s">
        <v>15</v>
      </c>
      <c r="L20" s="16" t="s">
        <v>14</v>
      </c>
      <c r="Q20" s="12" t="s">
        <v>7</v>
      </c>
      <c r="R20" s="13" t="s">
        <v>19</v>
      </c>
      <c r="S20" s="14" t="s">
        <v>8</v>
      </c>
      <c r="T20" s="15" t="s">
        <v>9</v>
      </c>
      <c r="U20" s="14" t="s">
        <v>4</v>
      </c>
      <c r="V20" s="15" t="s">
        <v>10</v>
      </c>
      <c r="W20" s="49" t="s">
        <v>11</v>
      </c>
      <c r="X20" s="49" t="s">
        <v>12</v>
      </c>
      <c r="Y20" s="49" t="s">
        <v>13</v>
      </c>
      <c r="Z20" s="14" t="s">
        <v>15</v>
      </c>
      <c r="AA20" s="16" t="s">
        <v>14</v>
      </c>
      <c r="AF20" s="12" t="s">
        <v>7</v>
      </c>
      <c r="AG20" s="13" t="s">
        <v>19</v>
      </c>
      <c r="AH20" s="14" t="s">
        <v>8</v>
      </c>
      <c r="AI20" s="15" t="s">
        <v>9</v>
      </c>
      <c r="AJ20" s="14" t="s">
        <v>4</v>
      </c>
      <c r="AK20" s="15" t="s">
        <v>10</v>
      </c>
      <c r="AL20" s="49" t="s">
        <v>11</v>
      </c>
      <c r="AM20" s="49" t="s">
        <v>12</v>
      </c>
      <c r="AN20" s="49" t="s">
        <v>13</v>
      </c>
      <c r="AO20" s="14" t="s">
        <v>15</v>
      </c>
      <c r="AP20" s="16" t="s">
        <v>14</v>
      </c>
      <c r="AU20" s="12" t="s">
        <v>7</v>
      </c>
      <c r="AV20" s="13" t="s">
        <v>19</v>
      </c>
      <c r="AW20" s="14" t="s">
        <v>8</v>
      </c>
      <c r="AX20" s="15" t="s">
        <v>9</v>
      </c>
      <c r="AY20" s="14" t="s">
        <v>4</v>
      </c>
      <c r="AZ20" s="15" t="s">
        <v>10</v>
      </c>
      <c r="BA20" s="49" t="s">
        <v>11</v>
      </c>
      <c r="BB20" s="49" t="s">
        <v>12</v>
      </c>
      <c r="BC20" s="49" t="s">
        <v>13</v>
      </c>
      <c r="BD20" s="14" t="s">
        <v>15</v>
      </c>
      <c r="BE20" s="16" t="s">
        <v>14</v>
      </c>
      <c r="BJ20" s="12" t="s">
        <v>7</v>
      </c>
      <c r="BK20" s="13" t="s">
        <v>19</v>
      </c>
      <c r="BL20" s="14" t="s">
        <v>8</v>
      </c>
      <c r="BM20" s="15" t="s">
        <v>9</v>
      </c>
      <c r="BN20" s="14" t="s">
        <v>4</v>
      </c>
      <c r="BO20" s="15" t="s">
        <v>10</v>
      </c>
      <c r="BP20" s="49" t="s">
        <v>11</v>
      </c>
      <c r="BQ20" s="49" t="s">
        <v>12</v>
      </c>
      <c r="BR20" s="49" t="s">
        <v>13</v>
      </c>
      <c r="BS20" s="14" t="s">
        <v>15</v>
      </c>
      <c r="BT20" s="16" t="s">
        <v>14</v>
      </c>
    </row>
    <row r="21" spans="2:72" x14ac:dyDescent="0.25">
      <c r="B21" s="17" t="s">
        <v>16</v>
      </c>
      <c r="C21" s="18"/>
      <c r="D21" s="5"/>
      <c r="E21" s="10"/>
      <c r="F21" s="5"/>
      <c r="G21" s="10"/>
      <c r="H21" s="47"/>
      <c r="I21" s="47"/>
      <c r="J21" s="47"/>
      <c r="K21" s="5"/>
      <c r="L21" s="19"/>
      <c r="Q21" s="17" t="s">
        <v>16</v>
      </c>
      <c r="R21" s="18"/>
      <c r="S21" s="5"/>
      <c r="T21" s="10"/>
      <c r="U21" s="5"/>
      <c r="V21" s="10"/>
      <c r="W21" s="47"/>
      <c r="X21" s="47"/>
      <c r="Y21" s="47"/>
      <c r="Z21" s="5"/>
      <c r="AA21" s="19"/>
      <c r="AF21" s="17" t="s">
        <v>16</v>
      </c>
      <c r="AG21" s="18"/>
      <c r="AH21" s="5"/>
      <c r="AI21" s="10"/>
      <c r="AJ21" s="5"/>
      <c r="AK21" s="10"/>
      <c r="AL21" s="47"/>
      <c r="AM21" s="47"/>
      <c r="AN21" s="47"/>
      <c r="AO21" s="5"/>
      <c r="AP21" s="19"/>
      <c r="AU21" s="17" t="s">
        <v>16</v>
      </c>
      <c r="AV21" s="18"/>
      <c r="AW21" s="5"/>
      <c r="AX21" s="10"/>
      <c r="AY21" s="5"/>
      <c r="AZ21" s="10"/>
      <c r="BA21" s="47"/>
      <c r="BB21" s="47"/>
      <c r="BC21" s="47"/>
      <c r="BD21" s="5"/>
      <c r="BE21" s="19"/>
      <c r="BJ21" s="17" t="s">
        <v>16</v>
      </c>
      <c r="BK21" s="18"/>
      <c r="BL21" s="5"/>
      <c r="BM21" s="10"/>
      <c r="BN21" s="5"/>
      <c r="BO21" s="10"/>
      <c r="BP21" s="47"/>
      <c r="BQ21" s="47"/>
      <c r="BR21" s="47"/>
      <c r="BS21" s="5"/>
      <c r="BT21" s="19"/>
    </row>
    <row r="22" spans="2:72" x14ac:dyDescent="0.25">
      <c r="B22" s="20">
        <v>0</v>
      </c>
      <c r="C22" s="21" t="s">
        <v>274</v>
      </c>
      <c r="D22" s="22">
        <v>2407.8472764982303</v>
      </c>
      <c r="E22" s="23">
        <v>13161.817562550472</v>
      </c>
      <c r="F22" s="23">
        <v>15569.664839048706</v>
      </c>
      <c r="G22" s="24"/>
      <c r="H22" s="50"/>
      <c r="I22" s="50"/>
      <c r="J22" s="50"/>
      <c r="K22" s="25"/>
      <c r="L22" s="26"/>
      <c r="Q22" s="20">
        <v>0</v>
      </c>
      <c r="R22" s="21" t="s">
        <v>274</v>
      </c>
      <c r="S22" s="22">
        <v>1970.210653703982</v>
      </c>
      <c r="T22" s="23">
        <v>13191.1079010554</v>
      </c>
      <c r="U22" s="23">
        <v>15161.318554759313</v>
      </c>
      <c r="V22" s="24"/>
      <c r="W22" s="50"/>
      <c r="X22" s="50"/>
      <c r="Y22" s="50"/>
      <c r="Z22" s="25"/>
      <c r="AA22" s="26"/>
      <c r="AF22" s="20">
        <v>0</v>
      </c>
      <c r="AG22" s="21" t="s">
        <v>274</v>
      </c>
      <c r="AH22" s="22">
        <v>3647.0138126867132</v>
      </c>
      <c r="AI22" s="23">
        <v>12404.750318640401</v>
      </c>
      <c r="AJ22" s="23">
        <v>16051.764131327151</v>
      </c>
      <c r="AK22" s="24"/>
      <c r="AL22" s="50"/>
      <c r="AM22" s="50"/>
      <c r="AN22" s="50"/>
      <c r="AO22" s="25"/>
      <c r="AP22" s="26"/>
      <c r="AU22" s="20">
        <v>0</v>
      </c>
      <c r="AV22" s="21" t="s">
        <v>274</v>
      </c>
      <c r="AW22" s="22">
        <v>2081.5299116937631</v>
      </c>
      <c r="AX22" s="23">
        <v>19416.787445585669</v>
      </c>
      <c r="AY22" s="23">
        <v>21498.317357279429</v>
      </c>
      <c r="AZ22" s="24"/>
      <c r="BA22" s="50"/>
      <c r="BB22" s="50"/>
      <c r="BC22" s="50"/>
      <c r="BD22" s="25"/>
      <c r="BE22" s="26"/>
      <c r="BJ22" s="20">
        <v>0</v>
      </c>
      <c r="BK22" s="21" t="s">
        <v>274</v>
      </c>
      <c r="BL22" s="22">
        <v>3179.731668451851</v>
      </c>
      <c r="BM22" s="23">
        <v>14740.686919718397</v>
      </c>
      <c r="BN22" s="23">
        <v>17920.418588170247</v>
      </c>
      <c r="BO22" s="24"/>
      <c r="BP22" s="50"/>
      <c r="BQ22" s="50"/>
      <c r="BR22" s="50"/>
      <c r="BS22" s="25"/>
      <c r="BT22" s="26"/>
    </row>
    <row r="23" spans="2:72" x14ac:dyDescent="0.25">
      <c r="B23" s="40">
        <v>1</v>
      </c>
      <c r="C23" s="41" t="s">
        <v>230</v>
      </c>
      <c r="D23" s="42">
        <v>3006.2316557411905</v>
      </c>
      <c r="E23" s="43">
        <v>11990.611982307561</v>
      </c>
      <c r="F23" s="43">
        <v>14996.843638048762</v>
      </c>
      <c r="G23" s="44">
        <v>-115.70408559500588</v>
      </c>
      <c r="H23" s="51">
        <v>0.20985091526703151</v>
      </c>
      <c r="I23" s="51">
        <v>0.71824872617475</v>
      </c>
      <c r="J23" s="51">
        <v>7.1900358558218538E-2</v>
      </c>
      <c r="K23" s="45">
        <v>31.74331777001321</v>
      </c>
      <c r="L23" s="46">
        <v>24.935451055000172</v>
      </c>
      <c r="Q23" s="40">
        <v>1</v>
      </c>
      <c r="R23" s="41" t="s">
        <v>230</v>
      </c>
      <c r="S23" s="42">
        <v>2842.3124847988283</v>
      </c>
      <c r="T23" s="43">
        <v>12033.194616943934</v>
      </c>
      <c r="U23" s="43">
        <v>14875.507101742729</v>
      </c>
      <c r="V23" s="44">
        <v>-180.42833615803093</v>
      </c>
      <c r="W23" s="51">
        <v>0.27361735908970625</v>
      </c>
      <c r="X23" s="51">
        <v>0.67822175178618682</v>
      </c>
      <c r="Y23" s="51">
        <v>4.8160889124106904E-2</v>
      </c>
      <c r="Z23" s="45">
        <v>34.942807752901579</v>
      </c>
      <c r="AA23" s="46">
        <v>27.228696125566195</v>
      </c>
      <c r="AF23" s="40">
        <v>1</v>
      </c>
      <c r="AG23" s="41" t="s">
        <v>230</v>
      </c>
      <c r="AH23" s="42">
        <v>3450.7080754431217</v>
      </c>
      <c r="AI23" s="43">
        <v>11267.135199598619</v>
      </c>
      <c r="AJ23" s="43">
        <v>14717.843275041736</v>
      </c>
      <c r="AK23" s="44">
        <v>73.748429689434531</v>
      </c>
      <c r="AL23" s="51">
        <v>3.0574198359433258E-2</v>
      </c>
      <c r="AM23" s="51">
        <v>0.82699478001491422</v>
      </c>
      <c r="AN23" s="51">
        <v>0.14243102162565249</v>
      </c>
      <c r="AO23" s="45">
        <v>12.462612241874757</v>
      </c>
      <c r="AP23" s="46">
        <v>8.8481542457706244</v>
      </c>
      <c r="AU23" s="40">
        <v>1</v>
      </c>
      <c r="AV23" s="41" t="s">
        <v>230</v>
      </c>
      <c r="AW23" s="42">
        <v>3230.5695726264753</v>
      </c>
      <c r="AX23" s="43">
        <v>17600.924873464126</v>
      </c>
      <c r="AY23" s="43">
        <v>20831.494446090583</v>
      </c>
      <c r="AZ23" s="44">
        <v>-226.87151458849345</v>
      </c>
      <c r="BA23" s="51">
        <v>0.2781954887218045</v>
      </c>
      <c r="BB23" s="51">
        <v>0.66165413533834583</v>
      </c>
      <c r="BC23" s="51">
        <v>6.0150375939849621E-2</v>
      </c>
      <c r="BD23" s="45">
        <v>44.830936510050506</v>
      </c>
      <c r="BE23" s="46">
        <v>36.329289236008385</v>
      </c>
      <c r="BJ23" s="40">
        <v>1</v>
      </c>
      <c r="BK23" s="41" t="s">
        <v>230</v>
      </c>
      <c r="BL23" s="42">
        <v>2866.4648128100703</v>
      </c>
      <c r="BM23" s="43">
        <v>13362.154912700507</v>
      </c>
      <c r="BN23" s="43">
        <v>16228.619725510582</v>
      </c>
      <c r="BO23" s="44">
        <v>0</v>
      </c>
      <c r="BP23" s="51">
        <v>0</v>
      </c>
      <c r="BQ23" s="51">
        <v>1</v>
      </c>
      <c r="BR23" s="51">
        <v>0</v>
      </c>
      <c r="BS23" s="45" t="s">
        <v>289</v>
      </c>
      <c r="BT23" s="46" t="s">
        <v>289</v>
      </c>
    </row>
    <row r="24" spans="2:72" x14ac:dyDescent="0.25">
      <c r="B24" s="40">
        <v>2</v>
      </c>
      <c r="C24" s="41" t="s">
        <v>231</v>
      </c>
      <c r="D24" s="42">
        <v>3021.9423344818142</v>
      </c>
      <c r="E24" s="43">
        <v>11776.79710185634</v>
      </c>
      <c r="F24" s="43">
        <v>14798.739436338104</v>
      </c>
      <c r="G24" s="44">
        <v>-75.372154686516922</v>
      </c>
      <c r="H24" s="51">
        <v>0.19211171919230044</v>
      </c>
      <c r="I24" s="51">
        <v>0.68069447065484057</v>
      </c>
      <c r="J24" s="51">
        <v>0.12719381015285902</v>
      </c>
      <c r="K24" s="45">
        <v>23.583238353496963</v>
      </c>
      <c r="L24" s="46">
        <v>19.633582545598841</v>
      </c>
      <c r="Q24" s="40">
        <v>2</v>
      </c>
      <c r="R24" s="41" t="s">
        <v>231</v>
      </c>
      <c r="S24" s="42">
        <v>2858.183107818918</v>
      </c>
      <c r="T24" s="43">
        <v>11821.851047137914</v>
      </c>
      <c r="U24" s="43">
        <v>14680.034154956789</v>
      </c>
      <c r="V24" s="44">
        <v>-133.07071303163082</v>
      </c>
      <c r="W24" s="51">
        <v>0.25138925641704152</v>
      </c>
      <c r="X24" s="51">
        <v>0.63535326806033343</v>
      </c>
      <c r="Y24" s="51">
        <v>0.11325747552262504</v>
      </c>
      <c r="Z24" s="45">
        <v>26.06496158127802</v>
      </c>
      <c r="AA24" s="46">
        <v>21.563151437416145</v>
      </c>
      <c r="AF24" s="40">
        <v>2</v>
      </c>
      <c r="AG24" s="41" t="s">
        <v>231</v>
      </c>
      <c r="AH24" s="42">
        <v>3466.451163299932</v>
      </c>
      <c r="AI24" s="43">
        <v>11059.150873790853</v>
      </c>
      <c r="AJ24" s="43">
        <v>14525.602037090783</v>
      </c>
      <c r="AK24" s="44">
        <v>96.712058642246888</v>
      </c>
      <c r="AL24" s="51">
        <v>2.3862788963460103E-2</v>
      </c>
      <c r="AM24" s="51">
        <v>0.80164056674123785</v>
      </c>
      <c r="AN24" s="51">
        <v>0.17449664429530201</v>
      </c>
      <c r="AO24" s="45">
        <v>9.0040476651061745</v>
      </c>
      <c r="AP24" s="46">
        <v>7.1729685787762918</v>
      </c>
      <c r="AU24" s="40">
        <v>2</v>
      </c>
      <c r="AV24" s="41" t="s">
        <v>231</v>
      </c>
      <c r="AW24" s="42">
        <v>3242.4458560822673</v>
      </c>
      <c r="AX24" s="43">
        <v>17269.541569275789</v>
      </c>
      <c r="AY24" s="43">
        <v>20511.987425358046</v>
      </c>
      <c r="AZ24" s="44">
        <v>-197.09544192912924</v>
      </c>
      <c r="BA24" s="51">
        <v>0.27067669172932329</v>
      </c>
      <c r="BB24" s="51">
        <v>0.63909774436090228</v>
      </c>
      <c r="BC24" s="51">
        <v>9.0225563909774431E-2</v>
      </c>
      <c r="BD24" s="45">
        <v>33.33692602309501</v>
      </c>
      <c r="BE24" s="46">
        <v>25.790724268566692</v>
      </c>
      <c r="BJ24" s="40">
        <v>2</v>
      </c>
      <c r="BK24" s="41" t="s">
        <v>231</v>
      </c>
      <c r="BL24" s="42">
        <v>2879.1773288523564</v>
      </c>
      <c r="BM24" s="43">
        <v>13115.269242072673</v>
      </c>
      <c r="BN24" s="43">
        <v>15994.446570925034</v>
      </c>
      <c r="BO24" s="44">
        <v>0</v>
      </c>
      <c r="BP24" s="51">
        <v>0</v>
      </c>
      <c r="BQ24" s="51">
        <v>1</v>
      </c>
      <c r="BR24" s="51">
        <v>0</v>
      </c>
      <c r="BS24" s="45" t="s">
        <v>289</v>
      </c>
      <c r="BT24" s="46" t="s">
        <v>289</v>
      </c>
    </row>
    <row r="25" spans="2:72" x14ac:dyDescent="0.25">
      <c r="B25" s="20">
        <v>3</v>
      </c>
      <c r="C25" s="21" t="s">
        <v>232</v>
      </c>
      <c r="D25" s="27">
        <v>3161.6695684176184</v>
      </c>
      <c r="E25" s="28">
        <v>11465.581787646279</v>
      </c>
      <c r="F25" s="28">
        <v>14627.251356063894</v>
      </c>
      <c r="G25" s="29">
        <v>-18.846785020664111</v>
      </c>
      <c r="H25" s="51">
        <v>0.2066427627854312</v>
      </c>
      <c r="I25" s="51">
        <v>0.53123230798263821</v>
      </c>
      <c r="J25" s="51">
        <v>0.26212492923193054</v>
      </c>
      <c r="K25" s="30">
        <v>17.508486814189268</v>
      </c>
      <c r="L25" s="31">
        <v>13.804850962705478</v>
      </c>
      <c r="Q25" s="20">
        <v>3</v>
      </c>
      <c r="R25" s="21" t="s">
        <v>232</v>
      </c>
      <c r="S25" s="27">
        <v>2989.2490992890398</v>
      </c>
      <c r="T25" s="28">
        <v>11513.9038179905</v>
      </c>
      <c r="U25" s="28">
        <v>14503.152917279545</v>
      </c>
      <c r="V25" s="29">
        <v>-79.487396430062915</v>
      </c>
      <c r="W25" s="51">
        <v>0.26594337126223871</v>
      </c>
      <c r="X25" s="51">
        <v>0.46705477639587195</v>
      </c>
      <c r="Y25" s="51">
        <v>0.26700185234188939</v>
      </c>
      <c r="Z25" s="30">
        <v>18.958022846059684</v>
      </c>
      <c r="AA25" s="31">
        <v>15.39565509020577</v>
      </c>
      <c r="AF25" s="20">
        <v>3</v>
      </c>
      <c r="AG25" s="21" t="s">
        <v>232</v>
      </c>
      <c r="AH25" s="27">
        <v>3628.8461984840278</v>
      </c>
      <c r="AI25" s="28">
        <v>10757.177242605059</v>
      </c>
      <c r="AJ25" s="28">
        <v>14386.023441089055</v>
      </c>
      <c r="AK25" s="29">
        <v>161.38911884187067</v>
      </c>
      <c r="AL25" s="51">
        <v>3.803131991051454E-2</v>
      </c>
      <c r="AM25" s="51">
        <v>0.70320656226696499</v>
      </c>
      <c r="AN25" s="51">
        <v>0.25876211782252051</v>
      </c>
      <c r="AO25" s="30">
        <v>9.4100361417491225</v>
      </c>
      <c r="AP25" s="31">
        <v>7.7217857333542037</v>
      </c>
      <c r="AU25" s="20">
        <v>3</v>
      </c>
      <c r="AV25" s="21" t="s">
        <v>232</v>
      </c>
      <c r="AW25" s="27">
        <v>3396.6938472795</v>
      </c>
      <c r="AX25" s="28">
        <v>16788.618294730819</v>
      </c>
      <c r="AY25" s="28">
        <v>20185.312142010309</v>
      </c>
      <c r="AZ25" s="29">
        <v>-129.14347754990132</v>
      </c>
      <c r="BA25" s="51">
        <v>0.2932330827067669</v>
      </c>
      <c r="BB25" s="51">
        <v>0.48120300751879697</v>
      </c>
      <c r="BC25" s="51">
        <v>0.22556390977443608</v>
      </c>
      <c r="BD25" s="30">
        <v>22.400527432266916</v>
      </c>
      <c r="BE25" s="31">
        <v>13.262441584688162</v>
      </c>
      <c r="BJ25" s="20">
        <v>3</v>
      </c>
      <c r="BK25" s="21" t="s">
        <v>232</v>
      </c>
      <c r="BL25" s="27">
        <v>3027.6448473127616</v>
      </c>
      <c r="BM25" s="28">
        <v>12756.835848238856</v>
      </c>
      <c r="BN25" s="28">
        <v>15784.480695551618</v>
      </c>
      <c r="BO25" s="29">
        <v>27.544161562972498</v>
      </c>
      <c r="BP25" s="51">
        <v>0</v>
      </c>
      <c r="BQ25" s="51">
        <v>0.93478260869565222</v>
      </c>
      <c r="BR25" s="51">
        <v>6.5217391304347824E-2</v>
      </c>
      <c r="BS25" s="30">
        <v>5.9805622420839306</v>
      </c>
      <c r="BT25" s="31">
        <v>5.9805622420839306</v>
      </c>
    </row>
    <row r="26" spans="2:72" x14ac:dyDescent="0.25">
      <c r="B26" s="32">
        <v>4</v>
      </c>
      <c r="C26" s="33" t="s">
        <v>233</v>
      </c>
      <c r="D26" s="34">
        <v>3351.3031419936951</v>
      </c>
      <c r="E26" s="35">
        <v>11179.162680297974</v>
      </c>
      <c r="F26" s="35">
        <v>14530.465822291739</v>
      </c>
      <c r="G26" s="36">
        <v>17.874867421026796</v>
      </c>
      <c r="H26" s="52">
        <v>0.33402528779014906</v>
      </c>
      <c r="I26" s="52">
        <v>0.23268541234195131</v>
      </c>
      <c r="J26" s="52">
        <v>0.4332892998678996</v>
      </c>
      <c r="K26" s="37">
        <v>17.269095514504922</v>
      </c>
      <c r="L26" s="38">
        <v>13.979475049934516</v>
      </c>
      <c r="Q26" s="32">
        <v>4</v>
      </c>
      <c r="R26" s="33" t="s">
        <v>233</v>
      </c>
      <c r="S26" s="34">
        <v>3172.8595504203945</v>
      </c>
      <c r="T26" s="35">
        <v>11226.440133412698</v>
      </c>
      <c r="U26" s="35">
        <v>14399.299683833127</v>
      </c>
      <c r="V26" s="36">
        <v>-46.456363746926648</v>
      </c>
      <c r="W26" s="52">
        <v>0.42101084943106643</v>
      </c>
      <c r="X26" s="52">
        <v>0.10584810796507012</v>
      </c>
      <c r="Y26" s="52">
        <v>0.47314104260386347</v>
      </c>
      <c r="Z26" s="37">
        <v>18.242626260672772</v>
      </c>
      <c r="AA26" s="38">
        <v>14.978430443787875</v>
      </c>
      <c r="AF26" s="32">
        <v>4</v>
      </c>
      <c r="AG26" s="33" t="s">
        <v>233</v>
      </c>
      <c r="AH26" s="34">
        <v>3836.8525136030808</v>
      </c>
      <c r="AI26" s="35">
        <v>10506.14803394031</v>
      </c>
      <c r="AJ26" s="35">
        <v>14343.000547543388</v>
      </c>
      <c r="AK26" s="36">
        <v>204.35247695264124</v>
      </c>
      <c r="AL26" s="52">
        <v>9.4705443698732295E-2</v>
      </c>
      <c r="AM26" s="52">
        <v>0.56748695003728555</v>
      </c>
      <c r="AN26" s="52">
        <v>0.3378076062639821</v>
      </c>
      <c r="AO26" s="37">
        <v>11.33964831414109</v>
      </c>
      <c r="AP26" s="38">
        <v>9.6613461821129416</v>
      </c>
      <c r="AU26" s="32">
        <v>4</v>
      </c>
      <c r="AV26" s="33" t="s">
        <v>233</v>
      </c>
      <c r="AW26" s="34">
        <v>3572.9110316459869</v>
      </c>
      <c r="AX26" s="35">
        <v>16193.591228525964</v>
      </c>
      <c r="AY26" s="35">
        <v>19766.502260171943</v>
      </c>
      <c r="AZ26" s="36">
        <v>-57.233780906313754</v>
      </c>
      <c r="BA26" s="52">
        <v>0.39097744360902253</v>
      </c>
      <c r="BB26" s="52">
        <v>0.23308270676691728</v>
      </c>
      <c r="BC26" s="52">
        <v>0.37593984962406013</v>
      </c>
      <c r="BD26" s="37">
        <v>19.299943507959561</v>
      </c>
      <c r="BE26" s="38">
        <v>11.270783515821284</v>
      </c>
      <c r="BJ26" s="32">
        <v>4</v>
      </c>
      <c r="BK26" s="33" t="s">
        <v>233</v>
      </c>
      <c r="BL26" s="34">
        <v>3215.2765311998578</v>
      </c>
      <c r="BM26" s="35">
        <v>12416.818083142382</v>
      </c>
      <c r="BN26" s="35">
        <v>15632.094614342242</v>
      </c>
      <c r="BO26" s="36">
        <v>83.759615884895538</v>
      </c>
      <c r="BP26" s="52">
        <v>0</v>
      </c>
      <c r="BQ26" s="52">
        <v>0.89130434782608692</v>
      </c>
      <c r="BR26" s="52">
        <v>0.10869565217391304</v>
      </c>
      <c r="BS26" s="37">
        <v>6.7171241762053295</v>
      </c>
      <c r="BT26" s="38">
        <v>6.7171241762053295</v>
      </c>
    </row>
    <row r="32" spans="2:72" x14ac:dyDescent="0.25">
      <c r="B32" s="1" t="s">
        <v>51</v>
      </c>
      <c r="C32" s="2"/>
      <c r="D32" s="2"/>
      <c r="E32" s="2"/>
      <c r="F32" s="2"/>
      <c r="G32" s="39" t="s">
        <v>46</v>
      </c>
      <c r="H32" s="2"/>
      <c r="I32" s="2"/>
      <c r="J32" s="2"/>
      <c r="K32" s="2"/>
      <c r="L32" s="3"/>
      <c r="Q32" s="1" t="s">
        <v>283</v>
      </c>
      <c r="R32" s="2"/>
      <c r="S32" s="2"/>
      <c r="T32" s="2"/>
      <c r="U32" s="2"/>
      <c r="V32" s="39" t="s">
        <v>46</v>
      </c>
      <c r="W32" s="2"/>
      <c r="X32" s="2"/>
      <c r="Y32" s="2"/>
      <c r="Z32" s="2"/>
      <c r="AA32" s="3"/>
      <c r="AF32" s="1" t="s">
        <v>284</v>
      </c>
      <c r="AG32" s="2"/>
      <c r="AH32" s="2"/>
      <c r="AI32" s="2"/>
      <c r="AJ32" s="2"/>
      <c r="AK32" s="39" t="s">
        <v>46</v>
      </c>
      <c r="AL32" s="2"/>
      <c r="AM32" s="2"/>
      <c r="AN32" s="2"/>
      <c r="AO32" s="2"/>
      <c r="AP32" s="3"/>
      <c r="AU32" s="1" t="s">
        <v>285</v>
      </c>
      <c r="AV32" s="2"/>
      <c r="AW32" s="2"/>
      <c r="AX32" s="2"/>
      <c r="AY32" s="2"/>
      <c r="AZ32" s="39" t="s">
        <v>46</v>
      </c>
      <c r="BA32" s="2"/>
      <c r="BB32" s="2"/>
      <c r="BC32" s="2"/>
      <c r="BD32" s="2"/>
      <c r="BE32" s="3"/>
      <c r="BJ32" s="1" t="s">
        <v>286</v>
      </c>
      <c r="BK32" s="2"/>
      <c r="BL32" s="2"/>
      <c r="BM32" s="2"/>
      <c r="BN32" s="2"/>
      <c r="BO32" s="39" t="s">
        <v>46</v>
      </c>
      <c r="BP32" s="2"/>
      <c r="BQ32" s="2"/>
      <c r="BR32" s="2"/>
      <c r="BS32" s="2"/>
      <c r="BT32" s="3"/>
    </row>
    <row r="33" spans="2:72" x14ac:dyDescent="0.25">
      <c r="B33" s="4"/>
      <c r="C33" s="5"/>
      <c r="D33" s="284" t="s">
        <v>0</v>
      </c>
      <c r="E33" s="284"/>
      <c r="F33" s="284"/>
      <c r="G33" s="284"/>
      <c r="H33" s="284"/>
      <c r="I33" s="284"/>
      <c r="J33" s="285"/>
      <c r="K33" s="6" t="s">
        <v>1</v>
      </c>
      <c r="L33" s="7"/>
      <c r="Q33" s="4"/>
      <c r="R33" s="5"/>
      <c r="S33" s="284" t="s">
        <v>0</v>
      </c>
      <c r="T33" s="284"/>
      <c r="U33" s="284"/>
      <c r="V33" s="284"/>
      <c r="W33" s="284"/>
      <c r="X33" s="284"/>
      <c r="Y33" s="285"/>
      <c r="Z33" s="6" t="s">
        <v>1</v>
      </c>
      <c r="AA33" s="7"/>
      <c r="AF33" s="4"/>
      <c r="AG33" s="5"/>
      <c r="AH33" s="284" t="s">
        <v>0</v>
      </c>
      <c r="AI33" s="284"/>
      <c r="AJ33" s="284"/>
      <c r="AK33" s="284"/>
      <c r="AL33" s="284"/>
      <c r="AM33" s="284"/>
      <c r="AN33" s="285"/>
      <c r="AO33" s="6" t="s">
        <v>1</v>
      </c>
      <c r="AP33" s="7"/>
      <c r="AU33" s="4"/>
      <c r="AV33" s="5"/>
      <c r="AW33" s="284" t="s">
        <v>0</v>
      </c>
      <c r="AX33" s="284"/>
      <c r="AY33" s="284"/>
      <c r="AZ33" s="284"/>
      <c r="BA33" s="284"/>
      <c r="BB33" s="284"/>
      <c r="BC33" s="285"/>
      <c r="BD33" s="6" t="s">
        <v>1</v>
      </c>
      <c r="BE33" s="7"/>
      <c r="BJ33" s="4"/>
      <c r="BK33" s="5"/>
      <c r="BL33" s="284" t="s">
        <v>0</v>
      </c>
      <c r="BM33" s="284"/>
      <c r="BN33" s="284"/>
      <c r="BO33" s="284"/>
      <c r="BP33" s="284"/>
      <c r="BQ33" s="284"/>
      <c r="BR33" s="285"/>
      <c r="BS33" s="6" t="s">
        <v>1</v>
      </c>
      <c r="BT33" s="7"/>
    </row>
    <row r="34" spans="2:72" x14ac:dyDescent="0.25">
      <c r="B34" s="8"/>
      <c r="C34" s="9"/>
      <c r="D34" s="5" t="s">
        <v>2</v>
      </c>
      <c r="E34" s="10" t="s">
        <v>3</v>
      </c>
      <c r="F34" s="5"/>
      <c r="G34" s="10" t="s">
        <v>4</v>
      </c>
      <c r="H34" s="47" t="s">
        <v>5</v>
      </c>
      <c r="I34" s="48" t="s">
        <v>6</v>
      </c>
      <c r="J34" s="47" t="s">
        <v>5</v>
      </c>
      <c r="K34" s="11"/>
      <c r="L34" s="9"/>
      <c r="Q34" s="8"/>
      <c r="R34" s="9"/>
      <c r="S34" s="5" t="s">
        <v>2</v>
      </c>
      <c r="T34" s="10" t="s">
        <v>3</v>
      </c>
      <c r="U34" s="5"/>
      <c r="V34" s="10" t="s">
        <v>4</v>
      </c>
      <c r="W34" s="47" t="s">
        <v>5</v>
      </c>
      <c r="X34" s="48" t="s">
        <v>6</v>
      </c>
      <c r="Y34" s="47" t="s">
        <v>5</v>
      </c>
      <c r="Z34" s="11"/>
      <c r="AA34" s="9"/>
      <c r="AF34" s="8"/>
      <c r="AG34" s="9"/>
      <c r="AH34" s="5" t="s">
        <v>2</v>
      </c>
      <c r="AI34" s="10" t="s">
        <v>3</v>
      </c>
      <c r="AJ34" s="5"/>
      <c r="AK34" s="10" t="s">
        <v>4</v>
      </c>
      <c r="AL34" s="47" t="s">
        <v>5</v>
      </c>
      <c r="AM34" s="48" t="s">
        <v>6</v>
      </c>
      <c r="AN34" s="47" t="s">
        <v>5</v>
      </c>
      <c r="AO34" s="11"/>
      <c r="AP34" s="9"/>
      <c r="AU34" s="8"/>
      <c r="AV34" s="9"/>
      <c r="AW34" s="5" t="s">
        <v>2</v>
      </c>
      <c r="AX34" s="10" t="s">
        <v>3</v>
      </c>
      <c r="AY34" s="5"/>
      <c r="AZ34" s="10" t="s">
        <v>4</v>
      </c>
      <c r="BA34" s="47" t="s">
        <v>5</v>
      </c>
      <c r="BB34" s="48" t="s">
        <v>6</v>
      </c>
      <c r="BC34" s="47" t="s">
        <v>5</v>
      </c>
      <c r="BD34" s="11"/>
      <c r="BE34" s="9"/>
      <c r="BJ34" s="8"/>
      <c r="BK34" s="9"/>
      <c r="BL34" s="5" t="s">
        <v>2</v>
      </c>
      <c r="BM34" s="10" t="s">
        <v>3</v>
      </c>
      <c r="BN34" s="5"/>
      <c r="BO34" s="10" t="s">
        <v>4</v>
      </c>
      <c r="BP34" s="47" t="s">
        <v>5</v>
      </c>
      <c r="BQ34" s="48" t="s">
        <v>6</v>
      </c>
      <c r="BR34" s="47" t="s">
        <v>5</v>
      </c>
      <c r="BS34" s="11"/>
      <c r="BT34" s="9"/>
    </row>
    <row r="35" spans="2:72" x14ac:dyDescent="0.25">
      <c r="B35" s="12" t="s">
        <v>7</v>
      </c>
      <c r="C35" s="13" t="s">
        <v>19</v>
      </c>
      <c r="D35" s="14" t="s">
        <v>8</v>
      </c>
      <c r="E35" s="15" t="s">
        <v>9</v>
      </c>
      <c r="F35" s="14" t="s">
        <v>4</v>
      </c>
      <c r="G35" s="15" t="s">
        <v>10</v>
      </c>
      <c r="H35" s="49" t="s">
        <v>11</v>
      </c>
      <c r="I35" s="49" t="s">
        <v>12</v>
      </c>
      <c r="J35" s="49" t="s">
        <v>13</v>
      </c>
      <c r="K35" s="14" t="s">
        <v>15</v>
      </c>
      <c r="L35" s="16" t="s">
        <v>14</v>
      </c>
      <c r="Q35" s="12" t="s">
        <v>7</v>
      </c>
      <c r="R35" s="13" t="s">
        <v>19</v>
      </c>
      <c r="S35" s="14" t="s">
        <v>8</v>
      </c>
      <c r="T35" s="15" t="s">
        <v>9</v>
      </c>
      <c r="U35" s="14" t="s">
        <v>4</v>
      </c>
      <c r="V35" s="15" t="s">
        <v>10</v>
      </c>
      <c r="W35" s="49" t="s">
        <v>11</v>
      </c>
      <c r="X35" s="49" t="s">
        <v>12</v>
      </c>
      <c r="Y35" s="49" t="s">
        <v>13</v>
      </c>
      <c r="Z35" s="14" t="s">
        <v>15</v>
      </c>
      <c r="AA35" s="16" t="s">
        <v>14</v>
      </c>
      <c r="AF35" s="12" t="s">
        <v>7</v>
      </c>
      <c r="AG35" s="13" t="s">
        <v>19</v>
      </c>
      <c r="AH35" s="14" t="s">
        <v>8</v>
      </c>
      <c r="AI35" s="15" t="s">
        <v>9</v>
      </c>
      <c r="AJ35" s="14" t="s">
        <v>4</v>
      </c>
      <c r="AK35" s="15" t="s">
        <v>10</v>
      </c>
      <c r="AL35" s="49" t="s">
        <v>11</v>
      </c>
      <c r="AM35" s="49" t="s">
        <v>12</v>
      </c>
      <c r="AN35" s="49" t="s">
        <v>13</v>
      </c>
      <c r="AO35" s="14" t="s">
        <v>15</v>
      </c>
      <c r="AP35" s="16" t="s">
        <v>14</v>
      </c>
      <c r="AU35" s="12" t="s">
        <v>7</v>
      </c>
      <c r="AV35" s="13" t="s">
        <v>19</v>
      </c>
      <c r="AW35" s="14" t="s">
        <v>8</v>
      </c>
      <c r="AX35" s="15" t="s">
        <v>9</v>
      </c>
      <c r="AY35" s="14" t="s">
        <v>4</v>
      </c>
      <c r="AZ35" s="15" t="s">
        <v>10</v>
      </c>
      <c r="BA35" s="49" t="s">
        <v>11</v>
      </c>
      <c r="BB35" s="49" t="s">
        <v>12</v>
      </c>
      <c r="BC35" s="49" t="s">
        <v>13</v>
      </c>
      <c r="BD35" s="14" t="s">
        <v>15</v>
      </c>
      <c r="BE35" s="16" t="s">
        <v>14</v>
      </c>
      <c r="BJ35" s="12" t="s">
        <v>7</v>
      </c>
      <c r="BK35" s="13" t="s">
        <v>19</v>
      </c>
      <c r="BL35" s="14" t="s">
        <v>8</v>
      </c>
      <c r="BM35" s="15" t="s">
        <v>9</v>
      </c>
      <c r="BN35" s="14" t="s">
        <v>4</v>
      </c>
      <c r="BO35" s="15" t="s">
        <v>10</v>
      </c>
      <c r="BP35" s="49" t="s">
        <v>11</v>
      </c>
      <c r="BQ35" s="49" t="s">
        <v>12</v>
      </c>
      <c r="BR35" s="49" t="s">
        <v>13</v>
      </c>
      <c r="BS35" s="14" t="s">
        <v>15</v>
      </c>
      <c r="BT35" s="16" t="s">
        <v>14</v>
      </c>
    </row>
    <row r="36" spans="2:72" x14ac:dyDescent="0.25">
      <c r="B36" s="17" t="s">
        <v>16</v>
      </c>
      <c r="C36" s="18"/>
      <c r="D36" s="5"/>
      <c r="E36" s="10"/>
      <c r="F36" s="5"/>
      <c r="G36" s="10"/>
      <c r="H36" s="47"/>
      <c r="I36" s="47"/>
      <c r="J36" s="47"/>
      <c r="K36" s="5"/>
      <c r="L36" s="19"/>
      <c r="Q36" s="17" t="s">
        <v>16</v>
      </c>
      <c r="R36" s="18"/>
      <c r="S36" s="5"/>
      <c r="T36" s="10"/>
      <c r="U36" s="5"/>
      <c r="V36" s="10"/>
      <c r="W36" s="47"/>
      <c r="X36" s="47"/>
      <c r="Y36" s="47"/>
      <c r="Z36" s="5"/>
      <c r="AA36" s="19"/>
      <c r="AF36" s="17" t="s">
        <v>16</v>
      </c>
      <c r="AG36" s="18"/>
      <c r="AH36" s="5"/>
      <c r="AI36" s="10"/>
      <c r="AJ36" s="5"/>
      <c r="AK36" s="10"/>
      <c r="AL36" s="47"/>
      <c r="AM36" s="47"/>
      <c r="AN36" s="47"/>
      <c r="AO36" s="5"/>
      <c r="AP36" s="19"/>
      <c r="AU36" s="17" t="s">
        <v>16</v>
      </c>
      <c r="AV36" s="18"/>
      <c r="AW36" s="5"/>
      <c r="AX36" s="10"/>
      <c r="AY36" s="5"/>
      <c r="AZ36" s="10"/>
      <c r="BA36" s="47"/>
      <c r="BB36" s="47"/>
      <c r="BC36" s="47"/>
      <c r="BD36" s="5"/>
      <c r="BE36" s="19"/>
      <c r="BJ36" s="17" t="s">
        <v>16</v>
      </c>
      <c r="BK36" s="18"/>
      <c r="BL36" s="5"/>
      <c r="BM36" s="10"/>
      <c r="BN36" s="5"/>
      <c r="BO36" s="10"/>
      <c r="BP36" s="47"/>
      <c r="BQ36" s="47"/>
      <c r="BR36" s="47"/>
      <c r="BS36" s="5"/>
      <c r="BT36" s="19"/>
    </row>
    <row r="37" spans="2:72" x14ac:dyDescent="0.25">
      <c r="B37" s="20">
        <v>0</v>
      </c>
      <c r="C37" s="21" t="s">
        <v>274</v>
      </c>
      <c r="D37" s="22">
        <v>2004.1818554897359</v>
      </c>
      <c r="E37" s="23">
        <v>7367.4659845538326</v>
      </c>
      <c r="F37" s="23">
        <v>9371.6478400435371</v>
      </c>
      <c r="G37" s="24"/>
      <c r="H37" s="50"/>
      <c r="I37" s="50"/>
      <c r="J37" s="50"/>
      <c r="K37" s="25"/>
      <c r="L37" s="26"/>
      <c r="Q37" s="20">
        <v>0</v>
      </c>
      <c r="R37" s="21" t="s">
        <v>274</v>
      </c>
      <c r="S37" s="22">
        <v>1714.4850246008009</v>
      </c>
      <c r="T37" s="23">
        <v>7276.9595165676901</v>
      </c>
      <c r="U37" s="23">
        <v>8991.4445411684828</v>
      </c>
      <c r="V37" s="24"/>
      <c r="W37" s="50"/>
      <c r="X37" s="50"/>
      <c r="Y37" s="50"/>
      <c r="Z37" s="25"/>
      <c r="AA37" s="26"/>
      <c r="AF37" s="20">
        <v>0</v>
      </c>
      <c r="AG37" s="21" t="s">
        <v>274</v>
      </c>
      <c r="AH37" s="22">
        <v>2891.5476013723769</v>
      </c>
      <c r="AI37" s="23">
        <v>7462.8214872532399</v>
      </c>
      <c r="AJ37" s="23">
        <v>10354.369088625628</v>
      </c>
      <c r="AK37" s="24"/>
      <c r="AL37" s="50"/>
      <c r="AM37" s="50"/>
      <c r="AN37" s="50"/>
      <c r="AO37" s="25"/>
      <c r="AP37" s="26"/>
      <c r="AU37" s="20">
        <v>0</v>
      </c>
      <c r="AV37" s="21" t="s">
        <v>274</v>
      </c>
      <c r="AW37" s="22">
        <v>1751.952666726492</v>
      </c>
      <c r="AX37" s="23">
        <v>9676.9501748213825</v>
      </c>
      <c r="AY37" s="23">
        <v>11428.902841547873</v>
      </c>
      <c r="AZ37" s="24"/>
      <c r="BA37" s="50"/>
      <c r="BB37" s="50"/>
      <c r="BC37" s="50"/>
      <c r="BD37" s="25"/>
      <c r="BE37" s="26"/>
      <c r="BJ37" s="20">
        <v>0</v>
      </c>
      <c r="BK37" s="21" t="s">
        <v>274</v>
      </c>
      <c r="BL37" s="22">
        <v>2598.188920263563</v>
      </c>
      <c r="BM37" s="23">
        <v>8327.6632831423085</v>
      </c>
      <c r="BN37" s="23">
        <v>10925.852203405871</v>
      </c>
      <c r="BO37" s="24"/>
      <c r="BP37" s="50"/>
      <c r="BQ37" s="50"/>
      <c r="BR37" s="50"/>
      <c r="BS37" s="25"/>
      <c r="BT37" s="26"/>
    </row>
    <row r="38" spans="2:72" x14ac:dyDescent="0.25">
      <c r="B38" s="40">
        <v>1</v>
      </c>
      <c r="C38" s="41" t="s">
        <v>230</v>
      </c>
      <c r="D38" s="42">
        <v>2347.3298432931933</v>
      </c>
      <c r="E38" s="43">
        <v>6748.4386434422904</v>
      </c>
      <c r="F38" s="43">
        <v>9095.7684867354728</v>
      </c>
      <c r="G38" s="44">
        <v>-103.33611643014557</v>
      </c>
      <c r="H38" s="51">
        <v>0.40927462242076151</v>
      </c>
      <c r="I38" s="51">
        <v>0.40884918102531376</v>
      </c>
      <c r="J38" s="51">
        <v>0.1818761965539247</v>
      </c>
      <c r="K38" s="45">
        <v>34.346781611398988</v>
      </c>
      <c r="L38" s="46">
        <v>22.182630010391058</v>
      </c>
      <c r="Q38" s="40">
        <v>1</v>
      </c>
      <c r="R38" s="41" t="s">
        <v>230</v>
      </c>
      <c r="S38" s="42">
        <v>2272.1941892980171</v>
      </c>
      <c r="T38" s="43">
        <v>6670.3942164646069</v>
      </c>
      <c r="U38" s="43">
        <v>8942.5884057626208</v>
      </c>
      <c r="V38" s="44">
        <v>-135.20181543176361</v>
      </c>
      <c r="W38" s="51">
        <v>0.53870595031773538</v>
      </c>
      <c r="X38" s="51">
        <v>0.2290583477758521</v>
      </c>
      <c r="Y38" s="51">
        <v>0.23223570190641249</v>
      </c>
      <c r="Z38" s="45">
        <v>34.386784586823701</v>
      </c>
      <c r="AA38" s="46">
        <v>22.325168817316449</v>
      </c>
      <c r="AF38" s="40">
        <v>1</v>
      </c>
      <c r="AG38" s="41" t="s">
        <v>230</v>
      </c>
      <c r="AH38" s="42">
        <v>2554.6870219570851</v>
      </c>
      <c r="AI38" s="43">
        <v>6826.1095547098375</v>
      </c>
      <c r="AJ38" s="43">
        <v>9380.7965766669131</v>
      </c>
      <c r="AK38" s="44">
        <v>8.791642619428325</v>
      </c>
      <c r="AL38" s="51">
        <v>1.0572687224669603E-2</v>
      </c>
      <c r="AM38" s="51">
        <v>0.95418502202643174</v>
      </c>
      <c r="AN38" s="51">
        <v>3.5242290748898682E-2</v>
      </c>
      <c r="AO38" s="45">
        <v>11.086122815843424</v>
      </c>
      <c r="AP38" s="46">
        <v>6.7509162360143939</v>
      </c>
      <c r="AU38" s="40">
        <v>1</v>
      </c>
      <c r="AV38" s="41" t="s">
        <v>230</v>
      </c>
      <c r="AW38" s="42">
        <v>2692.833714399469</v>
      </c>
      <c r="AX38" s="43">
        <v>8802.8149982758587</v>
      </c>
      <c r="AY38" s="43">
        <v>11495.648712675331</v>
      </c>
      <c r="AZ38" s="44">
        <v>-355.03734213333735</v>
      </c>
      <c r="BA38" s="51">
        <v>0.60256410256410253</v>
      </c>
      <c r="BB38" s="51">
        <v>0.25641025641025639</v>
      </c>
      <c r="BC38" s="51">
        <v>0.14102564102564102</v>
      </c>
      <c r="BD38" s="45">
        <v>52.161339498057352</v>
      </c>
      <c r="BE38" s="46">
        <v>23.254652135610257</v>
      </c>
      <c r="BJ38" s="40">
        <v>1</v>
      </c>
      <c r="BK38" s="41" t="s">
        <v>230</v>
      </c>
      <c r="BL38" s="42">
        <v>2263.4811664235676</v>
      </c>
      <c r="BM38" s="43">
        <v>7586.5911907916307</v>
      </c>
      <c r="BN38" s="43">
        <v>9850.0723572151983</v>
      </c>
      <c r="BO38" s="44">
        <v>0</v>
      </c>
      <c r="BP38" s="51">
        <v>0</v>
      </c>
      <c r="BQ38" s="51">
        <v>1</v>
      </c>
      <c r="BR38" s="51">
        <v>0</v>
      </c>
      <c r="BS38" s="45" t="s">
        <v>289</v>
      </c>
      <c r="BT38" s="46" t="s">
        <v>289</v>
      </c>
    </row>
    <row r="39" spans="2:72" x14ac:dyDescent="0.25">
      <c r="B39" s="40">
        <v>2</v>
      </c>
      <c r="C39" s="41" t="s">
        <v>231</v>
      </c>
      <c r="D39" s="42">
        <v>2363.7181854055038</v>
      </c>
      <c r="E39" s="43">
        <v>6633.0857988002845</v>
      </c>
      <c r="F39" s="43">
        <v>8996.8039842058242</v>
      </c>
      <c r="G39" s="44">
        <v>-54.398410105763354</v>
      </c>
      <c r="H39" s="51">
        <v>0.36715592427143162</v>
      </c>
      <c r="I39" s="51">
        <v>0.387364390555201</v>
      </c>
      <c r="J39" s="51">
        <v>0.24547968517336738</v>
      </c>
      <c r="K39" s="45">
        <v>26.852903629909861</v>
      </c>
      <c r="L39" s="46">
        <v>18.402378622632916</v>
      </c>
      <c r="Q39" s="40">
        <v>2</v>
      </c>
      <c r="R39" s="41" t="s">
        <v>231</v>
      </c>
      <c r="S39" s="42">
        <v>2287.7462906185474</v>
      </c>
      <c r="T39" s="43">
        <v>6557.2190228118097</v>
      </c>
      <c r="U39" s="43">
        <v>8844.9653134303626</v>
      </c>
      <c r="V39" s="44">
        <v>-71.126122617504151</v>
      </c>
      <c r="W39" s="51">
        <v>0.48382437897169267</v>
      </c>
      <c r="X39" s="51">
        <v>0.20075101097631426</v>
      </c>
      <c r="Y39" s="51">
        <v>0.31542461005199307</v>
      </c>
      <c r="Z39" s="45">
        <v>26.857009842969937</v>
      </c>
      <c r="AA39" s="46">
        <v>18.633949759904588</v>
      </c>
      <c r="AF39" s="40">
        <v>2</v>
      </c>
      <c r="AG39" s="41" t="s">
        <v>231</v>
      </c>
      <c r="AH39" s="42">
        <v>2573.9999170561282</v>
      </c>
      <c r="AI39" s="43">
        <v>6707.3507264130685</v>
      </c>
      <c r="AJ39" s="43">
        <v>9281.3506434691863</v>
      </c>
      <c r="AK39" s="44">
        <v>11.232880290260923</v>
      </c>
      <c r="AL39" s="51">
        <v>8.8105726872246704E-3</v>
      </c>
      <c r="AM39" s="51">
        <v>0.95418502202643174</v>
      </c>
      <c r="AN39" s="51">
        <v>3.7004405286343613E-2</v>
      </c>
      <c r="AO39" s="45">
        <v>9.5133891091023521</v>
      </c>
      <c r="AP39" s="46">
        <v>6.5479432328762393</v>
      </c>
      <c r="AU39" s="40">
        <v>2</v>
      </c>
      <c r="AV39" s="41" t="s">
        <v>231</v>
      </c>
      <c r="AW39" s="42">
        <v>2705.3926909726383</v>
      </c>
      <c r="AX39" s="43">
        <v>8646.2338831120669</v>
      </c>
      <c r="AY39" s="43">
        <v>11351.626574084707</v>
      </c>
      <c r="AZ39" s="44">
        <v>-285.0975453184688</v>
      </c>
      <c r="BA39" s="51">
        <v>0.52564102564102566</v>
      </c>
      <c r="BB39" s="51">
        <v>0.21794871794871795</v>
      </c>
      <c r="BC39" s="51">
        <v>0.25641025641025639</v>
      </c>
      <c r="BD39" s="45">
        <v>40.595442171673952</v>
      </c>
      <c r="BE39" s="46">
        <v>19.07475533231586</v>
      </c>
      <c r="BJ39" s="40">
        <v>2</v>
      </c>
      <c r="BK39" s="41" t="s">
        <v>231</v>
      </c>
      <c r="BL39" s="42">
        <v>2275.038296747708</v>
      </c>
      <c r="BM39" s="43">
        <v>7453.6448393885285</v>
      </c>
      <c r="BN39" s="43">
        <v>9728.6831361362383</v>
      </c>
      <c r="BO39" s="44">
        <v>0</v>
      </c>
      <c r="BP39" s="51">
        <v>0</v>
      </c>
      <c r="BQ39" s="51">
        <v>1</v>
      </c>
      <c r="BR39" s="51">
        <v>0</v>
      </c>
      <c r="BS39" s="45" t="s">
        <v>289</v>
      </c>
      <c r="BT39" s="46" t="s">
        <v>289</v>
      </c>
    </row>
    <row r="40" spans="2:72" x14ac:dyDescent="0.25">
      <c r="B40" s="20">
        <v>3</v>
      </c>
      <c r="C40" s="21" t="s">
        <v>232</v>
      </c>
      <c r="D40" s="27">
        <v>2491.8261918855128</v>
      </c>
      <c r="E40" s="28">
        <v>6462.6386811761204</v>
      </c>
      <c r="F40" s="28">
        <v>8954.4648730616664</v>
      </c>
      <c r="G40" s="29">
        <v>-11.485510850589289</v>
      </c>
      <c r="H40" s="51">
        <v>0.3724739417145288</v>
      </c>
      <c r="I40" s="51">
        <v>0.28504573495001062</v>
      </c>
      <c r="J40" s="51">
        <v>0.34248032333546052</v>
      </c>
      <c r="K40" s="30">
        <v>21.898889873291061</v>
      </c>
      <c r="L40" s="31">
        <v>15.53160206563946</v>
      </c>
      <c r="Q40" s="20">
        <v>3</v>
      </c>
      <c r="R40" s="21" t="s">
        <v>232</v>
      </c>
      <c r="S40" s="27">
        <v>2409.1304043685573</v>
      </c>
      <c r="T40" s="28">
        <v>6388.9760452497821</v>
      </c>
      <c r="U40" s="28">
        <v>8798.1064496183753</v>
      </c>
      <c r="V40" s="29">
        <v>-29.812994562937845</v>
      </c>
      <c r="W40" s="51">
        <v>0.48613518197573657</v>
      </c>
      <c r="X40" s="51">
        <v>0.10138648180242635</v>
      </c>
      <c r="Y40" s="51">
        <v>0.41247833622183711</v>
      </c>
      <c r="Z40" s="30">
        <v>22.420145236836639</v>
      </c>
      <c r="AA40" s="31">
        <v>16.117880460837377</v>
      </c>
      <c r="AF40" s="20">
        <v>3</v>
      </c>
      <c r="AG40" s="21" t="s">
        <v>232</v>
      </c>
      <c r="AH40" s="27">
        <v>2722.5619842073716</v>
      </c>
      <c r="AI40" s="28">
        <v>6534.6187151661261</v>
      </c>
      <c r="AJ40" s="28">
        <v>9257.1806993734954</v>
      </c>
      <c r="AK40" s="29">
        <v>60.900726784312162</v>
      </c>
      <c r="AL40" s="51">
        <v>2.378854625550661E-2</v>
      </c>
      <c r="AM40" s="51">
        <v>0.83964757709251103</v>
      </c>
      <c r="AN40" s="51">
        <v>0.13656387665198239</v>
      </c>
      <c r="AO40" s="30">
        <v>8.7623385085685008</v>
      </c>
      <c r="AP40" s="31">
        <v>5.9249714153749498</v>
      </c>
      <c r="AU40" s="20">
        <v>3</v>
      </c>
      <c r="AV40" s="21" t="s">
        <v>232</v>
      </c>
      <c r="AW40" s="27">
        <v>2828.8814172519178</v>
      </c>
      <c r="AX40" s="28">
        <v>8418.5549499485351</v>
      </c>
      <c r="AY40" s="28">
        <v>11247.436367200451</v>
      </c>
      <c r="AZ40" s="29">
        <v>-255.16825938363755</v>
      </c>
      <c r="BA40" s="51">
        <v>0.52564102564102566</v>
      </c>
      <c r="BB40" s="51">
        <v>0.12820512820512819</v>
      </c>
      <c r="BC40" s="51">
        <v>0.34615384615384615</v>
      </c>
      <c r="BD40" s="30">
        <v>32.669824213182935</v>
      </c>
      <c r="BE40" s="31">
        <v>15.744271369015737</v>
      </c>
      <c r="BJ40" s="20">
        <v>3</v>
      </c>
      <c r="BK40" s="21" t="s">
        <v>232</v>
      </c>
      <c r="BL40" s="27">
        <v>2419.4179041886264</v>
      </c>
      <c r="BM40" s="28">
        <v>7261.1478363335818</v>
      </c>
      <c r="BN40" s="28">
        <v>9680.5657405222082</v>
      </c>
      <c r="BO40" s="29">
        <v>0</v>
      </c>
      <c r="BP40" s="51">
        <v>0</v>
      </c>
      <c r="BQ40" s="51">
        <v>1</v>
      </c>
      <c r="BR40" s="51">
        <v>0</v>
      </c>
      <c r="BS40" s="30" t="s">
        <v>289</v>
      </c>
      <c r="BT40" s="31" t="s">
        <v>289</v>
      </c>
    </row>
    <row r="41" spans="2:72" x14ac:dyDescent="0.25">
      <c r="B41" s="32">
        <v>4</v>
      </c>
      <c r="C41" s="33" t="s">
        <v>233</v>
      </c>
      <c r="D41" s="34">
        <v>2687.1530203288394</v>
      </c>
      <c r="E41" s="35">
        <v>6330.7304782621532</v>
      </c>
      <c r="F41" s="35">
        <v>9017.8834985910053</v>
      </c>
      <c r="G41" s="36">
        <v>-40.566929436797381</v>
      </c>
      <c r="H41" s="52">
        <v>0.42607955754094873</v>
      </c>
      <c r="I41" s="52">
        <v>0.23463092958944906</v>
      </c>
      <c r="J41" s="52">
        <v>0.33928951286960224</v>
      </c>
      <c r="K41" s="37">
        <v>23.891465246461735</v>
      </c>
      <c r="L41" s="38">
        <v>16.928603168599217</v>
      </c>
      <c r="Q41" s="32">
        <v>4</v>
      </c>
      <c r="R41" s="33" t="s">
        <v>233</v>
      </c>
      <c r="S41" s="34">
        <v>2597.5359121962815</v>
      </c>
      <c r="T41" s="35">
        <v>6259.5574339580553</v>
      </c>
      <c r="U41" s="35">
        <v>8857.0933461543227</v>
      </c>
      <c r="V41" s="36">
        <v>-87.016132985029373</v>
      </c>
      <c r="W41" s="52">
        <v>0.54419410745233965</v>
      </c>
      <c r="X41" s="52">
        <v>7.8856152512998268E-2</v>
      </c>
      <c r="Y41" s="52">
        <v>0.37694974003466203</v>
      </c>
      <c r="Z41" s="37">
        <v>25.009751519959565</v>
      </c>
      <c r="AA41" s="38">
        <v>18.125085272740357</v>
      </c>
      <c r="AF41" s="32">
        <v>4</v>
      </c>
      <c r="AG41" s="33" t="s">
        <v>233</v>
      </c>
      <c r="AH41" s="34">
        <v>2939.1470928561198</v>
      </c>
      <c r="AI41" s="35">
        <v>6398.8442616429402</v>
      </c>
      <c r="AJ41" s="35">
        <v>9337.9913544990595</v>
      </c>
      <c r="AK41" s="36">
        <v>117.0078783127219</v>
      </c>
      <c r="AL41" s="52">
        <v>6.4317180616740091E-2</v>
      </c>
      <c r="AM41" s="52">
        <v>0.70572687224669606</v>
      </c>
      <c r="AN41" s="52">
        <v>0.22995594713656387</v>
      </c>
      <c r="AO41" s="37">
        <v>11.425873340039258</v>
      </c>
      <c r="AP41" s="38">
        <v>8.7954352440122143</v>
      </c>
      <c r="AU41" s="32">
        <v>4</v>
      </c>
      <c r="AV41" s="33" t="s">
        <v>233</v>
      </c>
      <c r="AW41" s="34">
        <v>3024.9942419007803</v>
      </c>
      <c r="AX41" s="35">
        <v>8237.214744587227</v>
      </c>
      <c r="AY41" s="35">
        <v>11262.208986488009</v>
      </c>
      <c r="AZ41" s="36">
        <v>-310.43392201755398</v>
      </c>
      <c r="BA41" s="52">
        <v>0.58974358974358976</v>
      </c>
      <c r="BB41" s="52">
        <v>0.10256410256410256</v>
      </c>
      <c r="BC41" s="52">
        <v>0.30769230769230771</v>
      </c>
      <c r="BD41" s="37">
        <v>33.526928476385365</v>
      </c>
      <c r="BE41" s="38">
        <v>17.20587450460663</v>
      </c>
      <c r="BJ41" s="32">
        <v>4</v>
      </c>
      <c r="BK41" s="33" t="s">
        <v>233</v>
      </c>
      <c r="BL41" s="34">
        <v>2605.9815108621751</v>
      </c>
      <c r="BM41" s="35">
        <v>7114.813650194149</v>
      </c>
      <c r="BN41" s="35">
        <v>9720.7951610563232</v>
      </c>
      <c r="BO41" s="36">
        <v>75.177736316039017</v>
      </c>
      <c r="BP41" s="52">
        <v>0</v>
      </c>
      <c r="BQ41" s="52">
        <v>0.80769230769230771</v>
      </c>
      <c r="BR41" s="52">
        <v>0.19230769230769232</v>
      </c>
      <c r="BS41" s="37">
        <v>6.6313875224473309</v>
      </c>
      <c r="BT41" s="38">
        <v>6.8949315986900501</v>
      </c>
    </row>
    <row r="47" spans="2:72" x14ac:dyDescent="0.25">
      <c r="B47" s="1" t="s">
        <v>20</v>
      </c>
      <c r="C47" s="2"/>
      <c r="D47" s="2"/>
      <c r="E47" s="2"/>
      <c r="F47" s="2"/>
      <c r="G47" s="39" t="s">
        <v>46</v>
      </c>
      <c r="H47" s="2"/>
      <c r="I47" s="2"/>
      <c r="J47" s="2"/>
      <c r="K47" s="2"/>
      <c r="L47" s="3"/>
      <c r="Q47" s="1" t="s">
        <v>22</v>
      </c>
      <c r="R47" s="2"/>
      <c r="S47" s="2"/>
      <c r="T47" s="2"/>
      <c r="U47" s="2"/>
      <c r="V47" s="39" t="s">
        <v>46</v>
      </c>
      <c r="W47" s="2"/>
      <c r="X47" s="2"/>
      <c r="Y47" s="2"/>
      <c r="Z47" s="2"/>
      <c r="AA47" s="3"/>
      <c r="AF47" s="1" t="s">
        <v>23</v>
      </c>
      <c r="AG47" s="2"/>
      <c r="AH47" s="2"/>
      <c r="AI47" s="2"/>
      <c r="AJ47" s="2"/>
      <c r="AK47" s="39" t="s">
        <v>46</v>
      </c>
      <c r="AL47" s="2"/>
      <c r="AM47" s="2"/>
      <c r="AN47" s="2"/>
      <c r="AO47" s="2"/>
      <c r="AP47" s="3"/>
    </row>
    <row r="48" spans="2:72" x14ac:dyDescent="0.25">
      <c r="B48" s="4"/>
      <c r="C48" s="5"/>
      <c r="D48" s="284" t="str">
        <f>D33</f>
        <v>Average LCC Results</v>
      </c>
      <c r="E48" s="284"/>
      <c r="F48" s="284"/>
      <c r="G48" s="284"/>
      <c r="H48" s="284"/>
      <c r="I48" s="284"/>
      <c r="J48" s="285"/>
      <c r="K48" s="6" t="str">
        <f>K33</f>
        <v>Payback Results</v>
      </c>
      <c r="L48" s="7"/>
      <c r="Q48" s="4"/>
      <c r="R48" s="5"/>
      <c r="S48" s="284" t="str">
        <f>S33</f>
        <v>Average LCC Results</v>
      </c>
      <c r="T48" s="284"/>
      <c r="U48" s="284"/>
      <c r="V48" s="284"/>
      <c r="W48" s="284"/>
      <c r="X48" s="284"/>
      <c r="Y48" s="285"/>
      <c r="Z48" s="6" t="str">
        <f>Z33</f>
        <v>Payback Results</v>
      </c>
      <c r="AA48" s="7"/>
      <c r="AF48" s="4"/>
      <c r="AG48" s="5"/>
      <c r="AH48" s="284" t="str">
        <f>AH33</f>
        <v>Average LCC Results</v>
      </c>
      <c r="AI48" s="284"/>
      <c r="AJ48" s="284"/>
      <c r="AK48" s="284"/>
      <c r="AL48" s="284"/>
      <c r="AM48" s="284"/>
      <c r="AN48" s="285"/>
      <c r="AO48" s="6" t="str">
        <f>AO33</f>
        <v>Payback Results</v>
      </c>
      <c r="AP48" s="7"/>
    </row>
    <row r="49" spans="2:42" x14ac:dyDescent="0.25">
      <c r="B49" s="8"/>
      <c r="C49" s="9"/>
      <c r="D49" s="5" t="str">
        <f>D34</f>
        <v>Installed</v>
      </c>
      <c r="E49" s="10" t="str">
        <f t="shared" ref="E49:I50" si="0">E34</f>
        <v xml:space="preserve">Lifetime </v>
      </c>
      <c r="F49" s="5"/>
      <c r="G49" s="10" t="str">
        <f t="shared" si="0"/>
        <v>LCC</v>
      </c>
      <c r="H49" s="47" t="str">
        <f t="shared" si="0"/>
        <v>Net</v>
      </c>
      <c r="I49" s="48" t="str">
        <f t="shared" si="0"/>
        <v>No</v>
      </c>
      <c r="J49" s="47" t="str">
        <f>J34</f>
        <v>Net</v>
      </c>
      <c r="K49" s="11"/>
      <c r="L49" s="9"/>
      <c r="Q49" s="8"/>
      <c r="R49" s="9"/>
      <c r="S49" s="5" t="str">
        <f>S34</f>
        <v>Installed</v>
      </c>
      <c r="T49" s="10" t="str">
        <f>T34</f>
        <v xml:space="preserve">Lifetime </v>
      </c>
      <c r="U49" s="5"/>
      <c r="V49" s="10" t="str">
        <f t="shared" ref="V49:X50" si="1">V34</f>
        <v>LCC</v>
      </c>
      <c r="W49" s="47" t="str">
        <f t="shared" si="1"/>
        <v>Net</v>
      </c>
      <c r="X49" s="48" t="str">
        <f t="shared" si="1"/>
        <v>No</v>
      </c>
      <c r="Y49" s="47" t="str">
        <f>Y34</f>
        <v>Net</v>
      </c>
      <c r="Z49" s="11"/>
      <c r="AA49" s="9"/>
      <c r="AF49" s="8"/>
      <c r="AG49" s="9"/>
      <c r="AH49" s="5" t="str">
        <f>AH34</f>
        <v>Installed</v>
      </c>
      <c r="AI49" s="10" t="str">
        <f>AI34</f>
        <v xml:space="preserve">Lifetime </v>
      </c>
      <c r="AJ49" s="5"/>
      <c r="AK49" s="10" t="str">
        <f t="shared" ref="AK49:AM50" si="2">AK34</f>
        <v>LCC</v>
      </c>
      <c r="AL49" s="47" t="str">
        <f t="shared" si="2"/>
        <v>Net</v>
      </c>
      <c r="AM49" s="48" t="str">
        <f t="shared" si="2"/>
        <v>No</v>
      </c>
      <c r="AN49" s="47" t="str">
        <f>AN34</f>
        <v>Net</v>
      </c>
      <c r="AO49" s="11"/>
      <c r="AP49" s="9"/>
    </row>
    <row r="50" spans="2:42" ht="15" customHeight="1" x14ac:dyDescent="0.25">
      <c r="B50" s="12" t="str">
        <f>B35</f>
        <v>Level</v>
      </c>
      <c r="C50" s="13" t="str">
        <f>C35</f>
        <v>Description</v>
      </c>
      <c r="D50" s="14" t="str">
        <f>D35</f>
        <v>Price</v>
      </c>
      <c r="E50" s="15" t="str">
        <f>E35</f>
        <v>Oper. Cost*</v>
      </c>
      <c r="F50" s="14" t="str">
        <f>F35</f>
        <v>LCC</v>
      </c>
      <c r="G50" s="15" t="str">
        <f>G35</f>
        <v>Savings</v>
      </c>
      <c r="H50" s="49" t="str">
        <f t="shared" si="0"/>
        <v>Cost</v>
      </c>
      <c r="I50" s="49" t="str">
        <f t="shared" si="0"/>
        <v>Impact</v>
      </c>
      <c r="J50" s="49" t="str">
        <f>J35</f>
        <v>Benefit</v>
      </c>
      <c r="K50" s="14" t="str">
        <f>K35</f>
        <v>Average</v>
      </c>
      <c r="L50" s="16" t="str">
        <f>L35</f>
        <v>Median</v>
      </c>
      <c r="Q50" s="12" t="str">
        <f>Q35</f>
        <v>Level</v>
      </c>
      <c r="R50" s="13" t="str">
        <f>R35</f>
        <v>Description</v>
      </c>
      <c r="S50" s="14" t="str">
        <f>S35</f>
        <v>Price</v>
      </c>
      <c r="T50" s="15" t="str">
        <f>T35</f>
        <v>Oper. Cost*</v>
      </c>
      <c r="U50" s="14" t="str">
        <f>U35</f>
        <v>LCC</v>
      </c>
      <c r="V50" s="15" t="str">
        <f>V35</f>
        <v>Savings</v>
      </c>
      <c r="W50" s="49" t="str">
        <f t="shared" si="1"/>
        <v>Cost</v>
      </c>
      <c r="X50" s="49" t="str">
        <f t="shared" si="1"/>
        <v>Impact</v>
      </c>
      <c r="Y50" s="49" t="str">
        <f>Y35</f>
        <v>Benefit</v>
      </c>
      <c r="Z50" s="14" t="str">
        <f>Z35</f>
        <v>Average</v>
      </c>
      <c r="AA50" s="16" t="str">
        <f>AA35</f>
        <v>Median</v>
      </c>
      <c r="AF50" s="12" t="str">
        <f>AF35</f>
        <v>Level</v>
      </c>
      <c r="AG50" s="13" t="str">
        <f>AG35</f>
        <v>Description</v>
      </c>
      <c r="AH50" s="14" t="str">
        <f>AH35</f>
        <v>Price</v>
      </c>
      <c r="AI50" s="15" t="str">
        <f>AI35</f>
        <v>Oper. Cost*</v>
      </c>
      <c r="AJ50" s="14" t="str">
        <f>AJ35</f>
        <v>LCC</v>
      </c>
      <c r="AK50" s="15" t="str">
        <f>AK35</f>
        <v>Savings</v>
      </c>
      <c r="AL50" s="49" t="str">
        <f t="shared" si="2"/>
        <v>Cost</v>
      </c>
      <c r="AM50" s="49" t="str">
        <f t="shared" si="2"/>
        <v>Impact</v>
      </c>
      <c r="AN50" s="49" t="str">
        <f>AN35</f>
        <v>Benefit</v>
      </c>
      <c r="AO50" s="14" t="str">
        <f>AO35</f>
        <v>Average</v>
      </c>
      <c r="AP50" s="16" t="str">
        <f>AP35</f>
        <v>Median</v>
      </c>
    </row>
    <row r="51" spans="2:42" x14ac:dyDescent="0.25">
      <c r="B51" s="17" t="str">
        <f t="shared" ref="B51:C56" si="3">B36</f>
        <v>NWGF</v>
      </c>
      <c r="C51" s="18"/>
      <c r="D51" s="5"/>
      <c r="E51" s="10"/>
      <c r="F51" s="5"/>
      <c r="G51" s="10"/>
      <c r="H51" s="47"/>
      <c r="I51" s="47"/>
      <c r="J51" s="47"/>
      <c r="K51" s="5"/>
      <c r="L51" s="19"/>
      <c r="Q51" s="17" t="str">
        <f t="shared" ref="Q51:R56" si="4">Q36</f>
        <v>NWGF</v>
      </c>
      <c r="R51" s="18"/>
      <c r="S51" s="5"/>
      <c r="T51" s="10"/>
      <c r="U51" s="5"/>
      <c r="V51" s="10"/>
      <c r="W51" s="47"/>
      <c r="X51" s="47"/>
      <c r="Y51" s="47"/>
      <c r="Z51" s="5"/>
      <c r="AA51" s="19"/>
      <c r="AF51" s="17" t="str">
        <f t="shared" ref="AF51:AG56" si="5">AF36</f>
        <v>NWGF</v>
      </c>
      <c r="AG51" s="18"/>
      <c r="AH51" s="5"/>
      <c r="AI51" s="10"/>
      <c r="AJ51" s="5"/>
      <c r="AK51" s="10"/>
      <c r="AL51" s="47"/>
      <c r="AM51" s="47"/>
      <c r="AN51" s="47"/>
      <c r="AO51" s="5"/>
      <c r="AP51" s="19"/>
    </row>
    <row r="52" spans="2:42" x14ac:dyDescent="0.25">
      <c r="B52" s="20">
        <f t="shared" si="3"/>
        <v>0</v>
      </c>
      <c r="C52" s="53" t="str">
        <f>C37</f>
        <v>NWGF 80%</v>
      </c>
      <c r="D52" s="22">
        <v>2093.5651923491587</v>
      </c>
      <c r="E52" s="23">
        <v>11628.530820636472</v>
      </c>
      <c r="F52" s="23">
        <v>13722.096012985614</v>
      </c>
      <c r="G52" s="24"/>
      <c r="H52" s="50"/>
      <c r="I52" s="50"/>
      <c r="J52" s="50"/>
      <c r="K52" s="25"/>
      <c r="L52" s="26"/>
      <c r="Q52" s="20">
        <f t="shared" si="4"/>
        <v>0</v>
      </c>
      <c r="R52" s="21" t="str">
        <f>R37</f>
        <v>NWGF 80%</v>
      </c>
      <c r="S52" s="22">
        <v>2200.7599004646399</v>
      </c>
      <c r="T52" s="23">
        <v>14713.910855074266</v>
      </c>
      <c r="U52" s="23">
        <v>16914.670755538897</v>
      </c>
      <c r="V52" s="24"/>
      <c r="W52" s="50"/>
      <c r="X52" s="50"/>
      <c r="Y52" s="50"/>
      <c r="Z52" s="25"/>
      <c r="AA52" s="26"/>
      <c r="AF52" s="20">
        <f t="shared" si="5"/>
        <v>0</v>
      </c>
      <c r="AG52" s="21" t="str">
        <f>AG37</f>
        <v>NWGF 80%</v>
      </c>
      <c r="AH52" s="22">
        <v>1964.8018062013484</v>
      </c>
      <c r="AI52" s="23">
        <v>7922.3405825977206</v>
      </c>
      <c r="AJ52" s="23">
        <v>9887.1423887990641</v>
      </c>
      <c r="AK52" s="24"/>
      <c r="AL52" s="50"/>
      <c r="AM52" s="50"/>
      <c r="AN52" s="50"/>
      <c r="AO52" s="25"/>
      <c r="AP52" s="26"/>
    </row>
    <row r="53" spans="2:42" x14ac:dyDescent="0.25">
      <c r="B53" s="40">
        <f t="shared" si="3"/>
        <v>1</v>
      </c>
      <c r="C53" s="54" t="str">
        <f t="shared" si="3"/>
        <v>NWGF 90%</v>
      </c>
      <c r="D53" s="27">
        <v>2629.4741666559698</v>
      </c>
      <c r="E53" s="28">
        <v>10608.474526645265</v>
      </c>
      <c r="F53" s="28">
        <v>13237.948693301216</v>
      </c>
      <c r="G53" s="29">
        <v>-113.27748109122984</v>
      </c>
      <c r="H53" s="51">
        <v>0.28728522336769757</v>
      </c>
      <c r="I53" s="51">
        <v>0.6123711340206186</v>
      </c>
      <c r="J53" s="51">
        <v>0.10034364261168385</v>
      </c>
      <c r="K53" s="45">
        <v>31.463457243596206</v>
      </c>
      <c r="L53" s="46">
        <v>23.712541587836235</v>
      </c>
      <c r="Q53" s="40">
        <f t="shared" si="4"/>
        <v>1</v>
      </c>
      <c r="R53" s="41" t="str">
        <f t="shared" si="4"/>
        <v>NWGF 90%</v>
      </c>
      <c r="S53" s="42">
        <v>2869.4852714353874</v>
      </c>
      <c r="T53" s="43">
        <v>13403.072060841056</v>
      </c>
      <c r="U53" s="43">
        <v>16272.557332276423</v>
      </c>
      <c r="V53" s="44">
        <v>-108.50696995352116</v>
      </c>
      <c r="W53" s="51">
        <v>0.17380352644836272</v>
      </c>
      <c r="X53" s="51">
        <v>0.77959697732997479</v>
      </c>
      <c r="Y53" s="51">
        <v>4.659949622166247E-2</v>
      </c>
      <c r="Z53" s="45">
        <v>31.163223446382393</v>
      </c>
      <c r="AA53" s="46">
        <v>25.379749927374654</v>
      </c>
      <c r="AF53" s="40">
        <f t="shared" si="5"/>
        <v>1</v>
      </c>
      <c r="AG53" s="41" t="str">
        <f t="shared" si="5"/>
        <v>NWGF 90%</v>
      </c>
      <c r="AH53" s="42">
        <v>2341.1703584943007</v>
      </c>
      <c r="AI53" s="43">
        <v>7251.5752193056687</v>
      </c>
      <c r="AJ53" s="43">
        <v>9592.7455777999676</v>
      </c>
      <c r="AK53" s="44">
        <v>-119.00786814620815</v>
      </c>
      <c r="AL53" s="51">
        <v>0.42360060514372161</v>
      </c>
      <c r="AM53" s="51">
        <v>0.4114977307110439</v>
      </c>
      <c r="AN53" s="51">
        <v>0.16490166414523449</v>
      </c>
      <c r="AO53" s="45">
        <v>31.598523861880047</v>
      </c>
      <c r="AP53" s="46">
        <v>22.827539970420936</v>
      </c>
    </row>
    <row r="54" spans="2:42" x14ac:dyDescent="0.25">
      <c r="B54" s="40">
        <f t="shared" si="3"/>
        <v>2</v>
      </c>
      <c r="C54" s="54" t="str">
        <f t="shared" si="3"/>
        <v>NWGF 92%</v>
      </c>
      <c r="D54" s="27">
        <v>2645.8060368421311</v>
      </c>
      <c r="E54" s="28">
        <v>10421.889474838856</v>
      </c>
      <c r="F54" s="28">
        <v>13067.69551168098</v>
      </c>
      <c r="G54" s="29">
        <v>-68.589740017291049</v>
      </c>
      <c r="H54" s="51">
        <v>0.25979381443298971</v>
      </c>
      <c r="I54" s="51">
        <v>0.56769759450171819</v>
      </c>
      <c r="J54" s="51">
        <v>0.17250859106529209</v>
      </c>
      <c r="K54" s="45">
        <v>23.686820171650204</v>
      </c>
      <c r="L54" s="46">
        <v>18.831804604735108</v>
      </c>
      <c r="Q54" s="40">
        <f t="shared" si="4"/>
        <v>2</v>
      </c>
      <c r="R54" s="41" t="str">
        <f t="shared" si="4"/>
        <v>NWGF 92%</v>
      </c>
      <c r="S54" s="42">
        <v>2886.0246199321032</v>
      </c>
      <c r="T54" s="43">
        <v>13164.142013868093</v>
      </c>
      <c r="U54" s="43">
        <v>16050.166633800205</v>
      </c>
      <c r="V54" s="44">
        <v>-69.636620300346692</v>
      </c>
      <c r="W54" s="51">
        <v>0.16120906801007556</v>
      </c>
      <c r="X54" s="51">
        <v>0.72418136020151136</v>
      </c>
      <c r="Y54" s="51">
        <v>0.11460957178841309</v>
      </c>
      <c r="Z54" s="45">
        <v>21.0295496165967</v>
      </c>
      <c r="AA54" s="46">
        <v>18.930602820975878</v>
      </c>
      <c r="AF54" s="40">
        <f t="shared" si="5"/>
        <v>2</v>
      </c>
      <c r="AG54" s="41" t="str">
        <f t="shared" si="5"/>
        <v>NWGF 92%</v>
      </c>
      <c r="AH54" s="42">
        <v>2357.2530035994178</v>
      </c>
      <c r="AI54" s="43">
        <v>7127.8675141895155</v>
      </c>
      <c r="AJ54" s="43">
        <v>9485.1205177889315</v>
      </c>
      <c r="AK54" s="44">
        <v>-67.332216651563115</v>
      </c>
      <c r="AL54" s="51">
        <v>0.37821482602118001</v>
      </c>
      <c r="AM54" s="51">
        <v>0.37972768532526474</v>
      </c>
      <c r="AN54" s="51">
        <v>0.24205748865355523</v>
      </c>
      <c r="AO54" s="45">
        <v>25.106191516910492</v>
      </c>
      <c r="AP54" s="46">
        <v>18.810848241395817</v>
      </c>
    </row>
    <row r="55" spans="2:42" x14ac:dyDescent="0.25">
      <c r="B55" s="20">
        <f t="shared" si="3"/>
        <v>3</v>
      </c>
      <c r="C55" s="53" t="str">
        <f t="shared" si="3"/>
        <v>NWGF 95%</v>
      </c>
      <c r="D55" s="27">
        <v>2772.3565557922093</v>
      </c>
      <c r="E55" s="28">
        <v>10149.83426693092</v>
      </c>
      <c r="F55" s="28">
        <v>12922.190822723129</v>
      </c>
      <c r="G55" s="29">
        <v>-22.118195970293979</v>
      </c>
      <c r="H55" s="51">
        <v>0.27835051546391754</v>
      </c>
      <c r="I55" s="51">
        <v>0.44054982817869415</v>
      </c>
      <c r="J55" s="51">
        <v>0.28109965635738832</v>
      </c>
      <c r="K55" s="45">
        <v>18.912881483054736</v>
      </c>
      <c r="L55" s="46">
        <v>14.716666250329819</v>
      </c>
      <c r="Q55" s="20">
        <f t="shared" si="4"/>
        <v>3</v>
      </c>
      <c r="R55" s="21" t="str">
        <f t="shared" si="4"/>
        <v>NWGF 95%</v>
      </c>
      <c r="S55" s="42">
        <v>3015.0221221778497</v>
      </c>
      <c r="T55" s="43">
        <v>12816.10913928501</v>
      </c>
      <c r="U55" s="43">
        <v>15831.131261462873</v>
      </c>
      <c r="V55" s="44">
        <v>-22.81440212439016</v>
      </c>
      <c r="W55" s="51">
        <v>0.18261964735516373</v>
      </c>
      <c r="X55" s="51">
        <v>0.58060453400503775</v>
      </c>
      <c r="Y55" s="51">
        <v>0.23677581863979849</v>
      </c>
      <c r="Z55" s="45">
        <v>16.217773488923157</v>
      </c>
      <c r="AA55" s="46">
        <v>13.140018966788148</v>
      </c>
      <c r="AF55" s="20">
        <f t="shared" si="5"/>
        <v>3</v>
      </c>
      <c r="AG55" s="21" t="str">
        <f t="shared" si="5"/>
        <v>NWGF 95%</v>
      </c>
      <c r="AH55" s="42">
        <v>2480.8641810415247</v>
      </c>
      <c r="AI55" s="43">
        <v>6947.0774611077104</v>
      </c>
      <c r="AJ55" s="43">
        <v>9427.9416421492242</v>
      </c>
      <c r="AK55" s="44">
        <v>-21.281905975812382</v>
      </c>
      <c r="AL55" s="51">
        <v>0.39334341906202724</v>
      </c>
      <c r="AM55" s="51">
        <v>0.27231467473524962</v>
      </c>
      <c r="AN55" s="51">
        <v>0.33434190620272314</v>
      </c>
      <c r="AO55" s="45">
        <v>20.778725478991959</v>
      </c>
      <c r="AP55" s="46">
        <v>16.01753421057651</v>
      </c>
    </row>
    <row r="56" spans="2:42" x14ac:dyDescent="0.25">
      <c r="B56" s="32">
        <f t="shared" si="3"/>
        <v>4</v>
      </c>
      <c r="C56" s="55" t="str">
        <f t="shared" si="3"/>
        <v>NWGF 98%</v>
      </c>
      <c r="D56" s="34">
        <v>2964.9527641621521</v>
      </c>
      <c r="E56" s="35">
        <v>9908.9807289323398</v>
      </c>
      <c r="F56" s="35">
        <v>12873.933493094479</v>
      </c>
      <c r="G56" s="36">
        <v>-15.972907462289195</v>
      </c>
      <c r="H56" s="52">
        <v>0.38144329896907214</v>
      </c>
      <c r="I56" s="52">
        <v>0.22199312714776631</v>
      </c>
      <c r="J56" s="52">
        <v>0.39656357388316149</v>
      </c>
      <c r="K56" s="56">
        <v>19.157701411158151</v>
      </c>
      <c r="L56" s="57">
        <v>15.199289112875407</v>
      </c>
      <c r="Q56" s="32">
        <f t="shared" si="4"/>
        <v>4</v>
      </c>
      <c r="R56" s="33" t="str">
        <f t="shared" si="4"/>
        <v>NWGF 98%</v>
      </c>
      <c r="S56" s="58">
        <v>3204.1723865182794</v>
      </c>
      <c r="T56" s="59">
        <v>12489.920887872162</v>
      </c>
      <c r="U56" s="59">
        <v>15694.093274390465</v>
      </c>
      <c r="V56" s="60">
        <v>18.979765933943607</v>
      </c>
      <c r="W56" s="52">
        <v>0.32367758186397982</v>
      </c>
      <c r="X56" s="52">
        <v>0.22166246851385391</v>
      </c>
      <c r="Y56" s="52">
        <v>0.45465994962216627</v>
      </c>
      <c r="Z56" s="56">
        <v>16.139954980847062</v>
      </c>
      <c r="AA56" s="57">
        <v>13.701286838164933</v>
      </c>
      <c r="AF56" s="32">
        <f t="shared" si="5"/>
        <v>4</v>
      </c>
      <c r="AG56" s="33" t="str">
        <f t="shared" si="5"/>
        <v>NWGF 98%</v>
      </c>
      <c r="AH56" s="58">
        <v>2677.599692829674</v>
      </c>
      <c r="AI56" s="59">
        <v>6808.7288587383218</v>
      </c>
      <c r="AJ56" s="59">
        <v>9486.3285515679981</v>
      </c>
      <c r="AK56" s="60">
        <v>-57.958418319488644</v>
      </c>
      <c r="AL56" s="52">
        <v>0.45083207261724662</v>
      </c>
      <c r="AM56" s="52">
        <v>0.22239031770045387</v>
      </c>
      <c r="AN56" s="52">
        <v>0.32677760968229952</v>
      </c>
      <c r="AO56" s="56">
        <v>22.786042449936801</v>
      </c>
      <c r="AP56" s="57">
        <v>17.351973303415363</v>
      </c>
    </row>
    <row r="62" spans="2:42" x14ac:dyDescent="0.25">
      <c r="B62" s="1" t="s">
        <v>21</v>
      </c>
      <c r="C62" s="2"/>
      <c r="D62" s="2"/>
      <c r="E62" s="2"/>
      <c r="F62" s="2"/>
      <c r="G62" s="39" t="s">
        <v>46</v>
      </c>
      <c r="H62" s="2"/>
      <c r="I62" s="2"/>
      <c r="J62" s="2"/>
      <c r="K62" s="2"/>
      <c r="L62" s="3"/>
      <c r="Q62" s="1" t="s">
        <v>24</v>
      </c>
      <c r="R62" s="2"/>
      <c r="S62" s="2"/>
      <c r="T62" s="2"/>
      <c r="U62" s="2"/>
      <c r="V62" s="39" t="s">
        <v>46</v>
      </c>
      <c r="W62" s="2"/>
      <c r="X62" s="2"/>
      <c r="Y62" s="2"/>
      <c r="Z62" s="2"/>
      <c r="AA62" s="3"/>
      <c r="AF62" s="1" t="s">
        <v>25</v>
      </c>
      <c r="AG62" s="2"/>
      <c r="AH62" s="2"/>
      <c r="AI62" s="2"/>
      <c r="AJ62" s="2"/>
      <c r="AK62" s="39" t="s">
        <v>46</v>
      </c>
      <c r="AL62" s="2"/>
      <c r="AM62" s="2"/>
      <c r="AN62" s="2"/>
      <c r="AO62" s="2"/>
      <c r="AP62" s="3"/>
    </row>
    <row r="63" spans="2:42" x14ac:dyDescent="0.25">
      <c r="B63" s="4"/>
      <c r="C63" s="5"/>
      <c r="D63" s="284" t="str">
        <f>D48</f>
        <v>Average LCC Results</v>
      </c>
      <c r="E63" s="284"/>
      <c r="F63" s="284"/>
      <c r="G63" s="284"/>
      <c r="H63" s="284"/>
      <c r="I63" s="284"/>
      <c r="J63" s="285"/>
      <c r="K63" s="6" t="str">
        <f>K48</f>
        <v>Payback Results</v>
      </c>
      <c r="L63" s="7"/>
      <c r="Q63" s="4"/>
      <c r="R63" s="5"/>
      <c r="S63" s="284" t="str">
        <f>S48</f>
        <v>Average LCC Results</v>
      </c>
      <c r="T63" s="284"/>
      <c r="U63" s="284"/>
      <c r="V63" s="284"/>
      <c r="W63" s="284"/>
      <c r="X63" s="284"/>
      <c r="Y63" s="285"/>
      <c r="Z63" s="6" t="str">
        <f>Z48</f>
        <v>Payback Results</v>
      </c>
      <c r="AA63" s="7"/>
      <c r="AF63" s="4"/>
      <c r="AG63" s="5"/>
      <c r="AH63" s="284" t="str">
        <f>AH48</f>
        <v>Average LCC Results</v>
      </c>
      <c r="AI63" s="284"/>
      <c r="AJ63" s="284"/>
      <c r="AK63" s="284"/>
      <c r="AL63" s="284"/>
      <c r="AM63" s="284"/>
      <c r="AN63" s="285"/>
      <c r="AO63" s="6" t="str">
        <f>AO48</f>
        <v>Payback Results</v>
      </c>
      <c r="AP63" s="7"/>
    </row>
    <row r="64" spans="2:42" x14ac:dyDescent="0.25">
      <c r="B64" s="8"/>
      <c r="C64" s="9"/>
      <c r="D64" s="5" t="str">
        <f>D49</f>
        <v>Installed</v>
      </c>
      <c r="E64" s="10" t="str">
        <f>E49</f>
        <v xml:space="preserve">Lifetime </v>
      </c>
      <c r="F64" s="5"/>
      <c r="G64" s="10" t="str">
        <f t="shared" ref="G64:I65" si="6">G49</f>
        <v>LCC</v>
      </c>
      <c r="H64" s="47" t="str">
        <f t="shared" si="6"/>
        <v>Net</v>
      </c>
      <c r="I64" s="48" t="str">
        <f t="shared" si="6"/>
        <v>No</v>
      </c>
      <c r="J64" s="47" t="str">
        <f>J49</f>
        <v>Net</v>
      </c>
      <c r="K64" s="11"/>
      <c r="L64" s="9"/>
      <c r="Q64" s="8"/>
      <c r="R64" s="9"/>
      <c r="S64" s="5" t="str">
        <f>S49</f>
        <v>Installed</v>
      </c>
      <c r="T64" s="10" t="str">
        <f>T49</f>
        <v xml:space="preserve">Lifetime </v>
      </c>
      <c r="U64" s="5"/>
      <c r="V64" s="10" t="str">
        <f t="shared" ref="V64:X65" si="7">V49</f>
        <v>LCC</v>
      </c>
      <c r="W64" s="47" t="str">
        <f t="shared" si="7"/>
        <v>Net</v>
      </c>
      <c r="X64" s="48" t="str">
        <f t="shared" si="7"/>
        <v>No</v>
      </c>
      <c r="Y64" s="47" t="str">
        <f>Y49</f>
        <v>Net</v>
      </c>
      <c r="Z64" s="11"/>
      <c r="AA64" s="9"/>
      <c r="AF64" s="8"/>
      <c r="AG64" s="9"/>
      <c r="AH64" s="5" t="str">
        <f>AH49</f>
        <v>Installed</v>
      </c>
      <c r="AI64" s="10" t="str">
        <f>AI49</f>
        <v xml:space="preserve">Lifetime </v>
      </c>
      <c r="AJ64" s="5"/>
      <c r="AK64" s="10" t="str">
        <f t="shared" ref="AK64:AM65" si="8">AK49</f>
        <v>LCC</v>
      </c>
      <c r="AL64" s="47" t="str">
        <f t="shared" si="8"/>
        <v>Net</v>
      </c>
      <c r="AM64" s="48" t="str">
        <f t="shared" si="8"/>
        <v>No</v>
      </c>
      <c r="AN64" s="47" t="str">
        <f>AN49</f>
        <v>Net</v>
      </c>
      <c r="AO64" s="11"/>
      <c r="AP64" s="9"/>
    </row>
    <row r="65" spans="2:42" x14ac:dyDescent="0.25">
      <c r="B65" s="12" t="str">
        <f>B50</f>
        <v>Level</v>
      </c>
      <c r="C65" s="13" t="str">
        <f>C50</f>
        <v>Description</v>
      </c>
      <c r="D65" s="14" t="str">
        <f>D50</f>
        <v>Price</v>
      </c>
      <c r="E65" s="15" t="str">
        <f>E50</f>
        <v>Oper. Cost*</v>
      </c>
      <c r="F65" s="14" t="str">
        <f>F50</f>
        <v>LCC</v>
      </c>
      <c r="G65" s="15" t="str">
        <f>G50</f>
        <v>Savings</v>
      </c>
      <c r="H65" s="49" t="str">
        <f t="shared" si="6"/>
        <v>Cost</v>
      </c>
      <c r="I65" s="49" t="str">
        <f t="shared" si="6"/>
        <v>Impact</v>
      </c>
      <c r="J65" s="49" t="str">
        <f>J50</f>
        <v>Benefit</v>
      </c>
      <c r="K65" s="14" t="str">
        <f>K50</f>
        <v>Average</v>
      </c>
      <c r="L65" s="16" t="str">
        <f>L50</f>
        <v>Median</v>
      </c>
      <c r="Q65" s="12" t="str">
        <f>Q50</f>
        <v>Level</v>
      </c>
      <c r="R65" s="13" t="str">
        <f>R50</f>
        <v>Description</v>
      </c>
      <c r="S65" s="14" t="str">
        <f>S50</f>
        <v>Price</v>
      </c>
      <c r="T65" s="15" t="str">
        <f>T50</f>
        <v>Oper. Cost*</v>
      </c>
      <c r="U65" s="14" t="str">
        <f>U50</f>
        <v>LCC</v>
      </c>
      <c r="V65" s="15" t="str">
        <f>V50</f>
        <v>Savings</v>
      </c>
      <c r="W65" s="49" t="str">
        <f t="shared" si="7"/>
        <v>Cost</v>
      </c>
      <c r="X65" s="49" t="str">
        <f t="shared" si="7"/>
        <v>Impact</v>
      </c>
      <c r="Y65" s="49" t="str">
        <f>Y50</f>
        <v>Benefit</v>
      </c>
      <c r="Z65" s="14" t="str">
        <f>Z50</f>
        <v>Average</v>
      </c>
      <c r="AA65" s="16" t="str">
        <f>AA50</f>
        <v>Median</v>
      </c>
      <c r="AF65" s="12" t="str">
        <f>AF50</f>
        <v>Level</v>
      </c>
      <c r="AG65" s="13" t="str">
        <f>AG50</f>
        <v>Description</v>
      </c>
      <c r="AH65" s="14" t="str">
        <f>AH50</f>
        <v>Price</v>
      </c>
      <c r="AI65" s="15" t="str">
        <f>AI50</f>
        <v>Oper. Cost*</v>
      </c>
      <c r="AJ65" s="14" t="str">
        <f>AJ50</f>
        <v>LCC</v>
      </c>
      <c r="AK65" s="15" t="str">
        <f>AK50</f>
        <v>Savings</v>
      </c>
      <c r="AL65" s="49" t="str">
        <f t="shared" si="8"/>
        <v>Cost</v>
      </c>
      <c r="AM65" s="49" t="str">
        <f t="shared" si="8"/>
        <v>Impact</v>
      </c>
      <c r="AN65" s="49" t="str">
        <f>AN50</f>
        <v>Benefit</v>
      </c>
      <c r="AO65" s="14" t="str">
        <f>AO50</f>
        <v>Average</v>
      </c>
      <c r="AP65" s="16" t="str">
        <f>AP50</f>
        <v>Median</v>
      </c>
    </row>
    <row r="66" spans="2:42" x14ac:dyDescent="0.25">
      <c r="B66" s="17" t="str">
        <f t="shared" ref="B66:C71" si="9">B51</f>
        <v>NWGF</v>
      </c>
      <c r="C66" s="18"/>
      <c r="D66" s="5"/>
      <c r="E66" s="10"/>
      <c r="F66" s="5"/>
      <c r="G66" s="10"/>
      <c r="H66" s="47"/>
      <c r="I66" s="47"/>
      <c r="J66" s="47"/>
      <c r="K66" s="5"/>
      <c r="L66" s="19"/>
      <c r="Q66" s="17" t="str">
        <f t="shared" ref="Q66:R71" si="10">Q51</f>
        <v>NWGF</v>
      </c>
      <c r="R66" s="18"/>
      <c r="S66" s="5"/>
      <c r="T66" s="10"/>
      <c r="U66" s="5"/>
      <c r="V66" s="10"/>
      <c r="W66" s="47"/>
      <c r="X66" s="47"/>
      <c r="Y66" s="47"/>
      <c r="Z66" s="5"/>
      <c r="AA66" s="19"/>
      <c r="AF66" s="17" t="str">
        <f t="shared" ref="AF66:AG71" si="11">AF51</f>
        <v>NWGF</v>
      </c>
      <c r="AG66" s="18"/>
      <c r="AH66" s="5"/>
      <c r="AI66" s="10"/>
      <c r="AJ66" s="5"/>
      <c r="AK66" s="10"/>
      <c r="AL66" s="47"/>
      <c r="AM66" s="47"/>
      <c r="AN66" s="47"/>
      <c r="AO66" s="5"/>
      <c r="AP66" s="19"/>
    </row>
    <row r="67" spans="2:42" x14ac:dyDescent="0.25">
      <c r="B67" s="20">
        <f t="shared" si="9"/>
        <v>0</v>
      </c>
      <c r="C67" s="21" t="str">
        <f>C52</f>
        <v>NWGF 80%</v>
      </c>
      <c r="D67" s="22">
        <v>1974.6541186170311</v>
      </c>
      <c r="E67" s="23">
        <v>10771.470634322031</v>
      </c>
      <c r="F67" s="23">
        <v>12746.124752939049</v>
      </c>
      <c r="G67" s="24"/>
      <c r="H67" s="50"/>
      <c r="I67" s="50"/>
      <c r="J67" s="50"/>
      <c r="K67" s="25"/>
      <c r="L67" s="26"/>
      <c r="Q67" s="20">
        <f t="shared" si="10"/>
        <v>0</v>
      </c>
      <c r="R67" s="21" t="str">
        <f>R52</f>
        <v>NWGF 80%</v>
      </c>
      <c r="S67" s="22">
        <v>2170.4499718816523</v>
      </c>
      <c r="T67" s="23">
        <v>14251.727090463104</v>
      </c>
      <c r="U67" s="23">
        <v>16422.177062344781</v>
      </c>
      <c r="V67" s="24"/>
      <c r="W67" s="50"/>
      <c r="X67" s="50"/>
      <c r="Y67" s="50"/>
      <c r="Z67" s="25"/>
      <c r="AA67" s="26"/>
      <c r="AF67" s="20">
        <f t="shared" si="11"/>
        <v>0</v>
      </c>
      <c r="AG67" s="21" t="str">
        <f>AG52</f>
        <v>NWGF 80%</v>
      </c>
      <c r="AH67" s="22">
        <v>1743.7825376285523</v>
      </c>
      <c r="AI67" s="23">
        <v>6667.7457756102058</v>
      </c>
      <c r="AJ67" s="23">
        <v>8411.5283132387503</v>
      </c>
      <c r="AK67" s="24"/>
      <c r="AL67" s="50"/>
      <c r="AM67" s="50"/>
      <c r="AN67" s="50"/>
      <c r="AO67" s="25"/>
      <c r="AP67" s="26"/>
    </row>
    <row r="68" spans="2:42" x14ac:dyDescent="0.25">
      <c r="B68" s="40">
        <f t="shared" si="9"/>
        <v>1</v>
      </c>
      <c r="C68" s="41" t="str">
        <f t="shared" si="9"/>
        <v>NWGF 90%</v>
      </c>
      <c r="D68" s="42">
        <v>2527.6432221538048</v>
      </c>
      <c r="E68" s="43">
        <v>9866.5043683752483</v>
      </c>
      <c r="F68" s="43">
        <v>12394.147590529048</v>
      </c>
      <c r="G68" s="44">
        <v>-116.91451044164481</v>
      </c>
      <c r="H68" s="51">
        <v>0.33619631901840491</v>
      </c>
      <c r="I68" s="51">
        <v>0.53251533742331292</v>
      </c>
      <c r="J68" s="51">
        <v>0.1312883435582822</v>
      </c>
      <c r="K68" s="45">
        <v>31.338492789193737</v>
      </c>
      <c r="L68" s="46">
        <v>23.31508025006303</v>
      </c>
      <c r="Q68" s="40">
        <f t="shared" si="10"/>
        <v>1</v>
      </c>
      <c r="R68" s="41" t="str">
        <f t="shared" si="10"/>
        <v>NWGF 90%</v>
      </c>
      <c r="S68" s="42">
        <v>2824.5762379901144</v>
      </c>
      <c r="T68" s="43">
        <v>13048.527081853246</v>
      </c>
      <c r="U68" s="43">
        <v>15873.103319843354</v>
      </c>
      <c r="V68" s="44">
        <v>-98.039019566295067</v>
      </c>
      <c r="W68" s="51">
        <v>0.19954648526077098</v>
      </c>
      <c r="X68" s="51">
        <v>0.73922902494331066</v>
      </c>
      <c r="Y68" s="51">
        <v>6.1224489795918366E-2</v>
      </c>
      <c r="Z68" s="45">
        <v>28.624818958245786</v>
      </c>
      <c r="AA68" s="46">
        <v>25.533326355412672</v>
      </c>
      <c r="AF68" s="40">
        <f t="shared" si="11"/>
        <v>1</v>
      </c>
      <c r="AG68" s="41" t="str">
        <f t="shared" si="11"/>
        <v>NWGF 90%</v>
      </c>
      <c r="AH68" s="42">
        <v>2177.5163238013565</v>
      </c>
      <c r="AI68" s="43">
        <v>6118.7643829969275</v>
      </c>
      <c r="AJ68" s="43">
        <v>8296.2807067982922</v>
      </c>
      <c r="AK68" s="44">
        <v>-140.44289867002877</v>
      </c>
      <c r="AL68" s="51">
        <v>0.5</v>
      </c>
      <c r="AM68" s="51">
        <v>0.28609625668449196</v>
      </c>
      <c r="AN68" s="51">
        <v>0.21390374331550802</v>
      </c>
      <c r="AO68" s="45">
        <v>32.464069100363211</v>
      </c>
      <c r="AP68" s="46">
        <v>22.256097631829228</v>
      </c>
    </row>
    <row r="69" spans="2:42" x14ac:dyDescent="0.25">
      <c r="B69" s="20">
        <f t="shared" si="9"/>
        <v>2</v>
      </c>
      <c r="C69" s="21" t="str">
        <f t="shared" si="9"/>
        <v>NWGF 92%</v>
      </c>
      <c r="D69" s="42">
        <v>2543.2052879132566</v>
      </c>
      <c r="E69" s="43">
        <v>9701.1852804590471</v>
      </c>
      <c r="F69" s="43">
        <v>12244.390568372293</v>
      </c>
      <c r="G69" s="44">
        <v>-71.79709425313429</v>
      </c>
      <c r="H69" s="51">
        <v>0.31411042944785278</v>
      </c>
      <c r="I69" s="51">
        <v>0.50920245398773001</v>
      </c>
      <c r="J69" s="51">
        <v>0.17668711656441718</v>
      </c>
      <c r="K69" s="45">
        <v>25.392217268086554</v>
      </c>
      <c r="L69" s="46">
        <v>19.403441327701302</v>
      </c>
      <c r="Q69" s="20">
        <f t="shared" si="10"/>
        <v>2</v>
      </c>
      <c r="R69" s="21" t="str">
        <f t="shared" si="10"/>
        <v>NWGF 92%</v>
      </c>
      <c r="S69" s="42">
        <v>2840.372305533841</v>
      </c>
      <c r="T69" s="43">
        <v>12826.30188529027</v>
      </c>
      <c r="U69" s="43">
        <v>15666.674190824117</v>
      </c>
      <c r="V69" s="44">
        <v>-57.348116794107796</v>
      </c>
      <c r="W69" s="51">
        <v>0.18594104308390022</v>
      </c>
      <c r="X69" s="51">
        <v>0.70521541950113376</v>
      </c>
      <c r="Y69" s="51">
        <v>0.10884353741496598</v>
      </c>
      <c r="Z69" s="45">
        <v>21.704748195437585</v>
      </c>
      <c r="AA69" s="46">
        <v>19.573141777809667</v>
      </c>
      <c r="AF69" s="20">
        <f t="shared" si="11"/>
        <v>2</v>
      </c>
      <c r="AG69" s="21" t="str">
        <f t="shared" si="11"/>
        <v>NWGF 92%</v>
      </c>
      <c r="AH69" s="42">
        <v>2192.8024676708001</v>
      </c>
      <c r="AI69" s="43">
        <v>6016.2215833184873</v>
      </c>
      <c r="AJ69" s="43">
        <v>8209.024050989281</v>
      </c>
      <c r="AK69" s="44">
        <v>-88.834524893323376</v>
      </c>
      <c r="AL69" s="51">
        <v>0.46524064171122997</v>
      </c>
      <c r="AM69" s="51">
        <v>0.27807486631016043</v>
      </c>
      <c r="AN69" s="51">
        <v>0.25668449197860965</v>
      </c>
      <c r="AO69" s="45">
        <v>27.174265518809094</v>
      </c>
      <c r="AP69" s="46">
        <v>19.299352483916458</v>
      </c>
    </row>
    <row r="70" spans="2:42" x14ac:dyDescent="0.25">
      <c r="B70" s="20">
        <f t="shared" si="9"/>
        <v>3</v>
      </c>
      <c r="C70" s="21" t="str">
        <f t="shared" si="9"/>
        <v>NWGF 95%</v>
      </c>
      <c r="D70" s="42">
        <v>2663.7571208868112</v>
      </c>
      <c r="E70" s="43">
        <v>9465.1728052687413</v>
      </c>
      <c r="F70" s="43">
        <v>12128.929926155526</v>
      </c>
      <c r="G70" s="44">
        <v>-29.209177863689789</v>
      </c>
      <c r="H70" s="51">
        <v>0.32024539877300612</v>
      </c>
      <c r="I70" s="51">
        <v>0.3852760736196319</v>
      </c>
      <c r="J70" s="51">
        <v>0.29447852760736198</v>
      </c>
      <c r="K70" s="45">
        <v>20.553333240314426</v>
      </c>
      <c r="L70" s="46">
        <v>15.329279236560149</v>
      </c>
      <c r="Q70" s="20">
        <f t="shared" si="10"/>
        <v>3</v>
      </c>
      <c r="R70" s="21" t="str">
        <f t="shared" si="10"/>
        <v>NWGF 95%</v>
      </c>
      <c r="S70" s="42">
        <v>2968.9782296148142</v>
      </c>
      <c r="T70" s="43">
        <v>12514.660656356193</v>
      </c>
      <c r="U70" s="43">
        <v>15483.638885971015</v>
      </c>
      <c r="V70" s="44">
        <v>-2.6594772929150428</v>
      </c>
      <c r="W70" s="51">
        <v>0.19047619047619047</v>
      </c>
      <c r="X70" s="51">
        <v>0.5487528344671202</v>
      </c>
      <c r="Y70" s="51">
        <v>0.26077097505668934</v>
      </c>
      <c r="Z70" s="45">
        <v>16.901519505757769</v>
      </c>
      <c r="AA70" s="46">
        <v>14.314089380983336</v>
      </c>
      <c r="AF70" s="20">
        <f t="shared" si="11"/>
        <v>3</v>
      </c>
      <c r="AG70" s="21" t="str">
        <f t="shared" si="11"/>
        <v>NWGF 95%</v>
      </c>
      <c r="AH70" s="42">
        <v>2303.857364338553</v>
      </c>
      <c r="AI70" s="43">
        <v>5869.3863284516901</v>
      </c>
      <c r="AJ70" s="43">
        <v>8173.2436927902463</v>
      </c>
      <c r="AK70" s="44">
        <v>-60.515108215859989</v>
      </c>
      <c r="AL70" s="51">
        <v>0.4732620320855615</v>
      </c>
      <c r="AM70" s="51">
        <v>0.19251336898395721</v>
      </c>
      <c r="AN70" s="51">
        <v>0.33422459893048129</v>
      </c>
      <c r="AO70" s="45">
        <v>22.955523005903189</v>
      </c>
      <c r="AP70" s="46">
        <v>16.403622164470789</v>
      </c>
    </row>
    <row r="71" spans="2:42" x14ac:dyDescent="0.25">
      <c r="B71" s="32">
        <f t="shared" si="9"/>
        <v>4</v>
      </c>
      <c r="C71" s="33" t="str">
        <f t="shared" si="9"/>
        <v>NWGF 98%</v>
      </c>
      <c r="D71" s="58">
        <v>2855.6056413746096</v>
      </c>
      <c r="E71" s="59">
        <v>9150.2825350251715</v>
      </c>
      <c r="F71" s="59">
        <v>12005.888176399792</v>
      </c>
      <c r="G71" s="60">
        <v>-41.722047265581992</v>
      </c>
      <c r="H71" s="52">
        <v>0.43680981595092022</v>
      </c>
      <c r="I71" s="52">
        <v>0.17668711656441718</v>
      </c>
      <c r="J71" s="52">
        <v>0.38650306748466257</v>
      </c>
      <c r="K71" s="56">
        <v>21.40652629204018</v>
      </c>
      <c r="L71" s="57">
        <v>15.99960890031209</v>
      </c>
      <c r="Q71" s="32">
        <f t="shared" si="10"/>
        <v>4</v>
      </c>
      <c r="R71" s="33" t="str">
        <f t="shared" si="10"/>
        <v>NWGF 98%</v>
      </c>
      <c r="S71" s="58">
        <v>3159.2123230141256</v>
      </c>
      <c r="T71" s="59">
        <v>12024.822095887068</v>
      </c>
      <c r="U71" s="59">
        <v>15184.034418901188</v>
      </c>
      <c r="V71" s="60">
        <v>22.568762974770046</v>
      </c>
      <c r="W71" s="52">
        <v>0.36507936507936506</v>
      </c>
      <c r="X71" s="52">
        <v>0.18140589569160998</v>
      </c>
      <c r="Y71" s="52">
        <v>0.45351473922902497</v>
      </c>
      <c r="Z71" s="56">
        <v>17.270343318845789</v>
      </c>
      <c r="AA71" s="57">
        <v>14.193191760002264</v>
      </c>
      <c r="AF71" s="32">
        <f t="shared" si="11"/>
        <v>4</v>
      </c>
      <c r="AG71" s="33" t="str">
        <f t="shared" si="11"/>
        <v>NWGF 98%</v>
      </c>
      <c r="AH71" s="58">
        <v>2497.6095274627787</v>
      </c>
      <c r="AI71" s="59">
        <v>5760.7853522976666</v>
      </c>
      <c r="AJ71" s="59">
        <v>8258.3948797604517</v>
      </c>
      <c r="AK71" s="60">
        <v>-117.53019516931261</v>
      </c>
      <c r="AL71" s="52">
        <v>0.52139037433155078</v>
      </c>
      <c r="AM71" s="52">
        <v>0.17112299465240641</v>
      </c>
      <c r="AN71" s="52">
        <v>0.30748663101604279</v>
      </c>
      <c r="AO71" s="56">
        <v>26.196493025513718</v>
      </c>
      <c r="AP71" s="57">
        <v>18.667896254442425</v>
      </c>
    </row>
  </sheetData>
  <mergeCells count="21">
    <mergeCell ref="D18:J18"/>
    <mergeCell ref="S18:Y18"/>
    <mergeCell ref="AH18:AN18"/>
    <mergeCell ref="AW18:BC18"/>
    <mergeCell ref="BL18:BR18"/>
    <mergeCell ref="D3:J3"/>
    <mergeCell ref="S3:Y3"/>
    <mergeCell ref="AH3:AN3"/>
    <mergeCell ref="AW3:BC3"/>
    <mergeCell ref="BL3:BR3"/>
    <mergeCell ref="AW33:BC33"/>
    <mergeCell ref="BL33:BR33"/>
    <mergeCell ref="D48:J48"/>
    <mergeCell ref="S48:Y48"/>
    <mergeCell ref="AH48:AN48"/>
    <mergeCell ref="D63:J63"/>
    <mergeCell ref="S63:Y63"/>
    <mergeCell ref="AH63:AN63"/>
    <mergeCell ref="D33:J33"/>
    <mergeCell ref="S33:Y33"/>
    <mergeCell ref="AH33:AN33"/>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BT71"/>
  <sheetViews>
    <sheetView topLeftCell="A10" workbookViewId="0">
      <selection activeCell="B32" sqref="B32"/>
    </sheetView>
  </sheetViews>
  <sheetFormatPr defaultRowHeight="15" x14ac:dyDescent="0.25"/>
  <cols>
    <col min="3" max="3" width="12.42578125" customWidth="1"/>
    <col min="13" max="16" width="3.140625" customWidth="1"/>
    <col min="18" max="18" width="10.140625" customWidth="1"/>
    <col min="28" max="31" width="3.140625" customWidth="1"/>
    <col min="33" max="33" width="9.85546875" customWidth="1"/>
    <col min="43" max="46" width="3.140625" customWidth="1"/>
    <col min="48" max="48" width="9.85546875" customWidth="1"/>
    <col min="58" max="61" width="3.140625" customWidth="1"/>
    <col min="63" max="63" width="9.7109375" customWidth="1"/>
  </cols>
  <sheetData>
    <row r="2" spans="2:72" x14ac:dyDescent="0.25">
      <c r="B2" s="1" t="s">
        <v>17</v>
      </c>
      <c r="C2" s="2"/>
      <c r="D2" s="2"/>
      <c r="E2" s="2"/>
      <c r="F2" s="2"/>
      <c r="G2" s="39" t="s">
        <v>47</v>
      </c>
      <c r="H2" s="2"/>
      <c r="I2" s="2"/>
      <c r="J2" s="2"/>
      <c r="K2" s="2"/>
      <c r="L2" s="3"/>
      <c r="Q2" s="1" t="s">
        <v>275</v>
      </c>
      <c r="R2" s="2"/>
      <c r="S2" s="2"/>
      <c r="T2" s="2"/>
      <c r="U2" s="2"/>
      <c r="V2" s="39" t="s">
        <v>47</v>
      </c>
      <c r="W2" s="2"/>
      <c r="X2" s="2"/>
      <c r="Y2" s="2"/>
      <c r="Z2" s="2"/>
      <c r="AA2" s="3"/>
      <c r="AF2" s="1" t="s">
        <v>276</v>
      </c>
      <c r="AG2" s="2"/>
      <c r="AH2" s="2"/>
      <c r="AI2" s="2"/>
      <c r="AJ2" s="2"/>
      <c r="AK2" s="39" t="s">
        <v>47</v>
      </c>
      <c r="AL2" s="2"/>
      <c r="AM2" s="2"/>
      <c r="AN2" s="2"/>
      <c r="AO2" s="2"/>
      <c r="AP2" s="3"/>
      <c r="AU2" s="1" t="s">
        <v>277</v>
      </c>
      <c r="AV2" s="2"/>
      <c r="AW2" s="2"/>
      <c r="AX2" s="2"/>
      <c r="AY2" s="2"/>
      <c r="AZ2" s="39" t="s">
        <v>47</v>
      </c>
      <c r="BA2" s="2"/>
      <c r="BB2" s="2"/>
      <c r="BC2" s="2"/>
      <c r="BD2" s="2"/>
      <c r="BE2" s="3"/>
      <c r="BJ2" s="1" t="s">
        <v>278</v>
      </c>
      <c r="BK2" s="2"/>
      <c r="BL2" s="2"/>
      <c r="BM2" s="2"/>
      <c r="BN2" s="2"/>
      <c r="BO2" s="39" t="s">
        <v>47</v>
      </c>
      <c r="BP2" s="2"/>
      <c r="BQ2" s="2"/>
      <c r="BR2" s="2"/>
      <c r="BS2" s="2"/>
      <c r="BT2" s="3"/>
    </row>
    <row r="3" spans="2:72" x14ac:dyDescent="0.25">
      <c r="B3" s="4"/>
      <c r="C3" s="5"/>
      <c r="D3" s="284" t="s">
        <v>0</v>
      </c>
      <c r="E3" s="284"/>
      <c r="F3" s="284"/>
      <c r="G3" s="284"/>
      <c r="H3" s="284"/>
      <c r="I3" s="284"/>
      <c r="J3" s="285"/>
      <c r="K3" s="6" t="s">
        <v>1</v>
      </c>
      <c r="L3" s="7"/>
      <c r="Q3" s="4"/>
      <c r="R3" s="5"/>
      <c r="S3" s="284" t="s">
        <v>0</v>
      </c>
      <c r="T3" s="284"/>
      <c r="U3" s="284"/>
      <c r="V3" s="284"/>
      <c r="W3" s="284"/>
      <c r="X3" s="284"/>
      <c r="Y3" s="285"/>
      <c r="Z3" s="6" t="s">
        <v>1</v>
      </c>
      <c r="AA3" s="7"/>
      <c r="AF3" s="4"/>
      <c r="AG3" s="5"/>
      <c r="AH3" s="284" t="s">
        <v>0</v>
      </c>
      <c r="AI3" s="284"/>
      <c r="AJ3" s="284"/>
      <c r="AK3" s="284"/>
      <c r="AL3" s="284"/>
      <c r="AM3" s="284"/>
      <c r="AN3" s="285"/>
      <c r="AO3" s="6" t="s">
        <v>1</v>
      </c>
      <c r="AP3" s="7"/>
      <c r="AU3" s="4"/>
      <c r="AV3" s="5"/>
      <c r="AW3" s="284" t="s">
        <v>0</v>
      </c>
      <c r="AX3" s="284"/>
      <c r="AY3" s="284"/>
      <c r="AZ3" s="284"/>
      <c r="BA3" s="284"/>
      <c r="BB3" s="284"/>
      <c r="BC3" s="285"/>
      <c r="BD3" s="6" t="s">
        <v>1</v>
      </c>
      <c r="BE3" s="7"/>
      <c r="BJ3" s="4"/>
      <c r="BK3" s="5"/>
      <c r="BL3" s="284" t="s">
        <v>0</v>
      </c>
      <c r="BM3" s="284"/>
      <c r="BN3" s="284"/>
      <c r="BO3" s="284"/>
      <c r="BP3" s="284"/>
      <c r="BQ3" s="284"/>
      <c r="BR3" s="285"/>
      <c r="BS3" s="6" t="s">
        <v>1</v>
      </c>
      <c r="BT3" s="7"/>
    </row>
    <row r="4" spans="2:72" x14ac:dyDescent="0.25">
      <c r="B4" s="8"/>
      <c r="C4" s="9"/>
      <c r="D4" s="5" t="s">
        <v>2</v>
      </c>
      <c r="E4" s="10" t="s">
        <v>3</v>
      </c>
      <c r="F4" s="5"/>
      <c r="G4" s="10" t="s">
        <v>4</v>
      </c>
      <c r="H4" s="47" t="s">
        <v>5</v>
      </c>
      <c r="I4" s="48" t="s">
        <v>6</v>
      </c>
      <c r="J4" s="47" t="s">
        <v>5</v>
      </c>
      <c r="K4" s="11"/>
      <c r="L4" s="9"/>
      <c r="Q4" s="8"/>
      <c r="R4" s="9"/>
      <c r="S4" s="5" t="s">
        <v>2</v>
      </c>
      <c r="T4" s="10" t="s">
        <v>3</v>
      </c>
      <c r="U4" s="5"/>
      <c r="V4" s="10" t="s">
        <v>4</v>
      </c>
      <c r="W4" s="47" t="s">
        <v>5</v>
      </c>
      <c r="X4" s="48" t="s">
        <v>6</v>
      </c>
      <c r="Y4" s="47" t="s">
        <v>5</v>
      </c>
      <c r="Z4" s="11"/>
      <c r="AA4" s="9"/>
      <c r="AF4" s="8"/>
      <c r="AG4" s="9"/>
      <c r="AH4" s="5" t="s">
        <v>2</v>
      </c>
      <c r="AI4" s="10" t="s">
        <v>3</v>
      </c>
      <c r="AJ4" s="5"/>
      <c r="AK4" s="10" t="s">
        <v>4</v>
      </c>
      <c r="AL4" s="47" t="s">
        <v>5</v>
      </c>
      <c r="AM4" s="48" t="s">
        <v>6</v>
      </c>
      <c r="AN4" s="47" t="s">
        <v>5</v>
      </c>
      <c r="AO4" s="11"/>
      <c r="AP4" s="9"/>
      <c r="AU4" s="8"/>
      <c r="AV4" s="9"/>
      <c r="AW4" s="5" t="s">
        <v>2</v>
      </c>
      <c r="AX4" s="10" t="s">
        <v>3</v>
      </c>
      <c r="AY4" s="5"/>
      <c r="AZ4" s="10" t="s">
        <v>4</v>
      </c>
      <c r="BA4" s="47" t="s">
        <v>5</v>
      </c>
      <c r="BB4" s="48" t="s">
        <v>6</v>
      </c>
      <c r="BC4" s="47" t="s">
        <v>5</v>
      </c>
      <c r="BD4" s="11"/>
      <c r="BE4" s="9"/>
      <c r="BJ4" s="8"/>
      <c r="BK4" s="9"/>
      <c r="BL4" s="5" t="s">
        <v>2</v>
      </c>
      <c r="BM4" s="10" t="s">
        <v>3</v>
      </c>
      <c r="BN4" s="5"/>
      <c r="BO4" s="10" t="s">
        <v>4</v>
      </c>
      <c r="BP4" s="47" t="s">
        <v>5</v>
      </c>
      <c r="BQ4" s="48" t="s">
        <v>6</v>
      </c>
      <c r="BR4" s="47" t="s">
        <v>5</v>
      </c>
      <c r="BS4" s="11"/>
      <c r="BT4" s="9"/>
    </row>
    <row r="5" spans="2:72" x14ac:dyDescent="0.25">
      <c r="B5" s="12" t="s">
        <v>7</v>
      </c>
      <c r="C5" s="13" t="s">
        <v>19</v>
      </c>
      <c r="D5" s="14" t="s">
        <v>8</v>
      </c>
      <c r="E5" s="15" t="s">
        <v>9</v>
      </c>
      <c r="F5" s="14" t="s">
        <v>4</v>
      </c>
      <c r="G5" s="15" t="s">
        <v>10</v>
      </c>
      <c r="H5" s="49" t="s">
        <v>11</v>
      </c>
      <c r="I5" s="49" t="s">
        <v>12</v>
      </c>
      <c r="J5" s="49" t="s">
        <v>13</v>
      </c>
      <c r="K5" s="14" t="s">
        <v>15</v>
      </c>
      <c r="L5" s="16" t="s">
        <v>14</v>
      </c>
      <c r="Q5" s="12" t="s">
        <v>7</v>
      </c>
      <c r="R5" s="13" t="s">
        <v>19</v>
      </c>
      <c r="S5" s="14" t="s">
        <v>8</v>
      </c>
      <c r="T5" s="15" t="s">
        <v>9</v>
      </c>
      <c r="U5" s="14" t="s">
        <v>4</v>
      </c>
      <c r="V5" s="15" t="s">
        <v>10</v>
      </c>
      <c r="W5" s="49" t="s">
        <v>11</v>
      </c>
      <c r="X5" s="49" t="s">
        <v>12</v>
      </c>
      <c r="Y5" s="49" t="s">
        <v>13</v>
      </c>
      <c r="Z5" s="14" t="s">
        <v>15</v>
      </c>
      <c r="AA5" s="16" t="s">
        <v>14</v>
      </c>
      <c r="AF5" s="12" t="s">
        <v>7</v>
      </c>
      <c r="AG5" s="13" t="s">
        <v>19</v>
      </c>
      <c r="AH5" s="14" t="s">
        <v>8</v>
      </c>
      <c r="AI5" s="15" t="s">
        <v>9</v>
      </c>
      <c r="AJ5" s="14" t="s">
        <v>4</v>
      </c>
      <c r="AK5" s="15" t="s">
        <v>10</v>
      </c>
      <c r="AL5" s="49" t="s">
        <v>11</v>
      </c>
      <c r="AM5" s="49" t="s">
        <v>12</v>
      </c>
      <c r="AN5" s="49" t="s">
        <v>13</v>
      </c>
      <c r="AO5" s="14" t="s">
        <v>15</v>
      </c>
      <c r="AP5" s="16" t="s">
        <v>14</v>
      </c>
      <c r="AU5" s="12" t="s">
        <v>7</v>
      </c>
      <c r="AV5" s="13" t="s">
        <v>19</v>
      </c>
      <c r="AW5" s="14" t="s">
        <v>8</v>
      </c>
      <c r="AX5" s="15" t="s">
        <v>9</v>
      </c>
      <c r="AY5" s="14" t="s">
        <v>4</v>
      </c>
      <c r="AZ5" s="15" t="s">
        <v>10</v>
      </c>
      <c r="BA5" s="49" t="s">
        <v>11</v>
      </c>
      <c r="BB5" s="49" t="s">
        <v>12</v>
      </c>
      <c r="BC5" s="49" t="s">
        <v>13</v>
      </c>
      <c r="BD5" s="14" t="s">
        <v>15</v>
      </c>
      <c r="BE5" s="16" t="s">
        <v>14</v>
      </c>
      <c r="BJ5" s="12" t="s">
        <v>7</v>
      </c>
      <c r="BK5" s="13" t="s">
        <v>19</v>
      </c>
      <c r="BL5" s="14" t="s">
        <v>8</v>
      </c>
      <c r="BM5" s="15" t="s">
        <v>9</v>
      </c>
      <c r="BN5" s="14" t="s">
        <v>4</v>
      </c>
      <c r="BO5" s="15" t="s">
        <v>10</v>
      </c>
      <c r="BP5" s="49" t="s">
        <v>11</v>
      </c>
      <c r="BQ5" s="49" t="s">
        <v>12</v>
      </c>
      <c r="BR5" s="49" t="s">
        <v>13</v>
      </c>
      <c r="BS5" s="14" t="s">
        <v>15</v>
      </c>
      <c r="BT5" s="16" t="s">
        <v>14</v>
      </c>
    </row>
    <row r="6" spans="2:72" x14ac:dyDescent="0.25">
      <c r="B6" s="17" t="s">
        <v>16</v>
      </c>
      <c r="C6" s="18"/>
      <c r="D6" s="5"/>
      <c r="E6" s="10"/>
      <c r="F6" s="5"/>
      <c r="G6" s="10"/>
      <c r="H6" s="47"/>
      <c r="I6" s="47"/>
      <c r="J6" s="47"/>
      <c r="K6" s="5"/>
      <c r="L6" s="19"/>
      <c r="Q6" s="17" t="s">
        <v>16</v>
      </c>
      <c r="R6" s="18"/>
      <c r="S6" s="5"/>
      <c r="T6" s="10"/>
      <c r="U6" s="5"/>
      <c r="V6" s="10"/>
      <c r="W6" s="47"/>
      <c r="X6" s="47"/>
      <c r="Y6" s="47"/>
      <c r="Z6" s="5"/>
      <c r="AA6" s="19"/>
      <c r="AF6" s="17" t="s">
        <v>16</v>
      </c>
      <c r="AG6" s="18"/>
      <c r="AH6" s="5"/>
      <c r="AI6" s="10"/>
      <c r="AJ6" s="5"/>
      <c r="AK6" s="10"/>
      <c r="AL6" s="47"/>
      <c r="AM6" s="47"/>
      <c r="AN6" s="47"/>
      <c r="AO6" s="5"/>
      <c r="AP6" s="19"/>
      <c r="AU6" s="17" t="s">
        <v>16</v>
      </c>
      <c r="AV6" s="18"/>
      <c r="AW6" s="5"/>
      <c r="AX6" s="10"/>
      <c r="AY6" s="5"/>
      <c r="AZ6" s="10"/>
      <c r="BA6" s="47"/>
      <c r="BB6" s="47"/>
      <c r="BC6" s="47"/>
      <c r="BD6" s="5"/>
      <c r="BE6" s="19"/>
      <c r="BJ6" s="17" t="s">
        <v>16</v>
      </c>
      <c r="BK6" s="18"/>
      <c r="BL6" s="5"/>
      <c r="BM6" s="10"/>
      <c r="BN6" s="5"/>
      <c r="BO6" s="10"/>
      <c r="BP6" s="47"/>
      <c r="BQ6" s="47"/>
      <c r="BR6" s="47"/>
      <c r="BS6" s="5"/>
      <c r="BT6" s="19"/>
    </row>
    <row r="7" spans="2:72" x14ac:dyDescent="0.25">
      <c r="B7" s="20">
        <v>0</v>
      </c>
      <c r="C7" s="21" t="s">
        <v>274</v>
      </c>
      <c r="D7" s="22">
        <v>2218.0841620821402</v>
      </c>
      <c r="E7" s="23">
        <v>10436.381903376727</v>
      </c>
      <c r="F7" s="23">
        <v>12654.466065458866</v>
      </c>
      <c r="G7" s="24"/>
      <c r="H7" s="50"/>
      <c r="I7" s="50"/>
      <c r="J7" s="50"/>
      <c r="K7" s="25"/>
      <c r="L7" s="26"/>
      <c r="Q7" s="20">
        <v>0</v>
      </c>
      <c r="R7" s="21" t="s">
        <v>274</v>
      </c>
      <c r="S7" s="22">
        <v>1847.9454792867448</v>
      </c>
      <c r="T7" s="23">
        <v>10360.321533117445</v>
      </c>
      <c r="U7" s="23">
        <v>12208.267012404151</v>
      </c>
      <c r="V7" s="24"/>
      <c r="W7" s="50"/>
      <c r="X7" s="50"/>
      <c r="Y7" s="50"/>
      <c r="Z7" s="25"/>
      <c r="AA7" s="26"/>
      <c r="AF7" s="20">
        <v>0</v>
      </c>
      <c r="AG7" s="21" t="s">
        <v>274</v>
      </c>
      <c r="AH7" s="22">
        <v>3300.7076132352709</v>
      </c>
      <c r="AI7" s="23">
        <v>10142.530341234315</v>
      </c>
      <c r="AJ7" s="23">
        <v>13443.237954469618</v>
      </c>
      <c r="AK7" s="24"/>
      <c r="AL7" s="50"/>
      <c r="AM7" s="50"/>
      <c r="AN7" s="50"/>
      <c r="AO7" s="25"/>
      <c r="AP7" s="26"/>
      <c r="AU7" s="20">
        <v>0</v>
      </c>
      <c r="AV7" s="21" t="s">
        <v>274</v>
      </c>
      <c r="AW7" s="22">
        <v>1959.6956694783737</v>
      </c>
      <c r="AX7" s="23">
        <v>15816.278881037735</v>
      </c>
      <c r="AY7" s="23">
        <v>17775.974550516105</v>
      </c>
      <c r="AZ7" s="24"/>
      <c r="BA7" s="50"/>
      <c r="BB7" s="50"/>
      <c r="BC7" s="50"/>
      <c r="BD7" s="25"/>
      <c r="BE7" s="26"/>
      <c r="BJ7" s="20">
        <v>0</v>
      </c>
      <c r="BK7" s="21" t="s">
        <v>274</v>
      </c>
      <c r="BL7" s="22">
        <v>2969.730120494969</v>
      </c>
      <c r="BM7" s="23">
        <v>12424.872828732587</v>
      </c>
      <c r="BN7" s="23">
        <v>15394.602949227556</v>
      </c>
      <c r="BO7" s="24"/>
      <c r="BP7" s="50"/>
      <c r="BQ7" s="50"/>
      <c r="BR7" s="50"/>
      <c r="BS7" s="25"/>
      <c r="BT7" s="26"/>
    </row>
    <row r="8" spans="2:72" x14ac:dyDescent="0.25">
      <c r="B8" s="40">
        <v>1</v>
      </c>
      <c r="C8" s="41" t="s">
        <v>230</v>
      </c>
      <c r="D8" s="42">
        <v>2696.4819137093937</v>
      </c>
      <c r="E8" s="43">
        <v>9524.7584395829363</v>
      </c>
      <c r="F8" s="43">
        <v>12221.240353292264</v>
      </c>
      <c r="G8" s="44">
        <v>-106.70671831956014</v>
      </c>
      <c r="H8" s="51">
        <v>0.29720000000000002</v>
      </c>
      <c r="I8" s="51">
        <v>0.58109999999999995</v>
      </c>
      <c r="J8" s="51">
        <v>0.1217</v>
      </c>
      <c r="K8" s="45">
        <v>33.55085886641276</v>
      </c>
      <c r="L8" s="46">
        <v>23.420883951589634</v>
      </c>
      <c r="Q8" s="40">
        <v>1</v>
      </c>
      <c r="R8" s="41" t="s">
        <v>230</v>
      </c>
      <c r="S8" s="42">
        <v>2569.7327942831803</v>
      </c>
      <c r="T8" s="43">
        <v>9466.0181706678632</v>
      </c>
      <c r="U8" s="43">
        <v>12035.750964951027</v>
      </c>
      <c r="V8" s="44">
        <v>-160.42795839955627</v>
      </c>
      <c r="W8" s="51">
        <v>0.39193481563319982</v>
      </c>
      <c r="X8" s="51">
        <v>0.48087280762325646</v>
      </c>
      <c r="Y8" s="51">
        <v>0.12719237674354372</v>
      </c>
      <c r="Z8" s="45">
        <v>35.167558995630991</v>
      </c>
      <c r="AA8" s="46">
        <v>25.204254986972028</v>
      </c>
      <c r="AF8" s="40">
        <v>1</v>
      </c>
      <c r="AG8" s="41" t="s">
        <v>230</v>
      </c>
      <c r="AH8" s="42">
        <v>3039.9714455131329</v>
      </c>
      <c r="AI8" s="43">
        <v>9234.5289769959199</v>
      </c>
      <c r="AJ8" s="43">
        <v>12274.500422509038</v>
      </c>
      <c r="AK8" s="44">
        <v>61.574510380554436</v>
      </c>
      <c r="AL8" s="51">
        <v>2.0193861066235864E-2</v>
      </c>
      <c r="AM8" s="51">
        <v>0.86793214862681745</v>
      </c>
      <c r="AN8" s="51">
        <v>0.11187399030694668</v>
      </c>
      <c r="AO8" s="45">
        <v>9.4804776786655385</v>
      </c>
      <c r="AP8" s="46">
        <v>5.87955675633415</v>
      </c>
      <c r="AU8" s="40">
        <v>1</v>
      </c>
      <c r="AV8" s="41" t="s">
        <v>230</v>
      </c>
      <c r="AW8" s="42">
        <v>3031.785700864833</v>
      </c>
      <c r="AX8" s="43">
        <v>14348.543023868462</v>
      </c>
      <c r="AY8" s="43">
        <v>17380.328724733288</v>
      </c>
      <c r="AZ8" s="44">
        <v>-274.25035131123195</v>
      </c>
      <c r="BA8" s="51">
        <v>0.3981042654028436</v>
      </c>
      <c r="BB8" s="51">
        <v>0.51184834123222744</v>
      </c>
      <c r="BC8" s="51">
        <v>9.004739336492891E-2</v>
      </c>
      <c r="BD8" s="45">
        <v>47.540753728365836</v>
      </c>
      <c r="BE8" s="46">
        <v>31.49601106619296</v>
      </c>
      <c r="BJ8" s="40">
        <v>1</v>
      </c>
      <c r="BK8" s="41" t="s">
        <v>230</v>
      </c>
      <c r="BL8" s="42">
        <v>2648.720718281611</v>
      </c>
      <c r="BM8" s="43">
        <v>11276.534679788969</v>
      </c>
      <c r="BN8" s="43">
        <v>13925.255398070582</v>
      </c>
      <c r="BO8" s="44">
        <v>0</v>
      </c>
      <c r="BP8" s="51">
        <v>0</v>
      </c>
      <c r="BQ8" s="51">
        <v>1</v>
      </c>
      <c r="BR8" s="51">
        <v>0</v>
      </c>
      <c r="BS8" s="45" t="e">
        <v>#VALUE!</v>
      </c>
      <c r="BT8" s="46" t="e">
        <v>#VALUE!</v>
      </c>
    </row>
    <row r="9" spans="2:72" x14ac:dyDescent="0.25">
      <c r="B9" s="40">
        <v>2</v>
      </c>
      <c r="C9" s="41" t="s">
        <v>231</v>
      </c>
      <c r="D9" s="42">
        <v>2712.511162001013</v>
      </c>
      <c r="E9" s="43">
        <v>9357.9822053022217</v>
      </c>
      <c r="F9" s="43">
        <v>12070.493367303197</v>
      </c>
      <c r="G9" s="44">
        <v>-59.412782591297841</v>
      </c>
      <c r="H9" s="51">
        <v>0.26879999999999998</v>
      </c>
      <c r="I9" s="51">
        <v>0.54669999999999996</v>
      </c>
      <c r="J9" s="51">
        <v>0.1845</v>
      </c>
      <c r="K9" s="45">
        <v>25.411327469852228</v>
      </c>
      <c r="L9" s="46">
        <v>18.759268927730538</v>
      </c>
      <c r="Q9" s="40">
        <v>2</v>
      </c>
      <c r="R9" s="41" t="s">
        <v>231</v>
      </c>
      <c r="S9" s="42">
        <v>2585.4511286519955</v>
      </c>
      <c r="T9" s="43">
        <v>9301.7307905326816</v>
      </c>
      <c r="U9" s="43">
        <v>11887.181919184663</v>
      </c>
      <c r="V9" s="44">
        <v>-105.69627658441104</v>
      </c>
      <c r="W9" s="51">
        <v>0.35492335312802098</v>
      </c>
      <c r="X9" s="51">
        <v>0.44634718961469411</v>
      </c>
      <c r="Y9" s="51">
        <v>0.19872945725728491</v>
      </c>
      <c r="Z9" s="45">
        <v>26.795393092788803</v>
      </c>
      <c r="AA9" s="46">
        <v>20.301804408588659</v>
      </c>
      <c r="AF9" s="40">
        <v>2</v>
      </c>
      <c r="AG9" s="41" t="s">
        <v>231</v>
      </c>
      <c r="AH9" s="42">
        <v>3057.3509353166046</v>
      </c>
      <c r="AI9" s="43">
        <v>9070.1280194745086</v>
      </c>
      <c r="AJ9" s="43">
        <v>12127.478954791099</v>
      </c>
      <c r="AK9" s="44">
        <v>88.719796101032813</v>
      </c>
      <c r="AL9" s="51">
        <v>1.6558966074313407E-2</v>
      </c>
      <c r="AM9" s="51">
        <v>0.83239095315024236</v>
      </c>
      <c r="AN9" s="51">
        <v>0.15105008077544427</v>
      </c>
      <c r="AO9" s="45">
        <v>6.6444199846847294</v>
      </c>
      <c r="AP9" s="46">
        <v>4.5657970193434307</v>
      </c>
      <c r="AU9" s="40">
        <v>2</v>
      </c>
      <c r="AV9" s="41" t="s">
        <v>231</v>
      </c>
      <c r="AW9" s="42">
        <v>3043.9143542881866</v>
      </c>
      <c r="AX9" s="43">
        <v>14081.778538371664</v>
      </c>
      <c r="AY9" s="43">
        <v>17125.692892659845</v>
      </c>
      <c r="AZ9" s="44">
        <v>-229.62702517258177</v>
      </c>
      <c r="BA9" s="51">
        <v>0.36492890995260663</v>
      </c>
      <c r="BB9" s="51">
        <v>0.48341232227488151</v>
      </c>
      <c r="BC9" s="51">
        <v>0.15165876777251186</v>
      </c>
      <c r="BD9" s="45">
        <v>36.020168959536512</v>
      </c>
      <c r="BE9" s="46">
        <v>23.308043808720416</v>
      </c>
      <c r="BJ9" s="40">
        <v>2</v>
      </c>
      <c r="BK9" s="41" t="s">
        <v>231</v>
      </c>
      <c r="BL9" s="42">
        <v>2661.0160117034557</v>
      </c>
      <c r="BM9" s="43">
        <v>11070.793763325621</v>
      </c>
      <c r="BN9" s="43">
        <v>13731.809775029082</v>
      </c>
      <c r="BO9" s="44">
        <v>0</v>
      </c>
      <c r="BP9" s="51">
        <v>0</v>
      </c>
      <c r="BQ9" s="51">
        <v>1</v>
      </c>
      <c r="BR9" s="51">
        <v>0</v>
      </c>
      <c r="BS9" s="45" t="e">
        <v>#VALUE!</v>
      </c>
      <c r="BT9" s="46" t="e">
        <v>#VALUE!</v>
      </c>
    </row>
    <row r="10" spans="2:72" x14ac:dyDescent="0.25">
      <c r="B10" s="20">
        <v>3</v>
      </c>
      <c r="C10" s="21" t="s">
        <v>232</v>
      </c>
      <c r="D10" s="27">
        <v>2846.7761971098525</v>
      </c>
      <c r="E10" s="28">
        <v>9111.1310053532707</v>
      </c>
      <c r="F10" s="28">
        <v>11957.90720246314</v>
      </c>
      <c r="G10" s="29">
        <v>-13.743427320755622</v>
      </c>
      <c r="H10" s="51">
        <v>0.28070000000000001</v>
      </c>
      <c r="I10" s="51">
        <v>0.42720000000000002</v>
      </c>
      <c r="J10" s="51">
        <v>0.29210000000000003</v>
      </c>
      <c r="K10" s="30">
        <v>20.046762803018261</v>
      </c>
      <c r="L10" s="31">
        <v>14.778752277545175</v>
      </c>
      <c r="Q10" s="20">
        <v>3</v>
      </c>
      <c r="R10" s="21" t="s">
        <v>232</v>
      </c>
      <c r="S10" s="27">
        <v>2711.8881102247242</v>
      </c>
      <c r="T10" s="28">
        <v>9058.6271933228327</v>
      </c>
      <c r="U10" s="28">
        <v>11770.515303547572</v>
      </c>
      <c r="V10" s="29">
        <v>-64.119133059787472</v>
      </c>
      <c r="W10" s="51">
        <v>0.36320950145007597</v>
      </c>
      <c r="X10" s="51">
        <v>0.32592183400082864</v>
      </c>
      <c r="Y10" s="51">
        <v>0.31086866454909545</v>
      </c>
      <c r="Z10" s="30">
        <v>21.062754780059183</v>
      </c>
      <c r="AA10" s="31">
        <v>16.142531832369233</v>
      </c>
      <c r="AF10" s="20">
        <v>3</v>
      </c>
      <c r="AG10" s="21" t="s">
        <v>232</v>
      </c>
      <c r="AH10" s="27">
        <v>3213.4049290155281</v>
      </c>
      <c r="AI10" s="28">
        <v>8825.7886650334385</v>
      </c>
      <c r="AJ10" s="28">
        <v>12039.193594048938</v>
      </c>
      <c r="AK10" s="29">
        <v>146.47194854302452</v>
      </c>
      <c r="AL10" s="51">
        <v>3.9176090468497578E-2</v>
      </c>
      <c r="AM10" s="51">
        <v>0.71445880452342492</v>
      </c>
      <c r="AN10" s="51">
        <v>0.24636510500807754</v>
      </c>
      <c r="AO10" s="30">
        <v>8.0690144462847044</v>
      </c>
      <c r="AP10" s="31">
        <v>6.3257370883851474</v>
      </c>
      <c r="AU10" s="20">
        <v>3</v>
      </c>
      <c r="AV10" s="21" t="s">
        <v>232</v>
      </c>
      <c r="AW10" s="27">
        <v>3186.7916219612471</v>
      </c>
      <c r="AX10" s="28">
        <v>13694.471655427415</v>
      </c>
      <c r="AY10" s="28">
        <v>16881.263277388654</v>
      </c>
      <c r="AZ10" s="29">
        <v>-175.730837659055</v>
      </c>
      <c r="BA10" s="51">
        <v>0.37914691943127959</v>
      </c>
      <c r="BB10" s="51">
        <v>0.35071090047393366</v>
      </c>
      <c r="BC10" s="51">
        <v>0.27014218009478674</v>
      </c>
      <c r="BD10" s="30">
        <v>26.19676036549653</v>
      </c>
      <c r="BE10" s="31">
        <v>14.179895249036743</v>
      </c>
      <c r="BJ10" s="20">
        <v>3</v>
      </c>
      <c r="BK10" s="21" t="s">
        <v>232</v>
      </c>
      <c r="BL10" s="27">
        <v>2808.0073400734909</v>
      </c>
      <c r="BM10" s="28">
        <v>10772.281843939729</v>
      </c>
      <c r="BN10" s="28">
        <v>13580.28918401322</v>
      </c>
      <c r="BO10" s="29">
        <v>17.59765877634354</v>
      </c>
      <c r="BP10" s="51">
        <v>0</v>
      </c>
      <c r="BQ10" s="51">
        <v>0.95833333333333337</v>
      </c>
      <c r="BR10" s="51">
        <v>4.1666666666666664E-2</v>
      </c>
      <c r="BS10" s="30" t="e">
        <v>#VALUE!</v>
      </c>
      <c r="BT10" s="31" t="e">
        <v>#VALUE!</v>
      </c>
    </row>
    <row r="11" spans="2:72" x14ac:dyDescent="0.25">
      <c r="B11" s="32">
        <v>4</v>
      </c>
      <c r="C11" s="33" t="s">
        <v>233</v>
      </c>
      <c r="D11" s="34">
        <v>3039.0861697990695</v>
      </c>
      <c r="E11" s="35">
        <v>8898.4720862830836</v>
      </c>
      <c r="F11" s="35">
        <v>11937.558256082175</v>
      </c>
      <c r="G11" s="36">
        <v>-7.4450747014678922E-2</v>
      </c>
      <c r="H11" s="52">
        <v>0.37080000000000002</v>
      </c>
      <c r="I11" s="52">
        <v>0.24349999999999999</v>
      </c>
      <c r="J11" s="52">
        <v>0.38569999999999999</v>
      </c>
      <c r="K11" s="37">
        <v>20.291099184218751</v>
      </c>
      <c r="L11" s="38">
        <v>15.086099174057235</v>
      </c>
      <c r="Q11" s="32">
        <v>4</v>
      </c>
      <c r="R11" s="33" t="s">
        <v>233</v>
      </c>
      <c r="S11" s="34">
        <v>2897.7911295487083</v>
      </c>
      <c r="T11" s="35">
        <v>8848.3182322236134</v>
      </c>
      <c r="U11" s="35">
        <v>11746.109361772325</v>
      </c>
      <c r="V11" s="36">
        <v>-65.776850937519839</v>
      </c>
      <c r="W11" s="52">
        <v>0.47051512222068775</v>
      </c>
      <c r="X11" s="52">
        <v>0.11766330617318049</v>
      </c>
      <c r="Y11" s="52">
        <v>0.41182157160613175</v>
      </c>
      <c r="Z11" s="37">
        <v>21.644417273406827</v>
      </c>
      <c r="AA11" s="38">
        <v>16.624730781803756</v>
      </c>
      <c r="AF11" s="32">
        <v>4</v>
      </c>
      <c r="AG11" s="33" t="s">
        <v>233</v>
      </c>
      <c r="AH11" s="34">
        <v>3425.3437686322404</v>
      </c>
      <c r="AI11" s="35">
        <v>8627.4795529476069</v>
      </c>
      <c r="AJ11" s="35">
        <v>12052.823321579837</v>
      </c>
      <c r="AK11" s="36">
        <v>202.57029300138171</v>
      </c>
      <c r="AL11" s="52">
        <v>8.1987075928917616E-2</v>
      </c>
      <c r="AM11" s="52">
        <v>0.59854604200323103</v>
      </c>
      <c r="AN11" s="52">
        <v>0.3194668820678514</v>
      </c>
      <c r="AO11" s="37">
        <v>10.722421450788664</v>
      </c>
      <c r="AP11" s="38">
        <v>8.8793736999135646</v>
      </c>
      <c r="AU11" s="32">
        <v>4</v>
      </c>
      <c r="AV11" s="33" t="s">
        <v>233</v>
      </c>
      <c r="AW11" s="34">
        <v>3370.3635927828304</v>
      </c>
      <c r="AX11" s="35">
        <v>13252.371485648137</v>
      </c>
      <c r="AY11" s="35">
        <v>16622.73507843096</v>
      </c>
      <c r="AZ11" s="36">
        <v>-150.83383307065847</v>
      </c>
      <c r="BA11" s="52">
        <v>0.46445497630331756</v>
      </c>
      <c r="BB11" s="52">
        <v>0.18483412322274881</v>
      </c>
      <c r="BC11" s="52">
        <v>0.35071090047393366</v>
      </c>
      <c r="BD11" s="37">
        <v>24.559208093443981</v>
      </c>
      <c r="BE11" s="38">
        <v>13.464798194140036</v>
      </c>
      <c r="BJ11" s="32">
        <v>4</v>
      </c>
      <c r="BK11" s="33" t="s">
        <v>233</v>
      </c>
      <c r="BL11" s="34">
        <v>2995.25332941125</v>
      </c>
      <c r="BM11" s="35">
        <v>10502.205371244409</v>
      </c>
      <c r="BN11" s="35">
        <v>13497.458700655661</v>
      </c>
      <c r="BO11" s="36">
        <v>80.660603818364009</v>
      </c>
      <c r="BP11" s="52">
        <v>0</v>
      </c>
      <c r="BQ11" s="52">
        <v>0.86111111111111116</v>
      </c>
      <c r="BR11" s="52">
        <v>0.1388888888888889</v>
      </c>
      <c r="BS11" s="37">
        <v>6.6861637179038302</v>
      </c>
      <c r="BT11" s="38">
        <v>6.7813324121025893</v>
      </c>
    </row>
    <row r="17" spans="2:72" x14ac:dyDescent="0.25">
      <c r="B17" s="1" t="s">
        <v>18</v>
      </c>
      <c r="C17" s="2"/>
      <c r="D17" s="2"/>
      <c r="E17" s="2"/>
      <c r="F17" s="2"/>
      <c r="G17" s="39" t="s">
        <v>47</v>
      </c>
      <c r="H17" s="2"/>
      <c r="I17" s="2"/>
      <c r="J17" s="2"/>
      <c r="K17" s="2"/>
      <c r="L17" s="3"/>
      <c r="Q17" s="1" t="s">
        <v>279</v>
      </c>
      <c r="R17" s="2"/>
      <c r="S17" s="2"/>
      <c r="T17" s="2"/>
      <c r="U17" s="2"/>
      <c r="V17" s="39" t="s">
        <v>47</v>
      </c>
      <c r="W17" s="2"/>
      <c r="X17" s="2"/>
      <c r="Y17" s="2"/>
      <c r="Z17" s="2"/>
      <c r="AA17" s="3"/>
      <c r="AF17" s="1" t="s">
        <v>280</v>
      </c>
      <c r="AG17" s="2"/>
      <c r="AH17" s="2"/>
      <c r="AI17" s="2"/>
      <c r="AJ17" s="2"/>
      <c r="AK17" s="39" t="s">
        <v>47</v>
      </c>
      <c r="AL17" s="2"/>
      <c r="AM17" s="2"/>
      <c r="AN17" s="2"/>
      <c r="AO17" s="2"/>
      <c r="AP17" s="3"/>
      <c r="AU17" s="1" t="s">
        <v>281</v>
      </c>
      <c r="AV17" s="2"/>
      <c r="AW17" s="2"/>
      <c r="AX17" s="2"/>
      <c r="AY17" s="2"/>
      <c r="AZ17" s="39" t="s">
        <v>47</v>
      </c>
      <c r="BA17" s="2"/>
      <c r="BB17" s="2"/>
      <c r="BC17" s="2"/>
      <c r="BD17" s="2"/>
      <c r="BE17" s="3"/>
      <c r="BJ17" s="1" t="s">
        <v>282</v>
      </c>
      <c r="BK17" s="2"/>
      <c r="BL17" s="2"/>
      <c r="BM17" s="2"/>
      <c r="BN17" s="2"/>
      <c r="BO17" s="39" t="s">
        <v>47</v>
      </c>
      <c r="BP17" s="2"/>
      <c r="BQ17" s="2"/>
      <c r="BR17" s="2"/>
      <c r="BS17" s="2"/>
      <c r="BT17" s="3"/>
    </row>
    <row r="18" spans="2:72" x14ac:dyDescent="0.25">
      <c r="B18" s="4"/>
      <c r="C18" s="5"/>
      <c r="D18" s="284" t="s">
        <v>0</v>
      </c>
      <c r="E18" s="284"/>
      <c r="F18" s="284"/>
      <c r="G18" s="284"/>
      <c r="H18" s="284"/>
      <c r="I18" s="284"/>
      <c r="J18" s="285"/>
      <c r="K18" s="6" t="s">
        <v>1</v>
      </c>
      <c r="L18" s="7"/>
      <c r="Q18" s="4"/>
      <c r="R18" s="5"/>
      <c r="S18" s="284" t="s">
        <v>0</v>
      </c>
      <c r="T18" s="284"/>
      <c r="U18" s="284"/>
      <c r="V18" s="284"/>
      <c r="W18" s="284"/>
      <c r="X18" s="284"/>
      <c r="Y18" s="285"/>
      <c r="Z18" s="6" t="s">
        <v>1</v>
      </c>
      <c r="AA18" s="7"/>
      <c r="AF18" s="4"/>
      <c r="AG18" s="5"/>
      <c r="AH18" s="284" t="s">
        <v>0</v>
      </c>
      <c r="AI18" s="284"/>
      <c r="AJ18" s="284"/>
      <c r="AK18" s="284"/>
      <c r="AL18" s="284"/>
      <c r="AM18" s="284"/>
      <c r="AN18" s="285"/>
      <c r="AO18" s="6" t="s">
        <v>1</v>
      </c>
      <c r="AP18" s="7"/>
      <c r="AU18" s="4"/>
      <c r="AV18" s="5"/>
      <c r="AW18" s="284" t="s">
        <v>0</v>
      </c>
      <c r="AX18" s="284"/>
      <c r="AY18" s="284"/>
      <c r="AZ18" s="284"/>
      <c r="BA18" s="284"/>
      <c r="BB18" s="284"/>
      <c r="BC18" s="285"/>
      <c r="BD18" s="6" t="s">
        <v>1</v>
      </c>
      <c r="BE18" s="7"/>
      <c r="BJ18" s="4"/>
      <c r="BK18" s="5"/>
      <c r="BL18" s="284" t="s">
        <v>0</v>
      </c>
      <c r="BM18" s="284"/>
      <c r="BN18" s="284"/>
      <c r="BO18" s="284"/>
      <c r="BP18" s="284"/>
      <c r="BQ18" s="284"/>
      <c r="BR18" s="285"/>
      <c r="BS18" s="6" t="s">
        <v>1</v>
      </c>
      <c r="BT18" s="7"/>
    </row>
    <row r="19" spans="2:72" x14ac:dyDescent="0.25">
      <c r="B19" s="8"/>
      <c r="C19" s="9"/>
      <c r="D19" s="5" t="s">
        <v>2</v>
      </c>
      <c r="E19" s="10" t="s">
        <v>3</v>
      </c>
      <c r="F19" s="5"/>
      <c r="G19" s="10" t="s">
        <v>4</v>
      </c>
      <c r="H19" s="47" t="s">
        <v>5</v>
      </c>
      <c r="I19" s="48" t="s">
        <v>6</v>
      </c>
      <c r="J19" s="47" t="s">
        <v>5</v>
      </c>
      <c r="K19" s="11"/>
      <c r="L19" s="9"/>
      <c r="Q19" s="8"/>
      <c r="R19" s="9"/>
      <c r="S19" s="5" t="s">
        <v>2</v>
      </c>
      <c r="T19" s="10" t="s">
        <v>3</v>
      </c>
      <c r="U19" s="5"/>
      <c r="V19" s="10" t="s">
        <v>4</v>
      </c>
      <c r="W19" s="47" t="s">
        <v>5</v>
      </c>
      <c r="X19" s="48" t="s">
        <v>6</v>
      </c>
      <c r="Y19" s="47" t="s">
        <v>5</v>
      </c>
      <c r="Z19" s="11"/>
      <c r="AA19" s="9"/>
      <c r="AF19" s="8"/>
      <c r="AG19" s="9"/>
      <c r="AH19" s="5" t="s">
        <v>2</v>
      </c>
      <c r="AI19" s="10" t="s">
        <v>3</v>
      </c>
      <c r="AJ19" s="5"/>
      <c r="AK19" s="10" t="s">
        <v>4</v>
      </c>
      <c r="AL19" s="47" t="s">
        <v>5</v>
      </c>
      <c r="AM19" s="48" t="s">
        <v>6</v>
      </c>
      <c r="AN19" s="47" t="s">
        <v>5</v>
      </c>
      <c r="AO19" s="11"/>
      <c r="AP19" s="9"/>
      <c r="AU19" s="8"/>
      <c r="AV19" s="9"/>
      <c r="AW19" s="5" t="s">
        <v>2</v>
      </c>
      <c r="AX19" s="10" t="s">
        <v>3</v>
      </c>
      <c r="AY19" s="5"/>
      <c r="AZ19" s="10" t="s">
        <v>4</v>
      </c>
      <c r="BA19" s="47" t="s">
        <v>5</v>
      </c>
      <c r="BB19" s="48" t="s">
        <v>6</v>
      </c>
      <c r="BC19" s="47" t="s">
        <v>5</v>
      </c>
      <c r="BD19" s="11"/>
      <c r="BE19" s="9"/>
      <c r="BJ19" s="8"/>
      <c r="BK19" s="9"/>
      <c r="BL19" s="5" t="s">
        <v>2</v>
      </c>
      <c r="BM19" s="10" t="s">
        <v>3</v>
      </c>
      <c r="BN19" s="5"/>
      <c r="BO19" s="10" t="s">
        <v>4</v>
      </c>
      <c r="BP19" s="47" t="s">
        <v>5</v>
      </c>
      <c r="BQ19" s="48" t="s">
        <v>6</v>
      </c>
      <c r="BR19" s="47" t="s">
        <v>5</v>
      </c>
      <c r="BS19" s="11"/>
      <c r="BT19" s="9"/>
    </row>
    <row r="20" spans="2:72" x14ac:dyDescent="0.25">
      <c r="B20" s="12" t="s">
        <v>7</v>
      </c>
      <c r="C20" s="13" t="s">
        <v>19</v>
      </c>
      <c r="D20" s="14" t="s">
        <v>8</v>
      </c>
      <c r="E20" s="15" t="s">
        <v>9</v>
      </c>
      <c r="F20" s="14" t="s">
        <v>4</v>
      </c>
      <c r="G20" s="15" t="s">
        <v>10</v>
      </c>
      <c r="H20" s="49" t="s">
        <v>11</v>
      </c>
      <c r="I20" s="49" t="s">
        <v>12</v>
      </c>
      <c r="J20" s="49" t="s">
        <v>13</v>
      </c>
      <c r="K20" s="14" t="s">
        <v>15</v>
      </c>
      <c r="L20" s="16" t="s">
        <v>14</v>
      </c>
      <c r="Q20" s="12" t="s">
        <v>7</v>
      </c>
      <c r="R20" s="13" t="s">
        <v>19</v>
      </c>
      <c r="S20" s="14" t="s">
        <v>8</v>
      </c>
      <c r="T20" s="15" t="s">
        <v>9</v>
      </c>
      <c r="U20" s="14" t="s">
        <v>4</v>
      </c>
      <c r="V20" s="15" t="s">
        <v>10</v>
      </c>
      <c r="W20" s="49" t="s">
        <v>11</v>
      </c>
      <c r="X20" s="49" t="s">
        <v>12</v>
      </c>
      <c r="Y20" s="49" t="s">
        <v>13</v>
      </c>
      <c r="Z20" s="14" t="s">
        <v>15</v>
      </c>
      <c r="AA20" s="16" t="s">
        <v>14</v>
      </c>
      <c r="AF20" s="12" t="s">
        <v>7</v>
      </c>
      <c r="AG20" s="13" t="s">
        <v>19</v>
      </c>
      <c r="AH20" s="14" t="s">
        <v>8</v>
      </c>
      <c r="AI20" s="15" t="s">
        <v>9</v>
      </c>
      <c r="AJ20" s="14" t="s">
        <v>4</v>
      </c>
      <c r="AK20" s="15" t="s">
        <v>10</v>
      </c>
      <c r="AL20" s="49" t="s">
        <v>11</v>
      </c>
      <c r="AM20" s="49" t="s">
        <v>12</v>
      </c>
      <c r="AN20" s="49" t="s">
        <v>13</v>
      </c>
      <c r="AO20" s="14" t="s">
        <v>15</v>
      </c>
      <c r="AP20" s="16" t="s">
        <v>14</v>
      </c>
      <c r="AU20" s="12" t="s">
        <v>7</v>
      </c>
      <c r="AV20" s="13" t="s">
        <v>19</v>
      </c>
      <c r="AW20" s="14" t="s">
        <v>8</v>
      </c>
      <c r="AX20" s="15" t="s">
        <v>9</v>
      </c>
      <c r="AY20" s="14" t="s">
        <v>4</v>
      </c>
      <c r="AZ20" s="15" t="s">
        <v>10</v>
      </c>
      <c r="BA20" s="49" t="s">
        <v>11</v>
      </c>
      <c r="BB20" s="49" t="s">
        <v>12</v>
      </c>
      <c r="BC20" s="49" t="s">
        <v>13</v>
      </c>
      <c r="BD20" s="14" t="s">
        <v>15</v>
      </c>
      <c r="BE20" s="16" t="s">
        <v>14</v>
      </c>
      <c r="BJ20" s="12" t="s">
        <v>7</v>
      </c>
      <c r="BK20" s="13" t="s">
        <v>19</v>
      </c>
      <c r="BL20" s="14" t="s">
        <v>8</v>
      </c>
      <c r="BM20" s="15" t="s">
        <v>9</v>
      </c>
      <c r="BN20" s="14" t="s">
        <v>4</v>
      </c>
      <c r="BO20" s="15" t="s">
        <v>10</v>
      </c>
      <c r="BP20" s="49" t="s">
        <v>11</v>
      </c>
      <c r="BQ20" s="49" t="s">
        <v>12</v>
      </c>
      <c r="BR20" s="49" t="s">
        <v>13</v>
      </c>
      <c r="BS20" s="14" t="s">
        <v>15</v>
      </c>
      <c r="BT20" s="16" t="s">
        <v>14</v>
      </c>
    </row>
    <row r="21" spans="2:72" x14ac:dyDescent="0.25">
      <c r="B21" s="17" t="s">
        <v>16</v>
      </c>
      <c r="C21" s="18"/>
      <c r="D21" s="5"/>
      <c r="E21" s="10"/>
      <c r="F21" s="5"/>
      <c r="G21" s="10"/>
      <c r="H21" s="47"/>
      <c r="I21" s="47"/>
      <c r="J21" s="47"/>
      <c r="K21" s="5"/>
      <c r="L21" s="19"/>
      <c r="Q21" s="17" t="s">
        <v>16</v>
      </c>
      <c r="R21" s="18"/>
      <c r="S21" s="5"/>
      <c r="T21" s="10"/>
      <c r="U21" s="5"/>
      <c r="V21" s="10"/>
      <c r="W21" s="47"/>
      <c r="X21" s="47"/>
      <c r="Y21" s="47"/>
      <c r="Z21" s="5"/>
      <c r="AA21" s="19"/>
      <c r="AF21" s="17" t="s">
        <v>16</v>
      </c>
      <c r="AG21" s="18"/>
      <c r="AH21" s="5"/>
      <c r="AI21" s="10"/>
      <c r="AJ21" s="5"/>
      <c r="AK21" s="10"/>
      <c r="AL21" s="47"/>
      <c r="AM21" s="47"/>
      <c r="AN21" s="47"/>
      <c r="AO21" s="5"/>
      <c r="AP21" s="19"/>
      <c r="AU21" s="17" t="s">
        <v>16</v>
      </c>
      <c r="AV21" s="18"/>
      <c r="AW21" s="5"/>
      <c r="AX21" s="10"/>
      <c r="AY21" s="5"/>
      <c r="AZ21" s="10"/>
      <c r="BA21" s="47"/>
      <c r="BB21" s="47"/>
      <c r="BC21" s="47"/>
      <c r="BD21" s="5"/>
      <c r="BE21" s="19"/>
      <c r="BJ21" s="17" t="s">
        <v>16</v>
      </c>
      <c r="BK21" s="18"/>
      <c r="BL21" s="5"/>
      <c r="BM21" s="10"/>
      <c r="BN21" s="5"/>
      <c r="BO21" s="10"/>
      <c r="BP21" s="47"/>
      <c r="BQ21" s="47"/>
      <c r="BR21" s="47"/>
      <c r="BS21" s="5"/>
      <c r="BT21" s="19"/>
    </row>
    <row r="22" spans="2:72" x14ac:dyDescent="0.25">
      <c r="B22" s="20">
        <v>0</v>
      </c>
      <c r="C22" s="21" t="s">
        <v>274</v>
      </c>
      <c r="D22" s="22">
        <v>2407.8472764982303</v>
      </c>
      <c r="E22" s="23">
        <v>13161.797732319859</v>
      </c>
      <c r="F22" s="23">
        <v>15569.645008818088</v>
      </c>
      <c r="G22" s="24"/>
      <c r="H22" s="50"/>
      <c r="I22" s="50"/>
      <c r="J22" s="50"/>
      <c r="K22" s="25"/>
      <c r="L22" s="26"/>
      <c r="Q22" s="20">
        <v>0</v>
      </c>
      <c r="R22" s="21" t="s">
        <v>274</v>
      </c>
      <c r="S22" s="22">
        <v>1970.210653703982</v>
      </c>
      <c r="T22" s="23">
        <v>13189.952938207947</v>
      </c>
      <c r="U22" s="23">
        <v>15160.163591911856</v>
      </c>
      <c r="V22" s="24"/>
      <c r="W22" s="50"/>
      <c r="X22" s="50"/>
      <c r="Y22" s="50"/>
      <c r="Z22" s="25"/>
      <c r="AA22" s="26"/>
      <c r="AF22" s="20">
        <v>0</v>
      </c>
      <c r="AG22" s="21" t="s">
        <v>274</v>
      </c>
      <c r="AH22" s="22">
        <v>3647.0138126867132</v>
      </c>
      <c r="AI22" s="23">
        <v>12407.926697617646</v>
      </c>
      <c r="AJ22" s="23">
        <v>16054.940510304405</v>
      </c>
      <c r="AK22" s="24"/>
      <c r="AL22" s="50"/>
      <c r="AM22" s="50"/>
      <c r="AN22" s="50"/>
      <c r="AO22" s="25"/>
      <c r="AP22" s="26"/>
      <c r="AU22" s="20">
        <v>0</v>
      </c>
      <c r="AV22" s="21" t="s">
        <v>274</v>
      </c>
      <c r="AW22" s="22">
        <v>2081.5299116937631</v>
      </c>
      <c r="AX22" s="23">
        <v>19416.787445585669</v>
      </c>
      <c r="AY22" s="23">
        <v>21498.317357279429</v>
      </c>
      <c r="AZ22" s="24"/>
      <c r="BA22" s="50"/>
      <c r="BB22" s="50"/>
      <c r="BC22" s="50"/>
      <c r="BD22" s="25"/>
      <c r="BE22" s="26"/>
      <c r="BJ22" s="20">
        <v>0</v>
      </c>
      <c r="BK22" s="21" t="s">
        <v>274</v>
      </c>
      <c r="BL22" s="22">
        <v>3179.731668451851</v>
      </c>
      <c r="BM22" s="23">
        <v>14740.686919718397</v>
      </c>
      <c r="BN22" s="23">
        <v>17920.418588170247</v>
      </c>
      <c r="BO22" s="24"/>
      <c r="BP22" s="50"/>
      <c r="BQ22" s="50"/>
      <c r="BR22" s="50"/>
      <c r="BS22" s="25"/>
      <c r="BT22" s="26"/>
    </row>
    <row r="23" spans="2:72" x14ac:dyDescent="0.25">
      <c r="B23" s="40">
        <v>1</v>
      </c>
      <c r="C23" s="41" t="s">
        <v>230</v>
      </c>
      <c r="D23" s="42">
        <v>3006.2316557411905</v>
      </c>
      <c r="E23" s="43">
        <v>11990.592528273201</v>
      </c>
      <c r="F23" s="43">
        <v>14996.824184014398</v>
      </c>
      <c r="G23" s="44">
        <v>-110.25204210144076</v>
      </c>
      <c r="H23" s="51">
        <v>0.20739762219286659</v>
      </c>
      <c r="I23" s="51">
        <v>0.71787129647103232</v>
      </c>
      <c r="J23" s="51">
        <v>7.4731081336101152E-2</v>
      </c>
      <c r="K23" s="45">
        <v>31.336011734296719</v>
      </c>
      <c r="L23" s="46">
        <v>24.858924055683413</v>
      </c>
      <c r="Q23" s="40">
        <v>1</v>
      </c>
      <c r="R23" s="41" t="s">
        <v>230</v>
      </c>
      <c r="S23" s="42">
        <v>2842.3124847988283</v>
      </c>
      <c r="T23" s="43">
        <v>12032.040462411156</v>
      </c>
      <c r="U23" s="43">
        <v>14874.352947209954</v>
      </c>
      <c r="V23" s="44">
        <v>-179.9392301109402</v>
      </c>
      <c r="W23" s="51">
        <v>0.27070653612066686</v>
      </c>
      <c r="X23" s="51">
        <v>0.6840433977242657</v>
      </c>
      <c r="Y23" s="51">
        <v>4.5250066155067478E-2</v>
      </c>
      <c r="Z23" s="45">
        <v>35.225846374596721</v>
      </c>
      <c r="AA23" s="46">
        <v>27.543641583068919</v>
      </c>
      <c r="AF23" s="40">
        <v>1</v>
      </c>
      <c r="AG23" s="41" t="s">
        <v>230</v>
      </c>
      <c r="AH23" s="42">
        <v>3450.7080754431217</v>
      </c>
      <c r="AI23" s="43">
        <v>11270.310787258033</v>
      </c>
      <c r="AJ23" s="43">
        <v>14721.018862701141</v>
      </c>
      <c r="AK23" s="44">
        <v>93.914012627872609</v>
      </c>
      <c r="AL23" s="51">
        <v>2.9082774049217001E-2</v>
      </c>
      <c r="AM23" s="51">
        <v>0.80909768829231921</v>
      </c>
      <c r="AN23" s="51">
        <v>0.16181953765846382</v>
      </c>
      <c r="AO23" s="45">
        <v>10.851814444662045</v>
      </c>
      <c r="AP23" s="46">
        <v>7.4633768136304903</v>
      </c>
      <c r="AU23" s="40">
        <v>1</v>
      </c>
      <c r="AV23" s="41" t="s">
        <v>230</v>
      </c>
      <c r="AW23" s="42">
        <v>3230.5695726264753</v>
      </c>
      <c r="AX23" s="43">
        <v>17600.924873464126</v>
      </c>
      <c r="AY23" s="43">
        <v>20831.494446090583</v>
      </c>
      <c r="AZ23" s="44">
        <v>-226.87151458849345</v>
      </c>
      <c r="BA23" s="51">
        <v>0.2781954887218045</v>
      </c>
      <c r="BB23" s="51">
        <v>0.66165413533834583</v>
      </c>
      <c r="BC23" s="51">
        <v>6.0150375939849621E-2</v>
      </c>
      <c r="BD23" s="45">
        <v>44.830936510050506</v>
      </c>
      <c r="BE23" s="46">
        <v>36.329289236008385</v>
      </c>
      <c r="BJ23" s="40">
        <v>1</v>
      </c>
      <c r="BK23" s="41" t="s">
        <v>230</v>
      </c>
      <c r="BL23" s="42">
        <v>2866.4648128100703</v>
      </c>
      <c r="BM23" s="43">
        <v>13362.154912700507</v>
      </c>
      <c r="BN23" s="43">
        <v>16228.619725510582</v>
      </c>
      <c r="BO23" s="44">
        <v>0</v>
      </c>
      <c r="BP23" s="51">
        <v>0</v>
      </c>
      <c r="BQ23" s="51">
        <v>1</v>
      </c>
      <c r="BR23" s="51">
        <v>0</v>
      </c>
      <c r="BS23" s="45" t="s">
        <v>289</v>
      </c>
      <c r="BT23" s="46" t="s">
        <v>289</v>
      </c>
    </row>
    <row r="24" spans="2:72" x14ac:dyDescent="0.25">
      <c r="B24" s="40">
        <v>2</v>
      </c>
      <c r="C24" s="41" t="s">
        <v>231</v>
      </c>
      <c r="D24" s="42">
        <v>3021.9423344818142</v>
      </c>
      <c r="E24" s="43">
        <v>11777.843176076341</v>
      </c>
      <c r="F24" s="43">
        <v>14799.785510558109</v>
      </c>
      <c r="G24" s="44">
        <v>-65.661099608812137</v>
      </c>
      <c r="H24" s="51">
        <v>0.18984714096999433</v>
      </c>
      <c r="I24" s="51">
        <v>0.67465559539535758</v>
      </c>
      <c r="J24" s="51">
        <v>0.13549726363464804</v>
      </c>
      <c r="K24" s="45">
        <v>22.878805421005136</v>
      </c>
      <c r="L24" s="46">
        <v>19.251155226830292</v>
      </c>
      <c r="Q24" s="40">
        <v>2</v>
      </c>
      <c r="R24" s="41" t="s">
        <v>231</v>
      </c>
      <c r="S24" s="42">
        <v>2858.183107818918</v>
      </c>
      <c r="T24" s="43">
        <v>11820.64157359168</v>
      </c>
      <c r="U24" s="43">
        <v>14678.824681410555</v>
      </c>
      <c r="V24" s="44">
        <v>-132.60567270793516</v>
      </c>
      <c r="W24" s="51">
        <v>0.24821381317808944</v>
      </c>
      <c r="X24" s="51">
        <v>0.64329187615771366</v>
      </c>
      <c r="Y24" s="51">
        <v>0.10849431066419687</v>
      </c>
      <c r="Z24" s="45">
        <v>26.315315043054245</v>
      </c>
      <c r="AA24" s="46">
        <v>21.605838619149459</v>
      </c>
      <c r="AF24" s="40">
        <v>2</v>
      </c>
      <c r="AG24" s="41" t="s">
        <v>231</v>
      </c>
      <c r="AH24" s="42">
        <v>3466.451163299932</v>
      </c>
      <c r="AI24" s="43">
        <v>11066.692818476131</v>
      </c>
      <c r="AJ24" s="43">
        <v>14533.143981776047</v>
      </c>
      <c r="AK24" s="44">
        <v>133.77506645247252</v>
      </c>
      <c r="AL24" s="51">
        <v>2.3862788963460103E-2</v>
      </c>
      <c r="AM24" s="51">
        <v>0.75540641312453394</v>
      </c>
      <c r="AN24" s="51">
        <v>0.22073079791200598</v>
      </c>
      <c r="AO24" s="45">
        <v>7.2670410279124571</v>
      </c>
      <c r="AP24" s="46">
        <v>5.4090622093973444</v>
      </c>
      <c r="AU24" s="40">
        <v>2</v>
      </c>
      <c r="AV24" s="41" t="s">
        <v>231</v>
      </c>
      <c r="AW24" s="42">
        <v>3242.4458560822673</v>
      </c>
      <c r="AX24" s="43">
        <v>17269.541569275789</v>
      </c>
      <c r="AY24" s="43">
        <v>20511.987425358046</v>
      </c>
      <c r="AZ24" s="44">
        <v>-197.09544192912924</v>
      </c>
      <c r="BA24" s="51">
        <v>0.27067669172932329</v>
      </c>
      <c r="BB24" s="51">
        <v>0.63909774436090228</v>
      </c>
      <c r="BC24" s="51">
        <v>9.0225563909774431E-2</v>
      </c>
      <c r="BD24" s="45">
        <v>33.33692602309501</v>
      </c>
      <c r="BE24" s="46">
        <v>25.790724268566692</v>
      </c>
      <c r="BJ24" s="40">
        <v>2</v>
      </c>
      <c r="BK24" s="41" t="s">
        <v>231</v>
      </c>
      <c r="BL24" s="42">
        <v>2879.1773288523564</v>
      </c>
      <c r="BM24" s="43">
        <v>13115.269242072673</v>
      </c>
      <c r="BN24" s="43">
        <v>15994.446570925034</v>
      </c>
      <c r="BO24" s="44">
        <v>0</v>
      </c>
      <c r="BP24" s="51">
        <v>0</v>
      </c>
      <c r="BQ24" s="51">
        <v>1</v>
      </c>
      <c r="BR24" s="51">
        <v>0</v>
      </c>
      <c r="BS24" s="45" t="s">
        <v>289</v>
      </c>
      <c r="BT24" s="46" t="s">
        <v>289</v>
      </c>
    </row>
    <row r="25" spans="2:72" x14ac:dyDescent="0.25">
      <c r="B25" s="20">
        <v>3</v>
      </c>
      <c r="C25" s="21" t="s">
        <v>232</v>
      </c>
      <c r="D25" s="27">
        <v>3161.6695684176184</v>
      </c>
      <c r="E25" s="28">
        <v>11464.187697479145</v>
      </c>
      <c r="F25" s="28">
        <v>14625.857265896773</v>
      </c>
      <c r="G25" s="29">
        <v>-13.727327161597376</v>
      </c>
      <c r="H25" s="51">
        <v>0.20456689941498396</v>
      </c>
      <c r="I25" s="51">
        <v>0.53387431590866197</v>
      </c>
      <c r="J25" s="51">
        <v>0.26155878467635402</v>
      </c>
      <c r="K25" s="30">
        <v>17.280947793161971</v>
      </c>
      <c r="L25" s="31">
        <v>13.529408193945404</v>
      </c>
      <c r="Q25" s="20">
        <v>3</v>
      </c>
      <c r="R25" s="21" t="s">
        <v>232</v>
      </c>
      <c r="S25" s="27">
        <v>2989.2490992890398</v>
      </c>
      <c r="T25" s="28">
        <v>11510.574760585227</v>
      </c>
      <c r="U25" s="28">
        <v>14499.823859874265</v>
      </c>
      <c r="V25" s="29">
        <v>-81.650854235147179</v>
      </c>
      <c r="W25" s="51">
        <v>0.25800476316485843</v>
      </c>
      <c r="X25" s="51">
        <v>0.49457528446679017</v>
      </c>
      <c r="Y25" s="51">
        <v>0.2474199523683514</v>
      </c>
      <c r="Z25" s="30">
        <v>19.303892660441694</v>
      </c>
      <c r="AA25" s="31">
        <v>15.664366570246935</v>
      </c>
      <c r="AF25" s="20">
        <v>3</v>
      </c>
      <c r="AG25" s="21" t="s">
        <v>232</v>
      </c>
      <c r="AH25" s="27">
        <v>3628.8461984840278</v>
      </c>
      <c r="AI25" s="28">
        <v>10761.049892969691</v>
      </c>
      <c r="AJ25" s="28">
        <v>14389.896091453673</v>
      </c>
      <c r="AK25" s="29">
        <v>187.71552767155617</v>
      </c>
      <c r="AL25" s="51">
        <v>5.219985085756898E-2</v>
      </c>
      <c r="AM25" s="51">
        <v>0.63609246830723343</v>
      </c>
      <c r="AN25" s="51">
        <v>0.31170768083519762</v>
      </c>
      <c r="AO25" s="30">
        <v>8.7120364777351487</v>
      </c>
      <c r="AP25" s="31">
        <v>7.2704551975820726</v>
      </c>
      <c r="AU25" s="20">
        <v>3</v>
      </c>
      <c r="AV25" s="21" t="s">
        <v>232</v>
      </c>
      <c r="AW25" s="27">
        <v>3396.6938472795</v>
      </c>
      <c r="AX25" s="28">
        <v>16788.618294730819</v>
      </c>
      <c r="AY25" s="28">
        <v>20185.312142010309</v>
      </c>
      <c r="AZ25" s="29">
        <v>-129.14347754990132</v>
      </c>
      <c r="BA25" s="51">
        <v>0.2932330827067669</v>
      </c>
      <c r="BB25" s="51">
        <v>0.48120300751879697</v>
      </c>
      <c r="BC25" s="51">
        <v>0.22556390977443608</v>
      </c>
      <c r="BD25" s="30">
        <v>22.400527432266916</v>
      </c>
      <c r="BE25" s="31">
        <v>13.262441584688162</v>
      </c>
      <c r="BJ25" s="20">
        <v>3</v>
      </c>
      <c r="BK25" s="21" t="s">
        <v>232</v>
      </c>
      <c r="BL25" s="27">
        <v>3027.6448473127616</v>
      </c>
      <c r="BM25" s="28">
        <v>12756.835848238856</v>
      </c>
      <c r="BN25" s="28">
        <v>15784.480695551618</v>
      </c>
      <c r="BO25" s="29">
        <v>27.544161562972498</v>
      </c>
      <c r="BP25" s="51">
        <v>0</v>
      </c>
      <c r="BQ25" s="51">
        <v>0.93478260869565222</v>
      </c>
      <c r="BR25" s="51">
        <v>6.5217391304347824E-2</v>
      </c>
      <c r="BS25" s="30">
        <v>5.9805622420839306</v>
      </c>
      <c r="BT25" s="31">
        <v>5.9805622420839306</v>
      </c>
    </row>
    <row r="26" spans="2:72" x14ac:dyDescent="0.25">
      <c r="B26" s="32">
        <v>4</v>
      </c>
      <c r="C26" s="33" t="s">
        <v>233</v>
      </c>
      <c r="D26" s="34">
        <v>3351.3031419936951</v>
      </c>
      <c r="E26" s="35">
        <v>11178.535856097062</v>
      </c>
      <c r="F26" s="35">
        <v>14529.838998090818</v>
      </c>
      <c r="G26" s="36">
        <v>38.342223717500829</v>
      </c>
      <c r="H26" s="52">
        <v>0.32572183430836005</v>
      </c>
      <c r="I26" s="52">
        <v>0.23664842423098698</v>
      </c>
      <c r="J26" s="52">
        <v>0.43762974146065298</v>
      </c>
      <c r="K26" s="37">
        <v>17.078230276809506</v>
      </c>
      <c r="L26" s="38">
        <v>13.837371243097</v>
      </c>
      <c r="Q26" s="32">
        <v>4</v>
      </c>
      <c r="R26" s="33" t="s">
        <v>233</v>
      </c>
      <c r="S26" s="34">
        <v>3172.8595504203945</v>
      </c>
      <c r="T26" s="35">
        <v>11225.089230799689</v>
      </c>
      <c r="U26" s="35">
        <v>14397.948781220113</v>
      </c>
      <c r="V26" s="36">
        <v>-33.368127265994275</v>
      </c>
      <c r="W26" s="52">
        <v>0.40963217782482136</v>
      </c>
      <c r="X26" s="52">
        <v>0.12304842550939402</v>
      </c>
      <c r="Y26" s="52">
        <v>0.46731939666578459</v>
      </c>
      <c r="Z26" s="37">
        <v>18.199527260137732</v>
      </c>
      <c r="AA26" s="38">
        <v>14.91139052928105</v>
      </c>
      <c r="AF26" s="32">
        <v>4</v>
      </c>
      <c r="AG26" s="33" t="s">
        <v>233</v>
      </c>
      <c r="AH26" s="34">
        <v>3836.8525136030808</v>
      </c>
      <c r="AI26" s="35">
        <v>10507.47802613565</v>
      </c>
      <c r="AJ26" s="35">
        <v>14344.330539738727</v>
      </c>
      <c r="AK26" s="36">
        <v>248.34656744747511</v>
      </c>
      <c r="AL26" s="52">
        <v>9.3959731543624164E-2</v>
      </c>
      <c r="AM26" s="52">
        <v>0.53467561521252793</v>
      </c>
      <c r="AN26" s="52">
        <v>0.37136465324384788</v>
      </c>
      <c r="AO26" s="37">
        <v>10.851978775355386</v>
      </c>
      <c r="AP26" s="38">
        <v>9.3065686825900116</v>
      </c>
      <c r="AU26" s="32">
        <v>4</v>
      </c>
      <c r="AV26" s="33" t="s">
        <v>233</v>
      </c>
      <c r="AW26" s="34">
        <v>3572.9110316459869</v>
      </c>
      <c r="AX26" s="35">
        <v>16193.591228525964</v>
      </c>
      <c r="AY26" s="35">
        <v>19766.502260171943</v>
      </c>
      <c r="AZ26" s="36">
        <v>-57.233780906313754</v>
      </c>
      <c r="BA26" s="52">
        <v>0.39097744360902253</v>
      </c>
      <c r="BB26" s="52">
        <v>0.23308270676691728</v>
      </c>
      <c r="BC26" s="52">
        <v>0.37593984962406013</v>
      </c>
      <c r="BD26" s="37">
        <v>19.299943507959561</v>
      </c>
      <c r="BE26" s="38">
        <v>11.270783515821284</v>
      </c>
      <c r="BJ26" s="32">
        <v>4</v>
      </c>
      <c r="BK26" s="33" t="s">
        <v>233</v>
      </c>
      <c r="BL26" s="34">
        <v>3215.2765311998578</v>
      </c>
      <c r="BM26" s="35">
        <v>12416.818083142382</v>
      </c>
      <c r="BN26" s="35">
        <v>15632.094614342242</v>
      </c>
      <c r="BO26" s="36">
        <v>83.759615884895538</v>
      </c>
      <c r="BP26" s="52">
        <v>0</v>
      </c>
      <c r="BQ26" s="52">
        <v>0.89130434782608692</v>
      </c>
      <c r="BR26" s="52">
        <v>0.10869565217391304</v>
      </c>
      <c r="BS26" s="37">
        <v>6.7171241762053295</v>
      </c>
      <c r="BT26" s="38">
        <v>6.7171241762053295</v>
      </c>
    </row>
    <row r="32" spans="2:72" x14ac:dyDescent="0.25">
      <c r="B32" s="1" t="s">
        <v>51</v>
      </c>
      <c r="C32" s="2"/>
      <c r="D32" s="2"/>
      <c r="E32" s="2"/>
      <c r="F32" s="2"/>
      <c r="G32" s="39" t="s">
        <v>47</v>
      </c>
      <c r="H32" s="2"/>
      <c r="I32" s="2"/>
      <c r="J32" s="2"/>
      <c r="K32" s="2"/>
      <c r="L32" s="3"/>
      <c r="Q32" s="1" t="s">
        <v>283</v>
      </c>
      <c r="R32" s="2"/>
      <c r="S32" s="2"/>
      <c r="T32" s="2"/>
      <c r="U32" s="2"/>
      <c r="V32" s="39" t="s">
        <v>47</v>
      </c>
      <c r="W32" s="2"/>
      <c r="X32" s="2"/>
      <c r="Y32" s="2"/>
      <c r="Z32" s="2"/>
      <c r="AA32" s="3"/>
      <c r="AF32" s="1" t="s">
        <v>284</v>
      </c>
      <c r="AG32" s="2"/>
      <c r="AH32" s="2"/>
      <c r="AI32" s="2"/>
      <c r="AJ32" s="2"/>
      <c r="AK32" s="39" t="s">
        <v>47</v>
      </c>
      <c r="AL32" s="2"/>
      <c r="AM32" s="2"/>
      <c r="AN32" s="2"/>
      <c r="AO32" s="2"/>
      <c r="AP32" s="3"/>
      <c r="AU32" s="1" t="s">
        <v>285</v>
      </c>
      <c r="AV32" s="2"/>
      <c r="AW32" s="2"/>
      <c r="AX32" s="2"/>
      <c r="AY32" s="2"/>
      <c r="AZ32" s="39" t="s">
        <v>47</v>
      </c>
      <c r="BA32" s="2"/>
      <c r="BB32" s="2"/>
      <c r="BC32" s="2"/>
      <c r="BD32" s="2"/>
      <c r="BE32" s="3"/>
      <c r="BJ32" s="1" t="s">
        <v>286</v>
      </c>
      <c r="BK32" s="2"/>
      <c r="BL32" s="2"/>
      <c r="BM32" s="2"/>
      <c r="BN32" s="2"/>
      <c r="BO32" s="39" t="s">
        <v>47</v>
      </c>
      <c r="BP32" s="2"/>
      <c r="BQ32" s="2"/>
      <c r="BR32" s="2"/>
      <c r="BS32" s="2"/>
      <c r="BT32" s="3"/>
    </row>
    <row r="33" spans="2:72" x14ac:dyDescent="0.25">
      <c r="B33" s="4"/>
      <c r="C33" s="5"/>
      <c r="D33" s="284" t="s">
        <v>0</v>
      </c>
      <c r="E33" s="284"/>
      <c r="F33" s="284"/>
      <c r="G33" s="284"/>
      <c r="H33" s="284"/>
      <c r="I33" s="284"/>
      <c r="J33" s="285"/>
      <c r="K33" s="6" t="s">
        <v>1</v>
      </c>
      <c r="L33" s="7"/>
      <c r="Q33" s="4"/>
      <c r="R33" s="5"/>
      <c r="S33" s="284" t="s">
        <v>0</v>
      </c>
      <c r="T33" s="284"/>
      <c r="U33" s="284"/>
      <c r="V33" s="284"/>
      <c r="W33" s="284"/>
      <c r="X33" s="284"/>
      <c r="Y33" s="285"/>
      <c r="Z33" s="6" t="s">
        <v>1</v>
      </c>
      <c r="AA33" s="7"/>
      <c r="AF33" s="4"/>
      <c r="AG33" s="5"/>
      <c r="AH33" s="284" t="s">
        <v>0</v>
      </c>
      <c r="AI33" s="284"/>
      <c r="AJ33" s="284"/>
      <c r="AK33" s="284"/>
      <c r="AL33" s="284"/>
      <c r="AM33" s="284"/>
      <c r="AN33" s="285"/>
      <c r="AO33" s="6" t="s">
        <v>1</v>
      </c>
      <c r="AP33" s="7"/>
      <c r="AU33" s="4"/>
      <c r="AV33" s="5"/>
      <c r="AW33" s="284" t="s">
        <v>0</v>
      </c>
      <c r="AX33" s="284"/>
      <c r="AY33" s="284"/>
      <c r="AZ33" s="284"/>
      <c r="BA33" s="284"/>
      <c r="BB33" s="284"/>
      <c r="BC33" s="285"/>
      <c r="BD33" s="6" t="s">
        <v>1</v>
      </c>
      <c r="BE33" s="7"/>
      <c r="BJ33" s="4"/>
      <c r="BK33" s="5"/>
      <c r="BL33" s="284" t="s">
        <v>0</v>
      </c>
      <c r="BM33" s="284"/>
      <c r="BN33" s="284"/>
      <c r="BO33" s="284"/>
      <c r="BP33" s="284"/>
      <c r="BQ33" s="284"/>
      <c r="BR33" s="285"/>
      <c r="BS33" s="6" t="s">
        <v>1</v>
      </c>
      <c r="BT33" s="7"/>
    </row>
    <row r="34" spans="2:72" x14ac:dyDescent="0.25">
      <c r="B34" s="8"/>
      <c r="C34" s="9"/>
      <c r="D34" s="5" t="s">
        <v>2</v>
      </c>
      <c r="E34" s="10" t="s">
        <v>3</v>
      </c>
      <c r="F34" s="5"/>
      <c r="G34" s="10" t="s">
        <v>4</v>
      </c>
      <c r="H34" s="47" t="s">
        <v>5</v>
      </c>
      <c r="I34" s="48" t="s">
        <v>6</v>
      </c>
      <c r="J34" s="47" t="s">
        <v>5</v>
      </c>
      <c r="K34" s="11"/>
      <c r="L34" s="9"/>
      <c r="Q34" s="8"/>
      <c r="R34" s="9"/>
      <c r="S34" s="5" t="s">
        <v>2</v>
      </c>
      <c r="T34" s="10" t="s">
        <v>3</v>
      </c>
      <c r="U34" s="5"/>
      <c r="V34" s="10" t="s">
        <v>4</v>
      </c>
      <c r="W34" s="47" t="s">
        <v>5</v>
      </c>
      <c r="X34" s="48" t="s">
        <v>6</v>
      </c>
      <c r="Y34" s="47" t="s">
        <v>5</v>
      </c>
      <c r="Z34" s="11"/>
      <c r="AA34" s="9"/>
      <c r="AF34" s="8"/>
      <c r="AG34" s="9"/>
      <c r="AH34" s="5" t="s">
        <v>2</v>
      </c>
      <c r="AI34" s="10" t="s">
        <v>3</v>
      </c>
      <c r="AJ34" s="5"/>
      <c r="AK34" s="10" t="s">
        <v>4</v>
      </c>
      <c r="AL34" s="47" t="s">
        <v>5</v>
      </c>
      <c r="AM34" s="48" t="s">
        <v>6</v>
      </c>
      <c r="AN34" s="47" t="s">
        <v>5</v>
      </c>
      <c r="AO34" s="11"/>
      <c r="AP34" s="9"/>
      <c r="AU34" s="8"/>
      <c r="AV34" s="9"/>
      <c r="AW34" s="5" t="s">
        <v>2</v>
      </c>
      <c r="AX34" s="10" t="s">
        <v>3</v>
      </c>
      <c r="AY34" s="5"/>
      <c r="AZ34" s="10" t="s">
        <v>4</v>
      </c>
      <c r="BA34" s="47" t="s">
        <v>5</v>
      </c>
      <c r="BB34" s="48" t="s">
        <v>6</v>
      </c>
      <c r="BC34" s="47" t="s">
        <v>5</v>
      </c>
      <c r="BD34" s="11"/>
      <c r="BE34" s="9"/>
      <c r="BJ34" s="8"/>
      <c r="BK34" s="9"/>
      <c r="BL34" s="5" t="s">
        <v>2</v>
      </c>
      <c r="BM34" s="10" t="s">
        <v>3</v>
      </c>
      <c r="BN34" s="5"/>
      <c r="BO34" s="10" t="s">
        <v>4</v>
      </c>
      <c r="BP34" s="47" t="s">
        <v>5</v>
      </c>
      <c r="BQ34" s="48" t="s">
        <v>6</v>
      </c>
      <c r="BR34" s="47" t="s">
        <v>5</v>
      </c>
      <c r="BS34" s="11"/>
      <c r="BT34" s="9"/>
    </row>
    <row r="35" spans="2:72" x14ac:dyDescent="0.25">
      <c r="B35" s="12" t="s">
        <v>7</v>
      </c>
      <c r="C35" s="13" t="s">
        <v>19</v>
      </c>
      <c r="D35" s="14" t="s">
        <v>8</v>
      </c>
      <c r="E35" s="15" t="s">
        <v>9</v>
      </c>
      <c r="F35" s="14" t="s">
        <v>4</v>
      </c>
      <c r="G35" s="15" t="s">
        <v>10</v>
      </c>
      <c r="H35" s="49" t="s">
        <v>11</v>
      </c>
      <c r="I35" s="49" t="s">
        <v>12</v>
      </c>
      <c r="J35" s="49" t="s">
        <v>13</v>
      </c>
      <c r="K35" s="14" t="s">
        <v>15</v>
      </c>
      <c r="L35" s="16" t="s">
        <v>14</v>
      </c>
      <c r="Q35" s="12" t="s">
        <v>7</v>
      </c>
      <c r="R35" s="13" t="s">
        <v>19</v>
      </c>
      <c r="S35" s="14" t="s">
        <v>8</v>
      </c>
      <c r="T35" s="15" t="s">
        <v>9</v>
      </c>
      <c r="U35" s="14" t="s">
        <v>4</v>
      </c>
      <c r="V35" s="15" t="s">
        <v>10</v>
      </c>
      <c r="W35" s="49" t="s">
        <v>11</v>
      </c>
      <c r="X35" s="49" t="s">
        <v>12</v>
      </c>
      <c r="Y35" s="49" t="s">
        <v>13</v>
      </c>
      <c r="Z35" s="14" t="s">
        <v>15</v>
      </c>
      <c r="AA35" s="16" t="s">
        <v>14</v>
      </c>
      <c r="AF35" s="12" t="s">
        <v>7</v>
      </c>
      <c r="AG35" s="13" t="s">
        <v>19</v>
      </c>
      <c r="AH35" s="14" t="s">
        <v>8</v>
      </c>
      <c r="AI35" s="15" t="s">
        <v>9</v>
      </c>
      <c r="AJ35" s="14" t="s">
        <v>4</v>
      </c>
      <c r="AK35" s="15" t="s">
        <v>10</v>
      </c>
      <c r="AL35" s="49" t="s">
        <v>11</v>
      </c>
      <c r="AM35" s="49" t="s">
        <v>12</v>
      </c>
      <c r="AN35" s="49" t="s">
        <v>13</v>
      </c>
      <c r="AO35" s="14" t="s">
        <v>15</v>
      </c>
      <c r="AP35" s="16" t="s">
        <v>14</v>
      </c>
      <c r="AU35" s="12" t="s">
        <v>7</v>
      </c>
      <c r="AV35" s="13" t="s">
        <v>19</v>
      </c>
      <c r="AW35" s="14" t="s">
        <v>8</v>
      </c>
      <c r="AX35" s="15" t="s">
        <v>9</v>
      </c>
      <c r="AY35" s="14" t="s">
        <v>4</v>
      </c>
      <c r="AZ35" s="15" t="s">
        <v>10</v>
      </c>
      <c r="BA35" s="49" t="s">
        <v>11</v>
      </c>
      <c r="BB35" s="49" t="s">
        <v>12</v>
      </c>
      <c r="BC35" s="49" t="s">
        <v>13</v>
      </c>
      <c r="BD35" s="14" t="s">
        <v>15</v>
      </c>
      <c r="BE35" s="16" t="s">
        <v>14</v>
      </c>
      <c r="BJ35" s="12" t="s">
        <v>7</v>
      </c>
      <c r="BK35" s="13" t="s">
        <v>19</v>
      </c>
      <c r="BL35" s="14" t="s">
        <v>8</v>
      </c>
      <c r="BM35" s="15" t="s">
        <v>9</v>
      </c>
      <c r="BN35" s="14" t="s">
        <v>4</v>
      </c>
      <c r="BO35" s="15" t="s">
        <v>10</v>
      </c>
      <c r="BP35" s="49" t="s">
        <v>11</v>
      </c>
      <c r="BQ35" s="49" t="s">
        <v>12</v>
      </c>
      <c r="BR35" s="49" t="s">
        <v>13</v>
      </c>
      <c r="BS35" s="14" t="s">
        <v>15</v>
      </c>
      <c r="BT35" s="16" t="s">
        <v>14</v>
      </c>
    </row>
    <row r="36" spans="2:72" x14ac:dyDescent="0.25">
      <c r="B36" s="17" t="s">
        <v>16</v>
      </c>
      <c r="C36" s="18"/>
      <c r="D36" s="5"/>
      <c r="E36" s="10"/>
      <c r="F36" s="5"/>
      <c r="G36" s="10"/>
      <c r="H36" s="47"/>
      <c r="I36" s="47"/>
      <c r="J36" s="47"/>
      <c r="K36" s="5"/>
      <c r="L36" s="19"/>
      <c r="Q36" s="17" t="s">
        <v>16</v>
      </c>
      <c r="R36" s="18"/>
      <c r="S36" s="5"/>
      <c r="T36" s="10"/>
      <c r="U36" s="5"/>
      <c r="V36" s="10"/>
      <c r="W36" s="47"/>
      <c r="X36" s="47"/>
      <c r="Y36" s="47"/>
      <c r="Z36" s="5"/>
      <c r="AA36" s="19"/>
      <c r="AF36" s="17" t="s">
        <v>16</v>
      </c>
      <c r="AG36" s="18"/>
      <c r="AH36" s="5"/>
      <c r="AI36" s="10"/>
      <c r="AJ36" s="5"/>
      <c r="AK36" s="10"/>
      <c r="AL36" s="47"/>
      <c r="AM36" s="47"/>
      <c r="AN36" s="47"/>
      <c r="AO36" s="5"/>
      <c r="AP36" s="19"/>
      <c r="AU36" s="17" t="s">
        <v>16</v>
      </c>
      <c r="AV36" s="18"/>
      <c r="AW36" s="5"/>
      <c r="AX36" s="10"/>
      <c r="AY36" s="5"/>
      <c r="AZ36" s="10"/>
      <c r="BA36" s="47"/>
      <c r="BB36" s="47"/>
      <c r="BC36" s="47"/>
      <c r="BD36" s="5"/>
      <c r="BE36" s="19"/>
      <c r="BJ36" s="17" t="s">
        <v>16</v>
      </c>
      <c r="BK36" s="18"/>
      <c r="BL36" s="5"/>
      <c r="BM36" s="10"/>
      <c r="BN36" s="5"/>
      <c r="BO36" s="10"/>
      <c r="BP36" s="47"/>
      <c r="BQ36" s="47"/>
      <c r="BR36" s="47"/>
      <c r="BS36" s="5"/>
      <c r="BT36" s="19"/>
    </row>
    <row r="37" spans="2:72" x14ac:dyDescent="0.25">
      <c r="B37" s="20">
        <v>0</v>
      </c>
      <c r="C37" s="21" t="s">
        <v>274</v>
      </c>
      <c r="D37" s="22">
        <v>2004.1818554897359</v>
      </c>
      <c r="E37" s="23">
        <v>7364.274165114718</v>
      </c>
      <c r="F37" s="23">
        <v>9368.4560206044225</v>
      </c>
      <c r="G37" s="24"/>
      <c r="H37" s="50"/>
      <c r="I37" s="50"/>
      <c r="J37" s="50"/>
      <c r="K37" s="25"/>
      <c r="L37" s="26"/>
      <c r="Q37" s="20">
        <v>0</v>
      </c>
      <c r="R37" s="21" t="s">
        <v>274</v>
      </c>
      <c r="S37" s="22">
        <v>1714.4850246008009</v>
      </c>
      <c r="T37" s="23">
        <v>7271.5933182598474</v>
      </c>
      <c r="U37" s="23">
        <v>8986.078342860641</v>
      </c>
      <c r="V37" s="24"/>
      <c r="W37" s="50"/>
      <c r="X37" s="50"/>
      <c r="Y37" s="50"/>
      <c r="Z37" s="25"/>
      <c r="AA37" s="26"/>
      <c r="AF37" s="20">
        <v>0</v>
      </c>
      <c r="AG37" s="21" t="s">
        <v>274</v>
      </c>
      <c r="AH37" s="22">
        <v>2891.5476013723769</v>
      </c>
      <c r="AI37" s="23">
        <v>7465.9695360272272</v>
      </c>
      <c r="AJ37" s="23">
        <v>10357.517137399618</v>
      </c>
      <c r="AK37" s="24"/>
      <c r="AL37" s="50"/>
      <c r="AM37" s="50"/>
      <c r="AN37" s="50"/>
      <c r="AO37" s="25"/>
      <c r="AP37" s="26"/>
      <c r="AU37" s="20">
        <v>0</v>
      </c>
      <c r="AV37" s="21" t="s">
        <v>274</v>
      </c>
      <c r="AW37" s="22">
        <v>1751.952666726492</v>
      </c>
      <c r="AX37" s="23">
        <v>9676.9501748213825</v>
      </c>
      <c r="AY37" s="23">
        <v>11428.902841547873</v>
      </c>
      <c r="AZ37" s="24"/>
      <c r="BA37" s="50"/>
      <c r="BB37" s="50"/>
      <c r="BC37" s="50"/>
      <c r="BD37" s="25"/>
      <c r="BE37" s="26"/>
      <c r="BJ37" s="20">
        <v>0</v>
      </c>
      <c r="BK37" s="21" t="s">
        <v>274</v>
      </c>
      <c r="BL37" s="22">
        <v>2598.188920263563</v>
      </c>
      <c r="BM37" s="23">
        <v>8327.6632831423085</v>
      </c>
      <c r="BN37" s="23">
        <v>10925.852203405871</v>
      </c>
      <c r="BO37" s="24"/>
      <c r="BP37" s="50"/>
      <c r="BQ37" s="50"/>
      <c r="BR37" s="50"/>
      <c r="BS37" s="25"/>
      <c r="BT37" s="26"/>
    </row>
    <row r="38" spans="2:72" x14ac:dyDescent="0.25">
      <c r="B38" s="40">
        <v>1</v>
      </c>
      <c r="C38" s="41" t="s">
        <v>230</v>
      </c>
      <c r="D38" s="42">
        <v>2347.3298432931933</v>
      </c>
      <c r="E38" s="43">
        <v>6745.2530500976818</v>
      </c>
      <c r="F38" s="43">
        <v>9092.5828933908724</v>
      </c>
      <c r="G38" s="44">
        <v>-102.71040461605371</v>
      </c>
      <c r="H38" s="51">
        <v>0.39842586683684322</v>
      </c>
      <c r="I38" s="51">
        <v>0.4269304403318443</v>
      </c>
      <c r="J38" s="51">
        <v>0.17464369283131248</v>
      </c>
      <c r="K38" s="45">
        <v>34.782429357380636</v>
      </c>
      <c r="L38" s="46">
        <v>22.374041646725374</v>
      </c>
      <c r="Q38" s="40">
        <v>1</v>
      </c>
      <c r="R38" s="41" t="s">
        <v>230</v>
      </c>
      <c r="S38" s="42">
        <v>2272.1941892980171</v>
      </c>
      <c r="T38" s="43">
        <v>6665.0365876239875</v>
      </c>
      <c r="U38" s="43">
        <v>8937.2307769220006</v>
      </c>
      <c r="V38" s="44">
        <v>-139.13012599131827</v>
      </c>
      <c r="W38" s="51">
        <v>0.52426343154246102</v>
      </c>
      <c r="X38" s="51">
        <v>0.25909878682842286</v>
      </c>
      <c r="Y38" s="51">
        <v>0.21663778162911612</v>
      </c>
      <c r="Z38" s="45">
        <v>35.103934499642698</v>
      </c>
      <c r="AA38" s="46">
        <v>22.650661126010107</v>
      </c>
      <c r="AF38" s="40">
        <v>1</v>
      </c>
      <c r="AG38" s="41" t="s">
        <v>230</v>
      </c>
      <c r="AH38" s="42">
        <v>2554.6870219570851</v>
      </c>
      <c r="AI38" s="43">
        <v>6829.2572522721366</v>
      </c>
      <c r="AJ38" s="43">
        <v>9383.9442742292067</v>
      </c>
      <c r="AK38" s="44">
        <v>23.365459707731826</v>
      </c>
      <c r="AL38" s="51">
        <v>9.6916299559471359E-3</v>
      </c>
      <c r="AM38" s="51">
        <v>0.93744493392070483</v>
      </c>
      <c r="AN38" s="51">
        <v>5.2863436123348019E-2</v>
      </c>
      <c r="AO38" s="45">
        <v>7.8602463102062305</v>
      </c>
      <c r="AP38" s="46">
        <v>4.0082768472289594</v>
      </c>
      <c r="AU38" s="40">
        <v>1</v>
      </c>
      <c r="AV38" s="41" t="s">
        <v>230</v>
      </c>
      <c r="AW38" s="42">
        <v>2692.833714399469</v>
      </c>
      <c r="AX38" s="43">
        <v>8802.8149982758587</v>
      </c>
      <c r="AY38" s="43">
        <v>11495.648712675331</v>
      </c>
      <c r="AZ38" s="44">
        <v>-355.03734213333735</v>
      </c>
      <c r="BA38" s="51">
        <v>0.60256410256410253</v>
      </c>
      <c r="BB38" s="51">
        <v>0.25641025641025639</v>
      </c>
      <c r="BC38" s="51">
        <v>0.14102564102564102</v>
      </c>
      <c r="BD38" s="45">
        <v>52.161339498057352</v>
      </c>
      <c r="BE38" s="46">
        <v>23.254652135610257</v>
      </c>
      <c r="BJ38" s="40">
        <v>1</v>
      </c>
      <c r="BK38" s="41" t="s">
        <v>230</v>
      </c>
      <c r="BL38" s="42">
        <v>2263.4811664235676</v>
      </c>
      <c r="BM38" s="43">
        <v>7586.5911907916307</v>
      </c>
      <c r="BN38" s="43">
        <v>9850.0723572151983</v>
      </c>
      <c r="BO38" s="44">
        <v>0</v>
      </c>
      <c r="BP38" s="51">
        <v>0</v>
      </c>
      <c r="BQ38" s="51">
        <v>1</v>
      </c>
      <c r="BR38" s="51">
        <v>0</v>
      </c>
      <c r="BS38" s="45" t="s">
        <v>289</v>
      </c>
      <c r="BT38" s="46" t="s">
        <v>289</v>
      </c>
    </row>
    <row r="39" spans="2:72" x14ac:dyDescent="0.25">
      <c r="B39" s="40">
        <v>2</v>
      </c>
      <c r="C39" s="41" t="s">
        <v>231</v>
      </c>
      <c r="D39" s="42">
        <v>2363.7181854055038</v>
      </c>
      <c r="E39" s="43">
        <v>6630.2980350975158</v>
      </c>
      <c r="F39" s="43">
        <v>8994.0162205030538</v>
      </c>
      <c r="G39" s="44">
        <v>-52.36963605315519</v>
      </c>
      <c r="H39" s="51">
        <v>0.35779621357158053</v>
      </c>
      <c r="I39" s="51">
        <v>0.40246756009359713</v>
      </c>
      <c r="J39" s="51">
        <v>0.23973622633482239</v>
      </c>
      <c r="K39" s="45">
        <v>26.966464179604774</v>
      </c>
      <c r="L39" s="46">
        <v>18.465208729589374</v>
      </c>
      <c r="Q39" s="40">
        <v>2</v>
      </c>
      <c r="R39" s="41" t="s">
        <v>231</v>
      </c>
      <c r="S39" s="42">
        <v>2287.7462906185474</v>
      </c>
      <c r="T39" s="43">
        <v>6552.1745082738871</v>
      </c>
      <c r="U39" s="43">
        <v>8839.9207988924481</v>
      </c>
      <c r="V39" s="44">
        <v>-76.322906292441772</v>
      </c>
      <c r="W39" s="51">
        <v>0.47140381282495669</v>
      </c>
      <c r="X39" s="51">
        <v>0.231369150779896</v>
      </c>
      <c r="Y39" s="51">
        <v>0.2972270363951473</v>
      </c>
      <c r="Z39" s="45">
        <v>27.319429762328632</v>
      </c>
      <c r="AA39" s="46">
        <v>18.878365563496438</v>
      </c>
      <c r="AF39" s="40">
        <v>2</v>
      </c>
      <c r="AG39" s="41" t="s">
        <v>231</v>
      </c>
      <c r="AH39" s="42">
        <v>2573.9999170561282</v>
      </c>
      <c r="AI39" s="43">
        <v>6711.1911071739132</v>
      </c>
      <c r="AJ39" s="43">
        <v>9285.1910242300291</v>
      </c>
      <c r="AK39" s="44">
        <v>35.487093421490385</v>
      </c>
      <c r="AL39" s="51">
        <v>7.9295154185022032E-3</v>
      </c>
      <c r="AM39" s="51">
        <v>0.92334801762114538</v>
      </c>
      <c r="AN39" s="51">
        <v>6.8722466960352419E-2</v>
      </c>
      <c r="AO39" s="45">
        <v>5.9087945935231589</v>
      </c>
      <c r="AP39" s="46">
        <v>3.5694810547070448</v>
      </c>
      <c r="AU39" s="40">
        <v>2</v>
      </c>
      <c r="AV39" s="41" t="s">
        <v>231</v>
      </c>
      <c r="AW39" s="42">
        <v>2705.3926909726383</v>
      </c>
      <c r="AX39" s="43">
        <v>8646.2338831120669</v>
      </c>
      <c r="AY39" s="43">
        <v>11351.626574084707</v>
      </c>
      <c r="AZ39" s="44">
        <v>-285.0975453184688</v>
      </c>
      <c r="BA39" s="51">
        <v>0.52564102564102566</v>
      </c>
      <c r="BB39" s="51">
        <v>0.21794871794871795</v>
      </c>
      <c r="BC39" s="51">
        <v>0.25641025641025639</v>
      </c>
      <c r="BD39" s="45">
        <v>40.595442171673952</v>
      </c>
      <c r="BE39" s="46">
        <v>19.07475533231586</v>
      </c>
      <c r="BJ39" s="40">
        <v>2</v>
      </c>
      <c r="BK39" s="41" t="s">
        <v>231</v>
      </c>
      <c r="BL39" s="42">
        <v>2275.038296747708</v>
      </c>
      <c r="BM39" s="43">
        <v>7453.6448393885285</v>
      </c>
      <c r="BN39" s="43">
        <v>9728.6831361362383</v>
      </c>
      <c r="BO39" s="44">
        <v>0</v>
      </c>
      <c r="BP39" s="51">
        <v>0</v>
      </c>
      <c r="BQ39" s="51">
        <v>1</v>
      </c>
      <c r="BR39" s="51">
        <v>0</v>
      </c>
      <c r="BS39" s="45" t="s">
        <v>289</v>
      </c>
      <c r="BT39" s="46" t="s">
        <v>289</v>
      </c>
    </row>
    <row r="40" spans="2:72" x14ac:dyDescent="0.25">
      <c r="B40" s="20">
        <v>3</v>
      </c>
      <c r="C40" s="21" t="s">
        <v>232</v>
      </c>
      <c r="D40" s="27">
        <v>2491.8261918855128</v>
      </c>
      <c r="E40" s="28">
        <v>6458.7490841502095</v>
      </c>
      <c r="F40" s="28">
        <v>8950.5752760357645</v>
      </c>
      <c r="G40" s="29">
        <v>-13.761575532493463</v>
      </c>
      <c r="H40" s="51">
        <v>0.36651776217825993</v>
      </c>
      <c r="I40" s="51">
        <v>0.30695596681557114</v>
      </c>
      <c r="J40" s="51">
        <v>0.32652627100616888</v>
      </c>
      <c r="K40" s="30">
        <v>22.143676090490892</v>
      </c>
      <c r="L40" s="31">
        <v>15.736077821116908</v>
      </c>
      <c r="Q40" s="20">
        <v>3</v>
      </c>
      <c r="R40" s="21" t="s">
        <v>232</v>
      </c>
      <c r="S40" s="27">
        <v>2409.1304043685573</v>
      </c>
      <c r="T40" s="28">
        <v>6382.1656518194859</v>
      </c>
      <c r="U40" s="28">
        <v>8791.2960561880773</v>
      </c>
      <c r="V40" s="29">
        <v>-44.982109858838783</v>
      </c>
      <c r="W40" s="51">
        <v>0.47804737146158288</v>
      </c>
      <c r="X40" s="51">
        <v>0.14182553437319467</v>
      </c>
      <c r="Y40" s="51">
        <v>0.38012709416522239</v>
      </c>
      <c r="Z40" s="30">
        <v>22.982668110513981</v>
      </c>
      <c r="AA40" s="31">
        <v>16.664480568810646</v>
      </c>
      <c r="AF40" s="20">
        <v>3</v>
      </c>
      <c r="AG40" s="21" t="s">
        <v>232</v>
      </c>
      <c r="AH40" s="27">
        <v>2722.5619842073716</v>
      </c>
      <c r="AI40" s="28">
        <v>6539.2817869166847</v>
      </c>
      <c r="AJ40" s="28">
        <v>9261.8437711240495</v>
      </c>
      <c r="AK40" s="29">
        <v>97.742750647552327</v>
      </c>
      <c r="AL40" s="51">
        <v>2.378854625550661E-2</v>
      </c>
      <c r="AM40" s="51">
        <v>0.80704845814977977</v>
      </c>
      <c r="AN40" s="51">
        <v>0.16916299559471365</v>
      </c>
      <c r="AO40" s="30">
        <v>7.309285332474091</v>
      </c>
      <c r="AP40" s="31">
        <v>5.2095547232458728</v>
      </c>
      <c r="AU40" s="20">
        <v>3</v>
      </c>
      <c r="AV40" s="21" t="s">
        <v>232</v>
      </c>
      <c r="AW40" s="27">
        <v>2828.8814172519178</v>
      </c>
      <c r="AX40" s="28">
        <v>8418.5549499485351</v>
      </c>
      <c r="AY40" s="28">
        <v>11247.436367200451</v>
      </c>
      <c r="AZ40" s="29">
        <v>-255.16825938363755</v>
      </c>
      <c r="BA40" s="51">
        <v>0.52564102564102566</v>
      </c>
      <c r="BB40" s="51">
        <v>0.12820512820512819</v>
      </c>
      <c r="BC40" s="51">
        <v>0.34615384615384615</v>
      </c>
      <c r="BD40" s="30">
        <v>32.669824213182935</v>
      </c>
      <c r="BE40" s="31">
        <v>15.744271369015737</v>
      </c>
      <c r="BJ40" s="20">
        <v>3</v>
      </c>
      <c r="BK40" s="21" t="s">
        <v>232</v>
      </c>
      <c r="BL40" s="27">
        <v>2419.4179041886264</v>
      </c>
      <c r="BM40" s="28">
        <v>7261.1478363335818</v>
      </c>
      <c r="BN40" s="28">
        <v>9680.5657405222082</v>
      </c>
      <c r="BO40" s="29">
        <v>0</v>
      </c>
      <c r="BP40" s="51">
        <v>0</v>
      </c>
      <c r="BQ40" s="51">
        <v>1</v>
      </c>
      <c r="BR40" s="51">
        <v>0</v>
      </c>
      <c r="BS40" s="30" t="s">
        <v>289</v>
      </c>
      <c r="BT40" s="31" t="s">
        <v>289</v>
      </c>
    </row>
    <row r="41" spans="2:72" x14ac:dyDescent="0.25">
      <c r="B41" s="32">
        <v>4</v>
      </c>
      <c r="C41" s="33" t="s">
        <v>233</v>
      </c>
      <c r="D41" s="34">
        <v>2687.1530203288394</v>
      </c>
      <c r="E41" s="35">
        <v>6328.3682963991405</v>
      </c>
      <c r="F41" s="35">
        <v>9015.5213167279962</v>
      </c>
      <c r="G41" s="36">
        <v>-43.37799424573145</v>
      </c>
      <c r="H41" s="52">
        <v>0.42161242288874706</v>
      </c>
      <c r="I41" s="52">
        <v>0.25122314401191237</v>
      </c>
      <c r="J41" s="52">
        <v>0.32716443309934057</v>
      </c>
      <c r="K41" s="37">
        <v>23.982791557919747</v>
      </c>
      <c r="L41" s="38">
        <v>17.061238560325226</v>
      </c>
      <c r="Q41" s="32">
        <v>4</v>
      </c>
      <c r="R41" s="33" t="s">
        <v>233</v>
      </c>
      <c r="S41" s="34">
        <v>2597.5359121962815</v>
      </c>
      <c r="T41" s="35">
        <v>6253.9168446964632</v>
      </c>
      <c r="U41" s="35">
        <v>8851.4527568927206</v>
      </c>
      <c r="V41" s="36">
        <v>-101.15309783373451</v>
      </c>
      <c r="W41" s="52">
        <v>0.53697284806470247</v>
      </c>
      <c r="X41" s="52">
        <v>0.11178509532062392</v>
      </c>
      <c r="Y41" s="52">
        <v>0.35124205661467361</v>
      </c>
      <c r="Z41" s="37">
        <v>25.404740601004722</v>
      </c>
      <c r="AA41" s="38">
        <v>18.494954009499679</v>
      </c>
      <c r="AF41" s="32">
        <v>4</v>
      </c>
      <c r="AG41" s="33" t="s">
        <v>233</v>
      </c>
      <c r="AH41" s="34">
        <v>2939.1470928561198</v>
      </c>
      <c r="AI41" s="35">
        <v>6406.2654978417313</v>
      </c>
      <c r="AJ41" s="35">
        <v>9345.412590697837</v>
      </c>
      <c r="AK41" s="36">
        <v>148.48572557212066</v>
      </c>
      <c r="AL41" s="52">
        <v>6.7841409691629953E-2</v>
      </c>
      <c r="AM41" s="52">
        <v>0.67400881057268724</v>
      </c>
      <c r="AN41" s="52">
        <v>0.25814977973568282</v>
      </c>
      <c r="AO41" s="37">
        <v>10.569349757181637</v>
      </c>
      <c r="AP41" s="38">
        <v>8.3746437688394533</v>
      </c>
      <c r="AU41" s="32">
        <v>4</v>
      </c>
      <c r="AV41" s="33" t="s">
        <v>233</v>
      </c>
      <c r="AW41" s="34">
        <v>3024.9942419007803</v>
      </c>
      <c r="AX41" s="35">
        <v>8237.214744587227</v>
      </c>
      <c r="AY41" s="35">
        <v>11262.208986488009</v>
      </c>
      <c r="AZ41" s="36">
        <v>-310.43392201755398</v>
      </c>
      <c r="BA41" s="52">
        <v>0.58974358974358976</v>
      </c>
      <c r="BB41" s="52">
        <v>0.10256410256410256</v>
      </c>
      <c r="BC41" s="52">
        <v>0.30769230769230771</v>
      </c>
      <c r="BD41" s="37">
        <v>33.526928476385365</v>
      </c>
      <c r="BE41" s="38">
        <v>17.20587450460663</v>
      </c>
      <c r="BJ41" s="32">
        <v>4</v>
      </c>
      <c r="BK41" s="33" t="s">
        <v>233</v>
      </c>
      <c r="BL41" s="34">
        <v>2605.9815108621751</v>
      </c>
      <c r="BM41" s="35">
        <v>7114.813650194149</v>
      </c>
      <c r="BN41" s="35">
        <v>9720.7951610563232</v>
      </c>
      <c r="BO41" s="36">
        <v>75.177736316039017</v>
      </c>
      <c r="BP41" s="52">
        <v>0</v>
      </c>
      <c r="BQ41" s="52">
        <v>0.80769230769230771</v>
      </c>
      <c r="BR41" s="52">
        <v>0.19230769230769232</v>
      </c>
      <c r="BS41" s="37">
        <v>6.6313875224473309</v>
      </c>
      <c r="BT41" s="38">
        <v>6.8949315986900501</v>
      </c>
    </row>
    <row r="47" spans="2:72" x14ac:dyDescent="0.25">
      <c r="B47" s="1" t="s">
        <v>20</v>
      </c>
      <c r="C47" s="2"/>
      <c r="D47" s="2"/>
      <c r="E47" s="2"/>
      <c r="F47" s="2"/>
      <c r="G47" s="39" t="s">
        <v>47</v>
      </c>
      <c r="H47" s="2"/>
      <c r="I47" s="2"/>
      <c r="J47" s="2"/>
      <c r="K47" s="2"/>
      <c r="L47" s="3"/>
      <c r="Q47" s="1" t="s">
        <v>22</v>
      </c>
      <c r="R47" s="2"/>
      <c r="S47" s="2"/>
      <c r="T47" s="2"/>
      <c r="U47" s="2"/>
      <c r="V47" s="39" t="s">
        <v>47</v>
      </c>
      <c r="W47" s="2"/>
      <c r="X47" s="2"/>
      <c r="Y47" s="2"/>
      <c r="Z47" s="2"/>
      <c r="AA47" s="3"/>
      <c r="AF47" s="1" t="s">
        <v>23</v>
      </c>
      <c r="AG47" s="2"/>
      <c r="AH47" s="2"/>
      <c r="AI47" s="2"/>
      <c r="AJ47" s="2"/>
      <c r="AK47" s="39" t="s">
        <v>47</v>
      </c>
      <c r="AL47" s="2"/>
      <c r="AM47" s="2"/>
      <c r="AN47" s="2"/>
      <c r="AO47" s="2"/>
      <c r="AP47" s="3"/>
    </row>
    <row r="48" spans="2:72" x14ac:dyDescent="0.25">
      <c r="B48" s="4"/>
      <c r="C48" s="5"/>
      <c r="D48" s="284" t="str">
        <f>D33</f>
        <v>Average LCC Results</v>
      </c>
      <c r="E48" s="284"/>
      <c r="F48" s="284"/>
      <c r="G48" s="284"/>
      <c r="H48" s="284"/>
      <c r="I48" s="284"/>
      <c r="J48" s="285"/>
      <c r="K48" s="6" t="str">
        <f>K33</f>
        <v>Payback Results</v>
      </c>
      <c r="L48" s="7"/>
      <c r="Q48" s="4"/>
      <c r="R48" s="5"/>
      <c r="S48" s="284" t="str">
        <f>S33</f>
        <v>Average LCC Results</v>
      </c>
      <c r="T48" s="284"/>
      <c r="U48" s="284"/>
      <c r="V48" s="284"/>
      <c r="W48" s="284"/>
      <c r="X48" s="284"/>
      <c r="Y48" s="285"/>
      <c r="Z48" s="6" t="str">
        <f>Z33</f>
        <v>Payback Results</v>
      </c>
      <c r="AA48" s="7"/>
      <c r="AF48" s="4"/>
      <c r="AG48" s="5"/>
      <c r="AH48" s="284" t="str">
        <f>AH33</f>
        <v>Average LCC Results</v>
      </c>
      <c r="AI48" s="284"/>
      <c r="AJ48" s="284"/>
      <c r="AK48" s="284"/>
      <c r="AL48" s="284"/>
      <c r="AM48" s="284"/>
      <c r="AN48" s="285"/>
      <c r="AO48" s="6" t="str">
        <f>AO33</f>
        <v>Payback Results</v>
      </c>
      <c r="AP48" s="7"/>
    </row>
    <row r="49" spans="2:42" x14ac:dyDescent="0.25">
      <c r="B49" s="8"/>
      <c r="C49" s="9"/>
      <c r="D49" s="5" t="str">
        <f>D34</f>
        <v>Installed</v>
      </c>
      <c r="E49" s="10" t="str">
        <f t="shared" ref="E49:I50" si="0">E34</f>
        <v xml:space="preserve">Lifetime </v>
      </c>
      <c r="F49" s="5"/>
      <c r="G49" s="10" t="str">
        <f t="shared" si="0"/>
        <v>LCC</v>
      </c>
      <c r="H49" s="47" t="str">
        <f t="shared" si="0"/>
        <v>Net</v>
      </c>
      <c r="I49" s="48" t="str">
        <f t="shared" si="0"/>
        <v>No</v>
      </c>
      <c r="J49" s="47" t="str">
        <f>J34</f>
        <v>Net</v>
      </c>
      <c r="K49" s="11"/>
      <c r="L49" s="9"/>
      <c r="Q49" s="8"/>
      <c r="R49" s="9"/>
      <c r="S49" s="5" t="str">
        <f>S34</f>
        <v>Installed</v>
      </c>
      <c r="T49" s="10" t="str">
        <f>T34</f>
        <v xml:space="preserve">Lifetime </v>
      </c>
      <c r="U49" s="5"/>
      <c r="V49" s="10" t="str">
        <f t="shared" ref="V49:X50" si="1">V34</f>
        <v>LCC</v>
      </c>
      <c r="W49" s="47" t="str">
        <f t="shared" si="1"/>
        <v>Net</v>
      </c>
      <c r="X49" s="48" t="str">
        <f t="shared" si="1"/>
        <v>No</v>
      </c>
      <c r="Y49" s="47" t="str">
        <f>Y34</f>
        <v>Net</v>
      </c>
      <c r="Z49" s="11"/>
      <c r="AA49" s="9"/>
      <c r="AF49" s="8"/>
      <c r="AG49" s="9"/>
      <c r="AH49" s="5" t="str">
        <f>AH34</f>
        <v>Installed</v>
      </c>
      <c r="AI49" s="10" t="str">
        <f>AI34</f>
        <v xml:space="preserve">Lifetime </v>
      </c>
      <c r="AJ49" s="5"/>
      <c r="AK49" s="10" t="str">
        <f t="shared" ref="AK49:AM50" si="2">AK34</f>
        <v>LCC</v>
      </c>
      <c r="AL49" s="47" t="str">
        <f t="shared" si="2"/>
        <v>Net</v>
      </c>
      <c r="AM49" s="48" t="str">
        <f t="shared" si="2"/>
        <v>No</v>
      </c>
      <c r="AN49" s="47" t="str">
        <f>AN34</f>
        <v>Net</v>
      </c>
      <c r="AO49" s="11"/>
      <c r="AP49" s="9"/>
    </row>
    <row r="50" spans="2:42" ht="15" customHeight="1" x14ac:dyDescent="0.25">
      <c r="B50" s="12" t="str">
        <f>B35</f>
        <v>Level</v>
      </c>
      <c r="C50" s="13" t="str">
        <f>C35</f>
        <v>Description</v>
      </c>
      <c r="D50" s="14" t="str">
        <f>D35</f>
        <v>Price</v>
      </c>
      <c r="E50" s="15" t="str">
        <f>E35</f>
        <v>Oper. Cost*</v>
      </c>
      <c r="F50" s="14" t="str">
        <f>F35</f>
        <v>LCC</v>
      </c>
      <c r="G50" s="15" t="str">
        <f>G35</f>
        <v>Savings</v>
      </c>
      <c r="H50" s="49" t="str">
        <f t="shared" si="0"/>
        <v>Cost</v>
      </c>
      <c r="I50" s="49" t="str">
        <f t="shared" si="0"/>
        <v>Impact</v>
      </c>
      <c r="J50" s="49" t="str">
        <f>J35</f>
        <v>Benefit</v>
      </c>
      <c r="K50" s="14" t="str">
        <f>K35</f>
        <v>Average</v>
      </c>
      <c r="L50" s="16" t="str">
        <f>L35</f>
        <v>Median</v>
      </c>
      <c r="Q50" s="12" t="str">
        <f>Q35</f>
        <v>Level</v>
      </c>
      <c r="R50" s="13" t="str">
        <f>R35</f>
        <v>Description</v>
      </c>
      <c r="S50" s="14" t="str">
        <f>S35</f>
        <v>Price</v>
      </c>
      <c r="T50" s="15" t="str">
        <f>T35</f>
        <v>Oper. Cost*</v>
      </c>
      <c r="U50" s="14" t="str">
        <f>U35</f>
        <v>LCC</v>
      </c>
      <c r="V50" s="15" t="str">
        <f>V35</f>
        <v>Savings</v>
      </c>
      <c r="W50" s="49" t="str">
        <f t="shared" si="1"/>
        <v>Cost</v>
      </c>
      <c r="X50" s="49" t="str">
        <f t="shared" si="1"/>
        <v>Impact</v>
      </c>
      <c r="Y50" s="49" t="str">
        <f>Y35</f>
        <v>Benefit</v>
      </c>
      <c r="Z50" s="14" t="str">
        <f>Z35</f>
        <v>Average</v>
      </c>
      <c r="AA50" s="16" t="str">
        <f>AA35</f>
        <v>Median</v>
      </c>
      <c r="AF50" s="12" t="str">
        <f>AF35</f>
        <v>Level</v>
      </c>
      <c r="AG50" s="13" t="str">
        <f>AG35</f>
        <v>Description</v>
      </c>
      <c r="AH50" s="14" t="str">
        <f>AH35</f>
        <v>Price</v>
      </c>
      <c r="AI50" s="15" t="str">
        <f>AI35</f>
        <v>Oper. Cost*</v>
      </c>
      <c r="AJ50" s="14" t="str">
        <f>AJ35</f>
        <v>LCC</v>
      </c>
      <c r="AK50" s="15" t="str">
        <f>AK35</f>
        <v>Savings</v>
      </c>
      <c r="AL50" s="49" t="str">
        <f t="shared" si="2"/>
        <v>Cost</v>
      </c>
      <c r="AM50" s="49" t="str">
        <f t="shared" si="2"/>
        <v>Impact</v>
      </c>
      <c r="AN50" s="49" t="str">
        <f>AN35</f>
        <v>Benefit</v>
      </c>
      <c r="AO50" s="14" t="str">
        <f>AO35</f>
        <v>Average</v>
      </c>
      <c r="AP50" s="16" t="str">
        <f>AP35</f>
        <v>Median</v>
      </c>
    </row>
    <row r="51" spans="2:42" x14ac:dyDescent="0.25">
      <c r="B51" s="17" t="str">
        <f t="shared" ref="B51:C56" si="3">B36</f>
        <v>NWGF</v>
      </c>
      <c r="C51" s="18"/>
      <c r="D51" s="5"/>
      <c r="E51" s="10"/>
      <c r="F51" s="5"/>
      <c r="G51" s="10"/>
      <c r="H51" s="47"/>
      <c r="I51" s="47"/>
      <c r="J51" s="47"/>
      <c r="K51" s="5"/>
      <c r="L51" s="19"/>
      <c r="Q51" s="17" t="str">
        <f t="shared" ref="Q51:R56" si="4">Q36</f>
        <v>NWGF</v>
      </c>
      <c r="R51" s="18"/>
      <c r="S51" s="5"/>
      <c r="T51" s="10"/>
      <c r="U51" s="5"/>
      <c r="V51" s="10"/>
      <c r="W51" s="47"/>
      <c r="X51" s="47"/>
      <c r="Y51" s="47"/>
      <c r="Z51" s="5"/>
      <c r="AA51" s="19"/>
      <c r="AF51" s="17" t="str">
        <f t="shared" ref="AF51:AG56" si="5">AF36</f>
        <v>NWGF</v>
      </c>
      <c r="AG51" s="18"/>
      <c r="AH51" s="5"/>
      <c r="AI51" s="10"/>
      <c r="AJ51" s="5"/>
      <c r="AK51" s="10"/>
      <c r="AL51" s="47"/>
      <c r="AM51" s="47"/>
      <c r="AN51" s="47"/>
      <c r="AO51" s="5"/>
      <c r="AP51" s="19"/>
    </row>
    <row r="52" spans="2:42" x14ac:dyDescent="0.25">
      <c r="B52" s="20">
        <f t="shared" si="3"/>
        <v>0</v>
      </c>
      <c r="C52" s="53" t="str">
        <f>C37</f>
        <v>NWGF 80%</v>
      </c>
      <c r="D52" s="22">
        <v>2093.5651923491587</v>
      </c>
      <c r="E52" s="23">
        <v>11628.236167060179</v>
      </c>
      <c r="F52" s="23">
        <v>13721.801359409321</v>
      </c>
      <c r="G52" s="24"/>
      <c r="H52" s="50"/>
      <c r="I52" s="50"/>
      <c r="J52" s="50"/>
      <c r="K52" s="25"/>
      <c r="L52" s="26"/>
      <c r="Q52" s="20">
        <f t="shared" si="4"/>
        <v>0</v>
      </c>
      <c r="R52" s="21" t="str">
        <f>R37</f>
        <v>NWGF 80%</v>
      </c>
      <c r="S52" s="22">
        <v>2200.7599004646399</v>
      </c>
      <c r="T52" s="23">
        <v>14714.699364181266</v>
      </c>
      <c r="U52" s="23">
        <v>16915.459264645899</v>
      </c>
      <c r="V52" s="24"/>
      <c r="W52" s="50"/>
      <c r="X52" s="50"/>
      <c r="Y52" s="50"/>
      <c r="Z52" s="25"/>
      <c r="AA52" s="26"/>
      <c r="AF52" s="20">
        <f t="shared" si="5"/>
        <v>0</v>
      </c>
      <c r="AG52" s="21" t="str">
        <f>AG37</f>
        <v>NWGF 80%</v>
      </c>
      <c r="AH52" s="22">
        <v>1964.8018062013484</v>
      </c>
      <c r="AI52" s="23">
        <v>7920.744822863282</v>
      </c>
      <c r="AJ52" s="23">
        <v>9885.5466290646273</v>
      </c>
      <c r="AK52" s="24"/>
      <c r="AL52" s="50"/>
      <c r="AM52" s="50"/>
      <c r="AN52" s="50"/>
      <c r="AO52" s="25"/>
      <c r="AP52" s="26"/>
    </row>
    <row r="53" spans="2:42" x14ac:dyDescent="0.25">
      <c r="B53" s="40">
        <f t="shared" si="3"/>
        <v>1</v>
      </c>
      <c r="C53" s="54" t="str">
        <f t="shared" si="3"/>
        <v>NWGF 90%</v>
      </c>
      <c r="D53" s="27">
        <v>2629.4741666559698</v>
      </c>
      <c r="E53" s="28">
        <v>10608.181259743315</v>
      </c>
      <c r="F53" s="28">
        <v>13237.655426399266</v>
      </c>
      <c r="G53" s="29">
        <v>-109.92017617582437</v>
      </c>
      <c r="H53" s="51">
        <v>0.28109965635738832</v>
      </c>
      <c r="I53" s="51">
        <v>0.61855670103092786</v>
      </c>
      <c r="J53" s="51">
        <v>0.10034364261168385</v>
      </c>
      <c r="K53" s="45">
        <v>31.621919135534032</v>
      </c>
      <c r="L53" s="46">
        <v>23.984020965984076</v>
      </c>
      <c r="Q53" s="40">
        <f t="shared" si="4"/>
        <v>1</v>
      </c>
      <c r="R53" s="41" t="str">
        <f t="shared" si="4"/>
        <v>NWGF 90%</v>
      </c>
      <c r="S53" s="42">
        <v>2869.4852714353874</v>
      </c>
      <c r="T53" s="43">
        <v>13403.860644559441</v>
      </c>
      <c r="U53" s="43">
        <v>16273.345915994809</v>
      </c>
      <c r="V53" s="44">
        <v>-104.08643870993831</v>
      </c>
      <c r="W53" s="51">
        <v>0.17002518891687657</v>
      </c>
      <c r="X53" s="51">
        <v>0.78211586901763219</v>
      </c>
      <c r="Y53" s="51">
        <v>4.7858942065491183E-2</v>
      </c>
      <c r="Z53" s="45">
        <v>31.192115743838073</v>
      </c>
      <c r="AA53" s="46">
        <v>25.834535452896603</v>
      </c>
      <c r="AF53" s="40">
        <f t="shared" si="5"/>
        <v>1</v>
      </c>
      <c r="AG53" s="41" t="str">
        <f t="shared" si="5"/>
        <v>NWGF 90%</v>
      </c>
      <c r="AH53" s="42">
        <v>2341.1703584943007</v>
      </c>
      <c r="AI53" s="43">
        <v>7249.9824223090991</v>
      </c>
      <c r="AJ53" s="43">
        <v>9591.1527808033989</v>
      </c>
      <c r="AK53" s="44">
        <v>-116.92772163408993</v>
      </c>
      <c r="AL53" s="51">
        <v>0.41452344931921331</v>
      </c>
      <c r="AM53" s="51">
        <v>0.42208774583963693</v>
      </c>
      <c r="AN53" s="51">
        <v>0.16338880484114976</v>
      </c>
      <c r="AO53" s="45">
        <v>31.816568315542927</v>
      </c>
      <c r="AP53" s="46">
        <v>23.002404241578752</v>
      </c>
    </row>
    <row r="54" spans="2:42" x14ac:dyDescent="0.25">
      <c r="B54" s="40">
        <f t="shared" si="3"/>
        <v>2</v>
      </c>
      <c r="C54" s="54" t="str">
        <f t="shared" si="3"/>
        <v>NWGF 92%</v>
      </c>
      <c r="D54" s="27">
        <v>2645.8060368421311</v>
      </c>
      <c r="E54" s="28">
        <v>10421.578079527804</v>
      </c>
      <c r="F54" s="28">
        <v>13067.384116369934</v>
      </c>
      <c r="G54" s="29">
        <v>-65.227502268520112</v>
      </c>
      <c r="H54" s="51">
        <v>0.2536082474226804</v>
      </c>
      <c r="I54" s="51">
        <v>0.57182130584192437</v>
      </c>
      <c r="J54" s="51">
        <v>0.17457044673539518</v>
      </c>
      <c r="K54" s="45">
        <v>23.470689803113959</v>
      </c>
      <c r="L54" s="46">
        <v>18.789891878056523</v>
      </c>
      <c r="Q54" s="40">
        <f t="shared" si="4"/>
        <v>2</v>
      </c>
      <c r="R54" s="41" t="str">
        <f t="shared" si="4"/>
        <v>NWGF 92%</v>
      </c>
      <c r="S54" s="42">
        <v>2886.0246199321032</v>
      </c>
      <c r="T54" s="43">
        <v>13164.886681282958</v>
      </c>
      <c r="U54" s="43">
        <v>16050.911301215068</v>
      </c>
      <c r="V54" s="44">
        <v>-65.577015797686229</v>
      </c>
      <c r="W54" s="51">
        <v>0.15994962216624686</v>
      </c>
      <c r="X54" s="51">
        <v>0.72040302267002521</v>
      </c>
      <c r="Y54" s="51">
        <v>0.11964735516372796</v>
      </c>
      <c r="Z54" s="45">
        <v>20.608572013133063</v>
      </c>
      <c r="AA54" s="46">
        <v>18.769583577791721</v>
      </c>
      <c r="AF54" s="40">
        <f t="shared" si="5"/>
        <v>2</v>
      </c>
      <c r="AG54" s="41" t="str">
        <f t="shared" si="5"/>
        <v>NWGF 92%</v>
      </c>
      <c r="AH54" s="42">
        <v>2357.2530035994178</v>
      </c>
      <c r="AI54" s="43">
        <v>7126.2875654679046</v>
      </c>
      <c r="AJ54" s="43">
        <v>9483.5405690673215</v>
      </c>
      <c r="AK54" s="44">
        <v>-64.807663021685158</v>
      </c>
      <c r="AL54" s="51">
        <v>0.36611195158850229</v>
      </c>
      <c r="AM54" s="51">
        <v>0.39334341906202724</v>
      </c>
      <c r="AN54" s="51">
        <v>0.24054462934947049</v>
      </c>
      <c r="AO54" s="45">
        <v>25.05520389133282</v>
      </c>
      <c r="AP54" s="46">
        <v>18.789891878056523</v>
      </c>
    </row>
    <row r="55" spans="2:42" x14ac:dyDescent="0.25">
      <c r="B55" s="20">
        <f t="shared" si="3"/>
        <v>3</v>
      </c>
      <c r="C55" s="53" t="str">
        <f t="shared" si="3"/>
        <v>NWGF 95%</v>
      </c>
      <c r="D55" s="27">
        <v>2772.3565557922093</v>
      </c>
      <c r="E55" s="28">
        <v>10148.559266090804</v>
      </c>
      <c r="F55" s="28">
        <v>12920.915821883013</v>
      </c>
      <c r="G55" s="29">
        <v>-21.026844354546402</v>
      </c>
      <c r="H55" s="51">
        <v>0.27766323024054984</v>
      </c>
      <c r="I55" s="51">
        <v>0.44673539518900346</v>
      </c>
      <c r="J55" s="51">
        <v>0.27560137457044676</v>
      </c>
      <c r="K55" s="45">
        <v>18.850113070231416</v>
      </c>
      <c r="L55" s="46">
        <v>14.503801589977044</v>
      </c>
      <c r="Q55" s="20">
        <f t="shared" si="4"/>
        <v>3</v>
      </c>
      <c r="R55" s="21" t="str">
        <f t="shared" si="4"/>
        <v>NWGF 95%</v>
      </c>
      <c r="S55" s="42">
        <v>3015.0221221778497</v>
      </c>
      <c r="T55" s="43">
        <v>12816.406141614139</v>
      </c>
      <c r="U55" s="43">
        <v>15831.428263792008</v>
      </c>
      <c r="V55" s="44">
        <v>-18.741111986341675</v>
      </c>
      <c r="W55" s="51">
        <v>0.181360201511335</v>
      </c>
      <c r="X55" s="51">
        <v>0.58186397984886651</v>
      </c>
      <c r="Y55" s="51">
        <v>0.23677581863979849</v>
      </c>
      <c r="Z55" s="45">
        <v>15.97700729350453</v>
      </c>
      <c r="AA55" s="46">
        <v>12.976881089374109</v>
      </c>
      <c r="AF55" s="20">
        <f t="shared" si="5"/>
        <v>3</v>
      </c>
      <c r="AG55" s="21" t="str">
        <f t="shared" si="5"/>
        <v>NWGF 95%</v>
      </c>
      <c r="AH55" s="42">
        <v>2480.8641810415247</v>
      </c>
      <c r="AI55" s="43">
        <v>6943.9141538887961</v>
      </c>
      <c r="AJ55" s="43">
        <v>9424.7783349303118</v>
      </c>
      <c r="AK55" s="44">
        <v>-23.772489589576026</v>
      </c>
      <c r="AL55" s="51">
        <v>0.39334341906202724</v>
      </c>
      <c r="AM55" s="51">
        <v>0.28441754916792739</v>
      </c>
      <c r="AN55" s="51">
        <v>0.32223903177004537</v>
      </c>
      <c r="AO55" s="45">
        <v>20.866753911401208</v>
      </c>
      <c r="AP55" s="46">
        <v>16.181001407952724</v>
      </c>
    </row>
    <row r="56" spans="2:42" x14ac:dyDescent="0.25">
      <c r="B56" s="32">
        <f t="shared" si="3"/>
        <v>4</v>
      </c>
      <c r="C56" s="55" t="str">
        <f t="shared" si="3"/>
        <v>NWGF 98%</v>
      </c>
      <c r="D56" s="34">
        <v>2964.9527641621521</v>
      </c>
      <c r="E56" s="35">
        <v>9910.8274857945053</v>
      </c>
      <c r="F56" s="35">
        <v>12875.78024995665</v>
      </c>
      <c r="G56" s="36">
        <v>4.3446983141182915</v>
      </c>
      <c r="H56" s="52">
        <v>0.37938144329896906</v>
      </c>
      <c r="I56" s="52">
        <v>0.2020618556701031</v>
      </c>
      <c r="J56" s="52">
        <v>0.41855670103092785</v>
      </c>
      <c r="K56" s="56">
        <v>18.68863306877557</v>
      </c>
      <c r="L56" s="57">
        <v>14.975875212619977</v>
      </c>
      <c r="Q56" s="32">
        <f t="shared" si="4"/>
        <v>4</v>
      </c>
      <c r="R56" s="33" t="str">
        <f t="shared" si="4"/>
        <v>NWGF 98%</v>
      </c>
      <c r="S56" s="58">
        <v>3204.1723865182794</v>
      </c>
      <c r="T56" s="59">
        <v>12491.354395427577</v>
      </c>
      <c r="U56" s="59">
        <v>15695.526781945877</v>
      </c>
      <c r="V56" s="60">
        <v>38.096987255276701</v>
      </c>
      <c r="W56" s="52">
        <v>0.32241813602015112</v>
      </c>
      <c r="X56" s="52">
        <v>0.18765743073047858</v>
      </c>
      <c r="Y56" s="52">
        <v>0.48992443324937029</v>
      </c>
      <c r="Z56" s="56">
        <v>15.611485960651441</v>
      </c>
      <c r="AA56" s="57">
        <v>13.056690038256821</v>
      </c>
      <c r="AF56" s="32">
        <f t="shared" si="5"/>
        <v>4</v>
      </c>
      <c r="AG56" s="33" t="str">
        <f t="shared" si="5"/>
        <v>NWGF 98%</v>
      </c>
      <c r="AH56" s="58">
        <v>2677.599692829674</v>
      </c>
      <c r="AI56" s="59">
        <v>6811.0720149190483</v>
      </c>
      <c r="AJ56" s="59">
        <v>9488.6717077487247</v>
      </c>
      <c r="AK56" s="60">
        <v>-36.198898386758906</v>
      </c>
      <c r="AL56" s="52">
        <v>0.44780635400907715</v>
      </c>
      <c r="AM56" s="52">
        <v>0.21936459909228442</v>
      </c>
      <c r="AN56" s="52">
        <v>0.3328290468986384</v>
      </c>
      <c r="AO56" s="56">
        <v>22.535066953930659</v>
      </c>
      <c r="AP56" s="57">
        <v>17.28630997443976</v>
      </c>
    </row>
    <row r="62" spans="2:42" x14ac:dyDescent="0.25">
      <c r="B62" s="1" t="s">
        <v>21</v>
      </c>
      <c r="C62" s="2"/>
      <c r="D62" s="2"/>
      <c r="E62" s="2"/>
      <c r="F62" s="2"/>
      <c r="G62" s="39" t="s">
        <v>47</v>
      </c>
      <c r="H62" s="2"/>
      <c r="I62" s="2"/>
      <c r="J62" s="2"/>
      <c r="K62" s="2"/>
      <c r="L62" s="3"/>
      <c r="Q62" s="1" t="s">
        <v>24</v>
      </c>
      <c r="R62" s="2"/>
      <c r="S62" s="2"/>
      <c r="T62" s="2"/>
      <c r="U62" s="2"/>
      <c r="V62" s="39" t="s">
        <v>47</v>
      </c>
      <c r="W62" s="2"/>
      <c r="X62" s="2"/>
      <c r="Y62" s="2"/>
      <c r="Z62" s="2"/>
      <c r="AA62" s="3"/>
      <c r="AF62" s="1" t="s">
        <v>25</v>
      </c>
      <c r="AG62" s="2"/>
      <c r="AH62" s="2"/>
      <c r="AI62" s="2"/>
      <c r="AJ62" s="2"/>
      <c r="AK62" s="39" t="s">
        <v>47</v>
      </c>
      <c r="AL62" s="2"/>
      <c r="AM62" s="2"/>
      <c r="AN62" s="2"/>
      <c r="AO62" s="2"/>
      <c r="AP62" s="3"/>
    </row>
    <row r="63" spans="2:42" x14ac:dyDescent="0.25">
      <c r="B63" s="4"/>
      <c r="C63" s="5"/>
      <c r="D63" s="284" t="str">
        <f>D48</f>
        <v>Average LCC Results</v>
      </c>
      <c r="E63" s="284"/>
      <c r="F63" s="284"/>
      <c r="G63" s="284"/>
      <c r="H63" s="284"/>
      <c r="I63" s="284"/>
      <c r="J63" s="285"/>
      <c r="K63" s="6" t="str">
        <f>K48</f>
        <v>Payback Results</v>
      </c>
      <c r="L63" s="7"/>
      <c r="Q63" s="4"/>
      <c r="R63" s="5"/>
      <c r="S63" s="284" t="str">
        <f>S48</f>
        <v>Average LCC Results</v>
      </c>
      <c r="T63" s="284"/>
      <c r="U63" s="284"/>
      <c r="V63" s="284"/>
      <c r="W63" s="284"/>
      <c r="X63" s="284"/>
      <c r="Y63" s="285"/>
      <c r="Z63" s="6" t="str">
        <f>Z48</f>
        <v>Payback Results</v>
      </c>
      <c r="AA63" s="7"/>
      <c r="AF63" s="4"/>
      <c r="AG63" s="5"/>
      <c r="AH63" s="284" t="str">
        <f>AH48</f>
        <v>Average LCC Results</v>
      </c>
      <c r="AI63" s="284"/>
      <c r="AJ63" s="284"/>
      <c r="AK63" s="284"/>
      <c r="AL63" s="284"/>
      <c r="AM63" s="284"/>
      <c r="AN63" s="285"/>
      <c r="AO63" s="6" t="str">
        <f>AO48</f>
        <v>Payback Results</v>
      </c>
      <c r="AP63" s="7"/>
    </row>
    <row r="64" spans="2:42" x14ac:dyDescent="0.25">
      <c r="B64" s="8"/>
      <c r="C64" s="9"/>
      <c r="D64" s="5" t="str">
        <f>D49</f>
        <v>Installed</v>
      </c>
      <c r="E64" s="10" t="str">
        <f>E49</f>
        <v xml:space="preserve">Lifetime </v>
      </c>
      <c r="F64" s="5"/>
      <c r="G64" s="10" t="str">
        <f t="shared" ref="G64:I65" si="6">G49</f>
        <v>LCC</v>
      </c>
      <c r="H64" s="47" t="str">
        <f t="shared" si="6"/>
        <v>Net</v>
      </c>
      <c r="I64" s="48" t="str">
        <f t="shared" si="6"/>
        <v>No</v>
      </c>
      <c r="J64" s="47" t="str">
        <f>J49</f>
        <v>Net</v>
      </c>
      <c r="K64" s="11"/>
      <c r="L64" s="9"/>
      <c r="Q64" s="8"/>
      <c r="R64" s="9"/>
      <c r="S64" s="5" t="str">
        <f>S49</f>
        <v>Installed</v>
      </c>
      <c r="T64" s="10" t="str">
        <f>T49</f>
        <v xml:space="preserve">Lifetime </v>
      </c>
      <c r="U64" s="5"/>
      <c r="V64" s="10" t="str">
        <f t="shared" ref="V64:X65" si="7">V49</f>
        <v>LCC</v>
      </c>
      <c r="W64" s="47" t="str">
        <f t="shared" si="7"/>
        <v>Net</v>
      </c>
      <c r="X64" s="48" t="str">
        <f t="shared" si="7"/>
        <v>No</v>
      </c>
      <c r="Y64" s="47" t="str">
        <f>Y49</f>
        <v>Net</v>
      </c>
      <c r="Z64" s="11"/>
      <c r="AA64" s="9"/>
      <c r="AF64" s="8"/>
      <c r="AG64" s="9"/>
      <c r="AH64" s="5" t="str">
        <f>AH49</f>
        <v>Installed</v>
      </c>
      <c r="AI64" s="10" t="str">
        <f>AI49</f>
        <v xml:space="preserve">Lifetime </v>
      </c>
      <c r="AJ64" s="5"/>
      <c r="AK64" s="10" t="str">
        <f t="shared" ref="AK64:AM65" si="8">AK49</f>
        <v>LCC</v>
      </c>
      <c r="AL64" s="47" t="str">
        <f t="shared" si="8"/>
        <v>Net</v>
      </c>
      <c r="AM64" s="48" t="str">
        <f t="shared" si="8"/>
        <v>No</v>
      </c>
      <c r="AN64" s="47" t="str">
        <f>AN49</f>
        <v>Net</v>
      </c>
      <c r="AO64" s="11"/>
      <c r="AP64" s="9"/>
    </row>
    <row r="65" spans="2:42" x14ac:dyDescent="0.25">
      <c r="B65" s="12" t="str">
        <f>B50</f>
        <v>Level</v>
      </c>
      <c r="C65" s="13" t="str">
        <f>C50</f>
        <v>Description</v>
      </c>
      <c r="D65" s="14" t="str">
        <f>D50</f>
        <v>Price</v>
      </c>
      <c r="E65" s="15" t="str">
        <f>E50</f>
        <v>Oper. Cost*</v>
      </c>
      <c r="F65" s="14" t="str">
        <f>F50</f>
        <v>LCC</v>
      </c>
      <c r="G65" s="15" t="str">
        <f>G50</f>
        <v>Savings</v>
      </c>
      <c r="H65" s="49" t="str">
        <f t="shared" si="6"/>
        <v>Cost</v>
      </c>
      <c r="I65" s="49" t="str">
        <f t="shared" si="6"/>
        <v>Impact</v>
      </c>
      <c r="J65" s="49" t="str">
        <f>J50</f>
        <v>Benefit</v>
      </c>
      <c r="K65" s="14" t="str">
        <f>K50</f>
        <v>Average</v>
      </c>
      <c r="L65" s="16" t="str">
        <f>L50</f>
        <v>Median</v>
      </c>
      <c r="Q65" s="12" t="str">
        <f>Q50</f>
        <v>Level</v>
      </c>
      <c r="R65" s="13" t="str">
        <f>R50</f>
        <v>Description</v>
      </c>
      <c r="S65" s="14" t="str">
        <f>S50</f>
        <v>Price</v>
      </c>
      <c r="T65" s="15" t="str">
        <f>T50</f>
        <v>Oper. Cost*</v>
      </c>
      <c r="U65" s="14" t="str">
        <f>U50</f>
        <v>LCC</v>
      </c>
      <c r="V65" s="15" t="str">
        <f>V50</f>
        <v>Savings</v>
      </c>
      <c r="W65" s="49" t="str">
        <f t="shared" si="7"/>
        <v>Cost</v>
      </c>
      <c r="X65" s="49" t="str">
        <f t="shared" si="7"/>
        <v>Impact</v>
      </c>
      <c r="Y65" s="49" t="str">
        <f>Y50</f>
        <v>Benefit</v>
      </c>
      <c r="Z65" s="14" t="str">
        <f>Z50</f>
        <v>Average</v>
      </c>
      <c r="AA65" s="16" t="str">
        <f>AA50</f>
        <v>Median</v>
      </c>
      <c r="AF65" s="12" t="str">
        <f>AF50</f>
        <v>Level</v>
      </c>
      <c r="AG65" s="13" t="str">
        <f>AG50</f>
        <v>Description</v>
      </c>
      <c r="AH65" s="14" t="str">
        <f>AH50</f>
        <v>Price</v>
      </c>
      <c r="AI65" s="15" t="str">
        <f>AI50</f>
        <v>Oper. Cost*</v>
      </c>
      <c r="AJ65" s="14" t="str">
        <f>AJ50</f>
        <v>LCC</v>
      </c>
      <c r="AK65" s="15" t="str">
        <f>AK50</f>
        <v>Savings</v>
      </c>
      <c r="AL65" s="49" t="str">
        <f t="shared" si="8"/>
        <v>Cost</v>
      </c>
      <c r="AM65" s="49" t="str">
        <f t="shared" si="8"/>
        <v>Impact</v>
      </c>
      <c r="AN65" s="49" t="str">
        <f>AN50</f>
        <v>Benefit</v>
      </c>
      <c r="AO65" s="14" t="str">
        <f>AO50</f>
        <v>Average</v>
      </c>
      <c r="AP65" s="16" t="str">
        <f>AP50</f>
        <v>Median</v>
      </c>
    </row>
    <row r="66" spans="2:42" x14ac:dyDescent="0.25">
      <c r="B66" s="17" t="str">
        <f t="shared" ref="B66:C71" si="9">B51</f>
        <v>NWGF</v>
      </c>
      <c r="C66" s="18"/>
      <c r="D66" s="5"/>
      <c r="E66" s="10"/>
      <c r="F66" s="5"/>
      <c r="G66" s="10"/>
      <c r="H66" s="47"/>
      <c r="I66" s="47"/>
      <c r="J66" s="47"/>
      <c r="K66" s="5"/>
      <c r="L66" s="19"/>
      <c r="Q66" s="17" t="str">
        <f t="shared" ref="Q66:R71" si="10">Q51</f>
        <v>NWGF</v>
      </c>
      <c r="R66" s="18"/>
      <c r="S66" s="5"/>
      <c r="T66" s="10"/>
      <c r="U66" s="5"/>
      <c r="V66" s="10"/>
      <c r="W66" s="47"/>
      <c r="X66" s="47"/>
      <c r="Y66" s="47"/>
      <c r="Z66" s="5"/>
      <c r="AA66" s="19"/>
      <c r="AF66" s="17" t="str">
        <f t="shared" ref="AF66:AG71" si="11">AF51</f>
        <v>NWGF</v>
      </c>
      <c r="AG66" s="18"/>
      <c r="AH66" s="5"/>
      <c r="AI66" s="10"/>
      <c r="AJ66" s="5"/>
      <c r="AK66" s="10"/>
      <c r="AL66" s="47"/>
      <c r="AM66" s="47"/>
      <c r="AN66" s="47"/>
      <c r="AO66" s="5"/>
      <c r="AP66" s="19"/>
    </row>
    <row r="67" spans="2:42" x14ac:dyDescent="0.25">
      <c r="B67" s="20">
        <f t="shared" si="9"/>
        <v>0</v>
      </c>
      <c r="C67" s="21" t="str">
        <f>C52</f>
        <v>NWGF 80%</v>
      </c>
      <c r="D67" s="22">
        <v>1974.6541186170311</v>
      </c>
      <c r="E67" s="23">
        <v>10771.215164298421</v>
      </c>
      <c r="F67" s="23">
        <v>12745.869282915439</v>
      </c>
      <c r="G67" s="24"/>
      <c r="H67" s="50"/>
      <c r="I67" s="50"/>
      <c r="J67" s="50"/>
      <c r="K67" s="25"/>
      <c r="L67" s="26"/>
      <c r="Q67" s="20">
        <f t="shared" si="10"/>
        <v>0</v>
      </c>
      <c r="R67" s="21" t="str">
        <f>R52</f>
        <v>NWGF 80%</v>
      </c>
      <c r="S67" s="22">
        <v>2170.4499718816523</v>
      </c>
      <c r="T67" s="23">
        <v>14252.713762853444</v>
      </c>
      <c r="U67" s="23">
        <v>16423.163734735128</v>
      </c>
      <c r="V67" s="24"/>
      <c r="W67" s="50"/>
      <c r="X67" s="50"/>
      <c r="Y67" s="50"/>
      <c r="Z67" s="25"/>
      <c r="AA67" s="26"/>
      <c r="AF67" s="20">
        <f t="shared" si="11"/>
        <v>0</v>
      </c>
      <c r="AG67" s="21" t="str">
        <f>AG52</f>
        <v>NWGF 80%</v>
      </c>
      <c r="AH67" s="22">
        <v>1743.7825376285523</v>
      </c>
      <c r="AI67" s="23">
        <v>6666.0256403337744</v>
      </c>
      <c r="AJ67" s="23">
        <v>8409.8081779623208</v>
      </c>
      <c r="AK67" s="24"/>
      <c r="AL67" s="50"/>
      <c r="AM67" s="50"/>
      <c r="AN67" s="50"/>
      <c r="AO67" s="25"/>
      <c r="AP67" s="26"/>
    </row>
    <row r="68" spans="2:42" x14ac:dyDescent="0.25">
      <c r="B68" s="40">
        <f t="shared" si="9"/>
        <v>1</v>
      </c>
      <c r="C68" s="41" t="str">
        <f t="shared" si="9"/>
        <v>NWGF 90%</v>
      </c>
      <c r="D68" s="42">
        <v>2527.6432221538048</v>
      </c>
      <c r="E68" s="43">
        <v>9866.2477345494899</v>
      </c>
      <c r="F68" s="43">
        <v>12393.890956703292</v>
      </c>
      <c r="G68" s="44">
        <v>-115.71096650886953</v>
      </c>
      <c r="H68" s="51">
        <v>0.33619631901840491</v>
      </c>
      <c r="I68" s="51">
        <v>0.5288343558282208</v>
      </c>
      <c r="J68" s="51">
        <v>0.13496932515337423</v>
      </c>
      <c r="K68" s="45">
        <v>31.052383950581916</v>
      </c>
      <c r="L68" s="46">
        <v>23.115968956613091</v>
      </c>
      <c r="Q68" s="40">
        <f t="shared" si="10"/>
        <v>1</v>
      </c>
      <c r="R68" s="41" t="str">
        <f t="shared" si="10"/>
        <v>NWGF 90%</v>
      </c>
      <c r="S68" s="42">
        <v>2824.5762379901144</v>
      </c>
      <c r="T68" s="43">
        <v>13049.450051854355</v>
      </c>
      <c r="U68" s="43">
        <v>15874.026289844471</v>
      </c>
      <c r="V68" s="44">
        <v>-94.025717171396423</v>
      </c>
      <c r="W68" s="51">
        <v>0.19954648526077098</v>
      </c>
      <c r="X68" s="51">
        <v>0.73015873015873012</v>
      </c>
      <c r="Y68" s="51">
        <v>7.029478458049887E-2</v>
      </c>
      <c r="Z68" s="45">
        <v>27.685198568558771</v>
      </c>
      <c r="AA68" s="46">
        <v>24.916171912794734</v>
      </c>
      <c r="AF68" s="40">
        <f t="shared" si="11"/>
        <v>1</v>
      </c>
      <c r="AG68" s="41" t="str">
        <f t="shared" si="11"/>
        <v>NWGF 90%</v>
      </c>
      <c r="AH68" s="42">
        <v>2177.5163238013565</v>
      </c>
      <c r="AI68" s="43">
        <v>6119.0483162895089</v>
      </c>
      <c r="AJ68" s="43">
        <v>8296.5646400908736</v>
      </c>
      <c r="AK68" s="44">
        <v>-129.75659925926081</v>
      </c>
      <c r="AL68" s="51">
        <v>0.48128342245989303</v>
      </c>
      <c r="AM68" s="51">
        <v>0.29946524064171121</v>
      </c>
      <c r="AN68" s="51">
        <v>0.21925133689839571</v>
      </c>
      <c r="AO68" s="45">
        <v>32.413238263355062</v>
      </c>
      <c r="AP68" s="46">
        <v>22.240453740844309</v>
      </c>
    </row>
    <row r="69" spans="2:42" x14ac:dyDescent="0.25">
      <c r="B69" s="20">
        <f t="shared" si="9"/>
        <v>2</v>
      </c>
      <c r="C69" s="21" t="str">
        <f t="shared" si="9"/>
        <v>NWGF 92%</v>
      </c>
      <c r="D69" s="42">
        <v>2543.2052879132566</v>
      </c>
      <c r="E69" s="43">
        <v>9701.8149451529298</v>
      </c>
      <c r="F69" s="43">
        <v>12245.020233066176</v>
      </c>
      <c r="G69" s="44">
        <v>-63.54156542420256</v>
      </c>
      <c r="H69" s="51">
        <v>0.30552147239263805</v>
      </c>
      <c r="I69" s="51">
        <v>0.50674846625766867</v>
      </c>
      <c r="J69" s="51">
        <v>0.18773006134969325</v>
      </c>
      <c r="K69" s="45">
        <v>24.9198193982891</v>
      </c>
      <c r="L69" s="46">
        <v>19.276886312161356</v>
      </c>
      <c r="Q69" s="20">
        <f t="shared" si="10"/>
        <v>2</v>
      </c>
      <c r="R69" s="21" t="str">
        <f t="shared" si="10"/>
        <v>NWGF 92%</v>
      </c>
      <c r="S69" s="42">
        <v>2840.372305533841</v>
      </c>
      <c r="T69" s="43">
        <v>12827.224617636281</v>
      </c>
      <c r="U69" s="43">
        <v>15667.596923170126</v>
      </c>
      <c r="V69" s="44">
        <v>-52.664701724532769</v>
      </c>
      <c r="W69" s="51">
        <v>0.18594104308390022</v>
      </c>
      <c r="X69" s="51">
        <v>0.69614512471655332</v>
      </c>
      <c r="Y69" s="51">
        <v>0.11791383219954649</v>
      </c>
      <c r="Z69" s="45">
        <v>21.083051733007437</v>
      </c>
      <c r="AA69" s="46">
        <v>19.347138350520076</v>
      </c>
      <c r="AF69" s="20">
        <f t="shared" si="11"/>
        <v>2</v>
      </c>
      <c r="AG69" s="21" t="str">
        <f t="shared" si="11"/>
        <v>NWGF 92%</v>
      </c>
      <c r="AH69" s="42">
        <v>2192.8024676708001</v>
      </c>
      <c r="AI69" s="43">
        <v>6016.5056789359269</v>
      </c>
      <c r="AJ69" s="43">
        <v>8209.3081466067179</v>
      </c>
      <c r="AK69" s="44">
        <v>-76.36695818236943</v>
      </c>
      <c r="AL69" s="51">
        <v>0.446524064171123</v>
      </c>
      <c r="AM69" s="51">
        <v>0.28342245989304815</v>
      </c>
      <c r="AN69" s="51">
        <v>0.2700534759358289</v>
      </c>
      <c r="AO69" s="45">
        <v>26.845388189104597</v>
      </c>
      <c r="AP69" s="46">
        <v>19.151527727734614</v>
      </c>
    </row>
    <row r="70" spans="2:42" x14ac:dyDescent="0.25">
      <c r="B70" s="20">
        <f t="shared" si="9"/>
        <v>3</v>
      </c>
      <c r="C70" s="21" t="str">
        <f t="shared" si="9"/>
        <v>NWGF 95%</v>
      </c>
      <c r="D70" s="42">
        <v>2663.7571208868112</v>
      </c>
      <c r="E70" s="43">
        <v>9463.3791958449783</v>
      </c>
      <c r="F70" s="43">
        <v>12127.136316731765</v>
      </c>
      <c r="G70" s="44">
        <v>-24.655434736144141</v>
      </c>
      <c r="H70" s="51">
        <v>0.32147239263803679</v>
      </c>
      <c r="I70" s="51">
        <v>0.38036809815950923</v>
      </c>
      <c r="J70" s="51">
        <v>0.29815950920245399</v>
      </c>
      <c r="K70" s="45">
        <v>20.232252942738256</v>
      </c>
      <c r="L70" s="46">
        <v>15.087223447698019</v>
      </c>
      <c r="Q70" s="20">
        <f t="shared" si="10"/>
        <v>3</v>
      </c>
      <c r="R70" s="21" t="str">
        <f t="shared" si="10"/>
        <v>NWGF 95%</v>
      </c>
      <c r="S70" s="42">
        <v>2968.9782296148142</v>
      </c>
      <c r="T70" s="43">
        <v>12510.646515151109</v>
      </c>
      <c r="U70" s="43">
        <v>15479.624744765933</v>
      </c>
      <c r="V70" s="44">
        <v>-6.3113866562273824</v>
      </c>
      <c r="W70" s="51">
        <v>0.19501133786848074</v>
      </c>
      <c r="X70" s="51">
        <v>0.54195011337868482</v>
      </c>
      <c r="Y70" s="51">
        <v>0.26303854875283444</v>
      </c>
      <c r="Z70" s="45">
        <v>16.689851989535601</v>
      </c>
      <c r="AA70" s="46">
        <v>14.233520228493347</v>
      </c>
      <c r="AF70" s="20">
        <f t="shared" si="11"/>
        <v>3</v>
      </c>
      <c r="AG70" s="21" t="str">
        <f t="shared" si="11"/>
        <v>NWGF 95%</v>
      </c>
      <c r="AH70" s="42">
        <v>2303.857364338553</v>
      </c>
      <c r="AI70" s="43">
        <v>5870.2110466096419</v>
      </c>
      <c r="AJ70" s="43">
        <v>8174.068410948199</v>
      </c>
      <c r="AK70" s="44">
        <v>-46.285716028238532</v>
      </c>
      <c r="AL70" s="51">
        <v>0.47058823529411764</v>
      </c>
      <c r="AM70" s="51">
        <v>0.18983957219251338</v>
      </c>
      <c r="AN70" s="51">
        <v>0.33957219251336901</v>
      </c>
      <c r="AO70" s="45">
        <v>22.589943643379748</v>
      </c>
      <c r="AP70" s="46">
        <v>16.250925868710844</v>
      </c>
    </row>
    <row r="71" spans="2:42" x14ac:dyDescent="0.25">
      <c r="B71" s="32">
        <f t="shared" si="9"/>
        <v>4</v>
      </c>
      <c r="C71" s="33" t="str">
        <f t="shared" si="9"/>
        <v>NWGF 98%</v>
      </c>
      <c r="D71" s="58">
        <v>2855.6056413746096</v>
      </c>
      <c r="E71" s="59">
        <v>9154.6118836711994</v>
      </c>
      <c r="F71" s="59">
        <v>12010.217525045819</v>
      </c>
      <c r="G71" s="60">
        <v>1.1996741863462297</v>
      </c>
      <c r="H71" s="52">
        <v>0.43558282208588955</v>
      </c>
      <c r="I71" s="52">
        <v>0.14846625766871166</v>
      </c>
      <c r="J71" s="52">
        <v>0.41595092024539876</v>
      </c>
      <c r="K71" s="56">
        <v>20.949555060121533</v>
      </c>
      <c r="L71" s="57">
        <v>15.671783473909461</v>
      </c>
      <c r="Q71" s="32">
        <f t="shared" si="10"/>
        <v>4</v>
      </c>
      <c r="R71" s="33" t="str">
        <f t="shared" si="10"/>
        <v>NWGF 98%</v>
      </c>
      <c r="S71" s="58">
        <v>3159.2123230141256</v>
      </c>
      <c r="T71" s="59">
        <v>12028.771426295083</v>
      </c>
      <c r="U71" s="59">
        <v>15187.983749309205</v>
      </c>
      <c r="V71" s="60">
        <v>67.776758461251774</v>
      </c>
      <c r="W71" s="52">
        <v>0.36961451247165533</v>
      </c>
      <c r="X71" s="52">
        <v>0.14285714285714285</v>
      </c>
      <c r="Y71" s="52">
        <v>0.48752834467120182</v>
      </c>
      <c r="Z71" s="56">
        <v>17.142467075811432</v>
      </c>
      <c r="AA71" s="57">
        <v>13.973219616141956</v>
      </c>
      <c r="AF71" s="32">
        <f t="shared" si="11"/>
        <v>4</v>
      </c>
      <c r="AG71" s="33" t="str">
        <f t="shared" si="11"/>
        <v>NWGF 98%</v>
      </c>
      <c r="AH71" s="58">
        <v>2497.6095274627787</v>
      </c>
      <c r="AI71" s="59">
        <v>5765.5627973152577</v>
      </c>
      <c r="AJ71" s="59">
        <v>8263.1723247780446</v>
      </c>
      <c r="AK71" s="60">
        <v>-77.304320907860571</v>
      </c>
      <c r="AL71" s="52">
        <v>0.5133689839572193</v>
      </c>
      <c r="AM71" s="52">
        <v>0.15508021390374332</v>
      </c>
      <c r="AN71" s="52">
        <v>0.33155080213903743</v>
      </c>
      <c r="AO71" s="56">
        <v>25.479507851579147</v>
      </c>
      <c r="AP71" s="57">
        <v>18.371591642540587</v>
      </c>
    </row>
  </sheetData>
  <mergeCells count="21">
    <mergeCell ref="D18:J18"/>
    <mergeCell ref="S18:Y18"/>
    <mergeCell ref="AH18:AN18"/>
    <mergeCell ref="AW18:BC18"/>
    <mergeCell ref="BL18:BR18"/>
    <mergeCell ref="D3:J3"/>
    <mergeCell ref="S3:Y3"/>
    <mergeCell ref="AH3:AN3"/>
    <mergeCell ref="AW3:BC3"/>
    <mergeCell ref="BL3:BR3"/>
    <mergeCell ref="AW33:BC33"/>
    <mergeCell ref="BL33:BR33"/>
    <mergeCell ref="D48:J48"/>
    <mergeCell ref="S48:Y48"/>
    <mergeCell ref="AH48:AN48"/>
    <mergeCell ref="D63:J63"/>
    <mergeCell ref="S63:Y63"/>
    <mergeCell ref="AH63:AN63"/>
    <mergeCell ref="D33:J33"/>
    <mergeCell ref="S33:Y33"/>
    <mergeCell ref="AH33:AN33"/>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2:BT71"/>
  <sheetViews>
    <sheetView workbookViewId="0">
      <selection activeCell="B32" sqref="B32"/>
    </sheetView>
  </sheetViews>
  <sheetFormatPr defaultRowHeight="15" x14ac:dyDescent="0.25"/>
  <cols>
    <col min="3" max="3" width="12.42578125" customWidth="1"/>
    <col min="13" max="16" width="3.140625" customWidth="1"/>
    <col min="18" max="18" width="10.140625" customWidth="1"/>
    <col min="28" max="31" width="3.140625" customWidth="1"/>
    <col min="33" max="33" width="9.85546875" customWidth="1"/>
    <col min="43" max="46" width="3.140625" customWidth="1"/>
    <col min="48" max="48" width="9.85546875" customWidth="1"/>
    <col min="58" max="61" width="3.140625" customWidth="1"/>
    <col min="63" max="63" width="9.7109375" customWidth="1"/>
  </cols>
  <sheetData>
    <row r="2" spans="2:72" x14ac:dyDescent="0.25">
      <c r="B2" s="1" t="s">
        <v>17</v>
      </c>
      <c r="C2" s="2"/>
      <c r="D2" s="2"/>
      <c r="E2" s="2"/>
      <c r="F2" s="2"/>
      <c r="G2" s="39" t="s">
        <v>48</v>
      </c>
      <c r="H2" s="2"/>
      <c r="I2" s="2"/>
      <c r="J2" s="2"/>
      <c r="K2" s="2"/>
      <c r="L2" s="3"/>
      <c r="Q2" s="1" t="s">
        <v>275</v>
      </c>
      <c r="R2" s="2"/>
      <c r="S2" s="2"/>
      <c r="T2" s="2"/>
      <c r="U2" s="2"/>
      <c r="V2" s="39" t="s">
        <v>48</v>
      </c>
      <c r="W2" s="2"/>
      <c r="X2" s="2"/>
      <c r="Y2" s="2"/>
      <c r="Z2" s="2"/>
      <c r="AA2" s="3"/>
      <c r="AF2" s="1" t="s">
        <v>276</v>
      </c>
      <c r="AG2" s="2"/>
      <c r="AH2" s="2"/>
      <c r="AI2" s="2"/>
      <c r="AJ2" s="2"/>
      <c r="AK2" s="39" t="s">
        <v>48</v>
      </c>
      <c r="AL2" s="2"/>
      <c r="AM2" s="2"/>
      <c r="AN2" s="2"/>
      <c r="AO2" s="2"/>
      <c r="AP2" s="3"/>
      <c r="AU2" s="1" t="s">
        <v>277</v>
      </c>
      <c r="AV2" s="2"/>
      <c r="AW2" s="2"/>
      <c r="AX2" s="2"/>
      <c r="AY2" s="2"/>
      <c r="AZ2" s="39" t="s">
        <v>48</v>
      </c>
      <c r="BA2" s="2"/>
      <c r="BB2" s="2"/>
      <c r="BC2" s="2"/>
      <c r="BD2" s="2"/>
      <c r="BE2" s="3"/>
      <c r="BJ2" s="1" t="s">
        <v>278</v>
      </c>
      <c r="BK2" s="2"/>
      <c r="BL2" s="2"/>
      <c r="BM2" s="2"/>
      <c r="BN2" s="2"/>
      <c r="BO2" s="39" t="s">
        <v>48</v>
      </c>
      <c r="BP2" s="2"/>
      <c r="BQ2" s="2"/>
      <c r="BR2" s="2"/>
      <c r="BS2" s="2"/>
      <c r="BT2" s="3"/>
    </row>
    <row r="3" spans="2:72" x14ac:dyDescent="0.25">
      <c r="B3" s="4"/>
      <c r="C3" s="5"/>
      <c r="D3" s="284" t="s">
        <v>0</v>
      </c>
      <c r="E3" s="284"/>
      <c r="F3" s="284"/>
      <c r="G3" s="284"/>
      <c r="H3" s="284"/>
      <c r="I3" s="284"/>
      <c r="J3" s="285"/>
      <c r="K3" s="6" t="s">
        <v>1</v>
      </c>
      <c r="L3" s="7"/>
      <c r="Q3" s="4"/>
      <c r="R3" s="5"/>
      <c r="S3" s="284" t="s">
        <v>0</v>
      </c>
      <c r="T3" s="284"/>
      <c r="U3" s="284"/>
      <c r="V3" s="284"/>
      <c r="W3" s="284"/>
      <c r="X3" s="284"/>
      <c r="Y3" s="285"/>
      <c r="Z3" s="6" t="s">
        <v>1</v>
      </c>
      <c r="AA3" s="7"/>
      <c r="AF3" s="4"/>
      <c r="AG3" s="5"/>
      <c r="AH3" s="284" t="s">
        <v>0</v>
      </c>
      <c r="AI3" s="284"/>
      <c r="AJ3" s="284"/>
      <c r="AK3" s="284"/>
      <c r="AL3" s="284"/>
      <c r="AM3" s="284"/>
      <c r="AN3" s="285"/>
      <c r="AO3" s="6" t="s">
        <v>1</v>
      </c>
      <c r="AP3" s="7"/>
      <c r="AU3" s="4"/>
      <c r="AV3" s="5"/>
      <c r="AW3" s="284" t="s">
        <v>0</v>
      </c>
      <c r="AX3" s="284"/>
      <c r="AY3" s="284"/>
      <c r="AZ3" s="284"/>
      <c r="BA3" s="284"/>
      <c r="BB3" s="284"/>
      <c r="BC3" s="285"/>
      <c r="BD3" s="6" t="s">
        <v>1</v>
      </c>
      <c r="BE3" s="7"/>
      <c r="BJ3" s="4"/>
      <c r="BK3" s="5"/>
      <c r="BL3" s="284" t="s">
        <v>0</v>
      </c>
      <c r="BM3" s="284"/>
      <c r="BN3" s="284"/>
      <c r="BO3" s="284"/>
      <c r="BP3" s="284"/>
      <c r="BQ3" s="284"/>
      <c r="BR3" s="285"/>
      <c r="BS3" s="6" t="s">
        <v>1</v>
      </c>
      <c r="BT3" s="7"/>
    </row>
    <row r="4" spans="2:72" x14ac:dyDescent="0.25">
      <c r="B4" s="8"/>
      <c r="C4" s="9"/>
      <c r="D4" s="5" t="s">
        <v>2</v>
      </c>
      <c r="E4" s="10" t="s">
        <v>3</v>
      </c>
      <c r="F4" s="5"/>
      <c r="G4" s="10" t="s">
        <v>4</v>
      </c>
      <c r="H4" s="47" t="s">
        <v>5</v>
      </c>
      <c r="I4" s="48" t="s">
        <v>6</v>
      </c>
      <c r="J4" s="47" t="s">
        <v>5</v>
      </c>
      <c r="K4" s="11"/>
      <c r="L4" s="9"/>
      <c r="Q4" s="8"/>
      <c r="R4" s="9"/>
      <c r="S4" s="5" t="s">
        <v>2</v>
      </c>
      <c r="T4" s="10" t="s">
        <v>3</v>
      </c>
      <c r="U4" s="5"/>
      <c r="V4" s="10" t="s">
        <v>4</v>
      </c>
      <c r="W4" s="47" t="s">
        <v>5</v>
      </c>
      <c r="X4" s="48" t="s">
        <v>6</v>
      </c>
      <c r="Y4" s="47" t="s">
        <v>5</v>
      </c>
      <c r="Z4" s="11"/>
      <c r="AA4" s="9"/>
      <c r="AF4" s="8"/>
      <c r="AG4" s="9"/>
      <c r="AH4" s="5" t="s">
        <v>2</v>
      </c>
      <c r="AI4" s="10" t="s">
        <v>3</v>
      </c>
      <c r="AJ4" s="5"/>
      <c r="AK4" s="10" t="s">
        <v>4</v>
      </c>
      <c r="AL4" s="47" t="s">
        <v>5</v>
      </c>
      <c r="AM4" s="48" t="s">
        <v>6</v>
      </c>
      <c r="AN4" s="47" t="s">
        <v>5</v>
      </c>
      <c r="AO4" s="11"/>
      <c r="AP4" s="9"/>
      <c r="AU4" s="8"/>
      <c r="AV4" s="9"/>
      <c r="AW4" s="5" t="s">
        <v>2</v>
      </c>
      <c r="AX4" s="10" t="s">
        <v>3</v>
      </c>
      <c r="AY4" s="5"/>
      <c r="AZ4" s="10" t="s">
        <v>4</v>
      </c>
      <c r="BA4" s="47" t="s">
        <v>5</v>
      </c>
      <c r="BB4" s="48" t="s">
        <v>6</v>
      </c>
      <c r="BC4" s="47" t="s">
        <v>5</v>
      </c>
      <c r="BD4" s="11"/>
      <c r="BE4" s="9"/>
      <c r="BJ4" s="8"/>
      <c r="BK4" s="9"/>
      <c r="BL4" s="5" t="s">
        <v>2</v>
      </c>
      <c r="BM4" s="10" t="s">
        <v>3</v>
      </c>
      <c r="BN4" s="5"/>
      <c r="BO4" s="10" t="s">
        <v>4</v>
      </c>
      <c r="BP4" s="47" t="s">
        <v>5</v>
      </c>
      <c r="BQ4" s="48" t="s">
        <v>6</v>
      </c>
      <c r="BR4" s="47" t="s">
        <v>5</v>
      </c>
      <c r="BS4" s="11"/>
      <c r="BT4" s="9"/>
    </row>
    <row r="5" spans="2:72" x14ac:dyDescent="0.25">
      <c r="B5" s="12" t="s">
        <v>7</v>
      </c>
      <c r="C5" s="13" t="s">
        <v>19</v>
      </c>
      <c r="D5" s="14" t="s">
        <v>8</v>
      </c>
      <c r="E5" s="15" t="s">
        <v>9</v>
      </c>
      <c r="F5" s="14" t="s">
        <v>4</v>
      </c>
      <c r="G5" s="15" t="s">
        <v>10</v>
      </c>
      <c r="H5" s="49" t="s">
        <v>11</v>
      </c>
      <c r="I5" s="49" t="s">
        <v>12</v>
      </c>
      <c r="J5" s="49" t="s">
        <v>13</v>
      </c>
      <c r="K5" s="14" t="s">
        <v>15</v>
      </c>
      <c r="L5" s="16" t="s">
        <v>14</v>
      </c>
      <c r="Q5" s="12" t="s">
        <v>7</v>
      </c>
      <c r="R5" s="13" t="s">
        <v>19</v>
      </c>
      <c r="S5" s="14" t="s">
        <v>8</v>
      </c>
      <c r="T5" s="15" t="s">
        <v>9</v>
      </c>
      <c r="U5" s="14" t="s">
        <v>4</v>
      </c>
      <c r="V5" s="15" t="s">
        <v>10</v>
      </c>
      <c r="W5" s="49" t="s">
        <v>11</v>
      </c>
      <c r="X5" s="49" t="s">
        <v>12</v>
      </c>
      <c r="Y5" s="49" t="s">
        <v>13</v>
      </c>
      <c r="Z5" s="14" t="s">
        <v>15</v>
      </c>
      <c r="AA5" s="16" t="s">
        <v>14</v>
      </c>
      <c r="AF5" s="12" t="s">
        <v>7</v>
      </c>
      <c r="AG5" s="13" t="s">
        <v>19</v>
      </c>
      <c r="AH5" s="14" t="s">
        <v>8</v>
      </c>
      <c r="AI5" s="15" t="s">
        <v>9</v>
      </c>
      <c r="AJ5" s="14" t="s">
        <v>4</v>
      </c>
      <c r="AK5" s="15" t="s">
        <v>10</v>
      </c>
      <c r="AL5" s="49" t="s">
        <v>11</v>
      </c>
      <c r="AM5" s="49" t="s">
        <v>12</v>
      </c>
      <c r="AN5" s="49" t="s">
        <v>13</v>
      </c>
      <c r="AO5" s="14" t="s">
        <v>15</v>
      </c>
      <c r="AP5" s="16" t="s">
        <v>14</v>
      </c>
      <c r="AU5" s="12" t="s">
        <v>7</v>
      </c>
      <c r="AV5" s="13" t="s">
        <v>19</v>
      </c>
      <c r="AW5" s="14" t="s">
        <v>8</v>
      </c>
      <c r="AX5" s="15" t="s">
        <v>9</v>
      </c>
      <c r="AY5" s="14" t="s">
        <v>4</v>
      </c>
      <c r="AZ5" s="15" t="s">
        <v>10</v>
      </c>
      <c r="BA5" s="49" t="s">
        <v>11</v>
      </c>
      <c r="BB5" s="49" t="s">
        <v>12</v>
      </c>
      <c r="BC5" s="49" t="s">
        <v>13</v>
      </c>
      <c r="BD5" s="14" t="s">
        <v>15</v>
      </c>
      <c r="BE5" s="16" t="s">
        <v>14</v>
      </c>
      <c r="BJ5" s="12" t="s">
        <v>7</v>
      </c>
      <c r="BK5" s="13" t="s">
        <v>19</v>
      </c>
      <c r="BL5" s="14" t="s">
        <v>8</v>
      </c>
      <c r="BM5" s="15" t="s">
        <v>9</v>
      </c>
      <c r="BN5" s="14" t="s">
        <v>4</v>
      </c>
      <c r="BO5" s="15" t="s">
        <v>10</v>
      </c>
      <c r="BP5" s="49" t="s">
        <v>11</v>
      </c>
      <c r="BQ5" s="49" t="s">
        <v>12</v>
      </c>
      <c r="BR5" s="49" t="s">
        <v>13</v>
      </c>
      <c r="BS5" s="14" t="s">
        <v>15</v>
      </c>
      <c r="BT5" s="16" t="s">
        <v>14</v>
      </c>
    </row>
    <row r="6" spans="2:72" x14ac:dyDescent="0.25">
      <c r="B6" s="17" t="s">
        <v>16</v>
      </c>
      <c r="C6" s="18"/>
      <c r="D6" s="5"/>
      <c r="E6" s="10"/>
      <c r="F6" s="5"/>
      <c r="G6" s="10"/>
      <c r="H6" s="47"/>
      <c r="I6" s="47"/>
      <c r="J6" s="47"/>
      <c r="K6" s="5"/>
      <c r="L6" s="19"/>
      <c r="Q6" s="17" t="s">
        <v>16</v>
      </c>
      <c r="R6" s="18"/>
      <c r="S6" s="5"/>
      <c r="T6" s="10"/>
      <c r="U6" s="5"/>
      <c r="V6" s="10"/>
      <c r="W6" s="47"/>
      <c r="X6" s="47"/>
      <c r="Y6" s="47"/>
      <c r="Z6" s="5"/>
      <c r="AA6" s="19"/>
      <c r="AF6" s="17" t="s">
        <v>16</v>
      </c>
      <c r="AG6" s="18"/>
      <c r="AH6" s="5"/>
      <c r="AI6" s="10"/>
      <c r="AJ6" s="5"/>
      <c r="AK6" s="10"/>
      <c r="AL6" s="47"/>
      <c r="AM6" s="47"/>
      <c r="AN6" s="47"/>
      <c r="AO6" s="5"/>
      <c r="AP6" s="19"/>
      <c r="AU6" s="17" t="s">
        <v>16</v>
      </c>
      <c r="AV6" s="18"/>
      <c r="AW6" s="5"/>
      <c r="AX6" s="10"/>
      <c r="AY6" s="5"/>
      <c r="AZ6" s="10"/>
      <c r="BA6" s="47"/>
      <c r="BB6" s="47"/>
      <c r="BC6" s="47"/>
      <c r="BD6" s="5"/>
      <c r="BE6" s="19"/>
      <c r="BJ6" s="17" t="s">
        <v>16</v>
      </c>
      <c r="BK6" s="18"/>
      <c r="BL6" s="5"/>
      <c r="BM6" s="10"/>
      <c r="BN6" s="5"/>
      <c r="BO6" s="10"/>
      <c r="BP6" s="47"/>
      <c r="BQ6" s="47"/>
      <c r="BR6" s="47"/>
      <c r="BS6" s="5"/>
      <c r="BT6" s="19"/>
    </row>
    <row r="7" spans="2:72" x14ac:dyDescent="0.25">
      <c r="B7" s="20">
        <v>0</v>
      </c>
      <c r="C7" s="21" t="s">
        <v>274</v>
      </c>
      <c r="D7" s="22">
        <v>2218.0841620821402</v>
      </c>
      <c r="E7" s="23">
        <v>10441.178546767656</v>
      </c>
      <c r="F7" s="23">
        <v>12659.262708849783</v>
      </c>
      <c r="G7" s="24"/>
      <c r="H7" s="50"/>
      <c r="I7" s="50"/>
      <c r="J7" s="50"/>
      <c r="K7" s="25"/>
      <c r="L7" s="26"/>
      <c r="Q7" s="20">
        <v>0</v>
      </c>
      <c r="R7" s="21" t="s">
        <v>274</v>
      </c>
      <c r="S7" s="22">
        <v>1847.9454792867448</v>
      </c>
      <c r="T7" s="23">
        <v>10363.523647266415</v>
      </c>
      <c r="U7" s="23">
        <v>12211.469126553122</v>
      </c>
      <c r="V7" s="24"/>
      <c r="W7" s="50"/>
      <c r="X7" s="50"/>
      <c r="Y7" s="50"/>
      <c r="Z7" s="25"/>
      <c r="AA7" s="26"/>
      <c r="AF7" s="20">
        <v>0</v>
      </c>
      <c r="AG7" s="21" t="s">
        <v>274</v>
      </c>
      <c r="AH7" s="22">
        <v>3300.7076132352709</v>
      </c>
      <c r="AI7" s="23">
        <v>10151.332280539897</v>
      </c>
      <c r="AJ7" s="23">
        <v>13452.039893775194</v>
      </c>
      <c r="AK7" s="24"/>
      <c r="AL7" s="50"/>
      <c r="AM7" s="50"/>
      <c r="AN7" s="50"/>
      <c r="AO7" s="25"/>
      <c r="AP7" s="26"/>
      <c r="AU7" s="20">
        <v>0</v>
      </c>
      <c r="AV7" s="21" t="s">
        <v>274</v>
      </c>
      <c r="AW7" s="22">
        <v>1959.6956694783737</v>
      </c>
      <c r="AX7" s="23">
        <v>15826.379786223642</v>
      </c>
      <c r="AY7" s="23">
        <v>17786.075455702015</v>
      </c>
      <c r="AZ7" s="24"/>
      <c r="BA7" s="50"/>
      <c r="BB7" s="50"/>
      <c r="BC7" s="50"/>
      <c r="BD7" s="25"/>
      <c r="BE7" s="26"/>
      <c r="BJ7" s="20">
        <v>0</v>
      </c>
      <c r="BK7" s="21" t="s">
        <v>274</v>
      </c>
      <c r="BL7" s="22">
        <v>2969.730120494969</v>
      </c>
      <c r="BM7" s="23">
        <v>12436.748282090884</v>
      </c>
      <c r="BN7" s="23">
        <v>15406.478402585848</v>
      </c>
      <c r="BO7" s="24"/>
      <c r="BP7" s="50"/>
      <c r="BQ7" s="50"/>
      <c r="BR7" s="50"/>
      <c r="BS7" s="25"/>
      <c r="BT7" s="26"/>
    </row>
    <row r="8" spans="2:72" x14ac:dyDescent="0.25">
      <c r="B8" s="40">
        <v>1</v>
      </c>
      <c r="C8" s="41" t="s">
        <v>230</v>
      </c>
      <c r="D8" s="42">
        <v>2623.2280368059846</v>
      </c>
      <c r="E8" s="43">
        <v>10079.281181233597</v>
      </c>
      <c r="F8" s="43">
        <v>12702.509218039515</v>
      </c>
      <c r="G8" s="44">
        <v>-571.92775563373505</v>
      </c>
      <c r="H8" s="51">
        <v>0.29920000000000002</v>
      </c>
      <c r="I8" s="51">
        <v>0.55810000000000004</v>
      </c>
      <c r="J8" s="51">
        <v>0.14269999999999999</v>
      </c>
      <c r="K8" s="45">
        <v>27.777681242717183</v>
      </c>
      <c r="L8" s="46">
        <v>19.456092597912495</v>
      </c>
      <c r="Q8" s="40">
        <v>1</v>
      </c>
      <c r="R8" s="41" t="s">
        <v>230</v>
      </c>
      <c r="S8" s="42">
        <v>2476.788663820892</v>
      </c>
      <c r="T8" s="43">
        <v>10049.612643338784</v>
      </c>
      <c r="U8" s="43">
        <v>12526.401307159658</v>
      </c>
      <c r="V8" s="44">
        <v>-645.15859408905465</v>
      </c>
      <c r="W8" s="51">
        <v>0.38019610551028865</v>
      </c>
      <c r="X8" s="51">
        <v>0.46609584311559177</v>
      </c>
      <c r="Y8" s="51">
        <v>0.15370805137411961</v>
      </c>
      <c r="Z8" s="45">
        <v>30.215881746775</v>
      </c>
      <c r="AA8" s="46">
        <v>21.67550992923319</v>
      </c>
      <c r="AF8" s="40">
        <v>1</v>
      </c>
      <c r="AG8" s="41" t="s">
        <v>230</v>
      </c>
      <c r="AH8" s="42">
        <v>3029.7638427015081</v>
      </c>
      <c r="AI8" s="43">
        <v>9751.2081881389659</v>
      </c>
      <c r="AJ8" s="43">
        <v>12780.972030840461</v>
      </c>
      <c r="AK8" s="44">
        <v>-405.00797755804734</v>
      </c>
      <c r="AL8" s="51">
        <v>6.4216478190630047E-2</v>
      </c>
      <c r="AM8" s="51">
        <v>0.82350565428109856</v>
      </c>
      <c r="AN8" s="51">
        <v>0.1122778675282714</v>
      </c>
      <c r="AO8" s="45">
        <v>6.6600621962219133</v>
      </c>
      <c r="AP8" s="46">
        <v>3.586511771825553</v>
      </c>
      <c r="AU8" s="40">
        <v>1</v>
      </c>
      <c r="AV8" s="41" t="s">
        <v>230</v>
      </c>
      <c r="AW8" s="42">
        <v>2869.4335880915264</v>
      </c>
      <c r="AX8" s="43">
        <v>14534.670946475064</v>
      </c>
      <c r="AY8" s="43">
        <v>17404.104534566584</v>
      </c>
      <c r="AZ8" s="44">
        <v>-252.90900050267553</v>
      </c>
      <c r="BA8" s="51">
        <v>0.37914691943127959</v>
      </c>
      <c r="BB8" s="51">
        <v>0.49763033175355448</v>
      </c>
      <c r="BC8" s="51">
        <v>0.12322274881516587</v>
      </c>
      <c r="BD8" s="45">
        <v>35.739442770258549</v>
      </c>
      <c r="BE8" s="46">
        <v>22.348832643716978</v>
      </c>
      <c r="BJ8" s="40">
        <v>1</v>
      </c>
      <c r="BK8" s="41" t="s">
        <v>230</v>
      </c>
      <c r="BL8" s="42">
        <v>2648.720718281611</v>
      </c>
      <c r="BM8" s="43">
        <v>11288.328033072026</v>
      </c>
      <c r="BN8" s="43">
        <v>13937.048751353639</v>
      </c>
      <c r="BO8" s="44">
        <v>117.76909724017595</v>
      </c>
      <c r="BP8" s="51">
        <v>0</v>
      </c>
      <c r="BQ8" s="51">
        <v>0.86111111111111116</v>
      </c>
      <c r="BR8" s="51">
        <v>0.1388888888888889</v>
      </c>
      <c r="BS8" s="45">
        <v>0.92917316645591574</v>
      </c>
      <c r="BT8" s="46">
        <v>0.92917316645591574</v>
      </c>
    </row>
    <row r="9" spans="2:72" x14ac:dyDescent="0.25">
      <c r="B9" s="40">
        <v>2</v>
      </c>
      <c r="C9" s="41" t="s">
        <v>231</v>
      </c>
      <c r="D9" s="42">
        <v>2637.1012118570379</v>
      </c>
      <c r="E9" s="43">
        <v>9927.9004494927085</v>
      </c>
      <c r="F9" s="43">
        <v>12565.001661349726</v>
      </c>
      <c r="G9" s="44">
        <v>-531.6143816416602</v>
      </c>
      <c r="H9" s="51">
        <v>0.27800000000000002</v>
      </c>
      <c r="I9" s="51">
        <v>0.51639999999999997</v>
      </c>
      <c r="J9" s="51">
        <v>0.2056</v>
      </c>
      <c r="K9" s="45">
        <v>21.135544102711368</v>
      </c>
      <c r="L9" s="46">
        <v>15.091257556593266</v>
      </c>
      <c r="Q9" s="40">
        <v>2</v>
      </c>
      <c r="R9" s="41" t="s">
        <v>231</v>
      </c>
      <c r="S9" s="42">
        <v>2489.2695518730893</v>
      </c>
      <c r="T9" s="43">
        <v>9921.7140993513985</v>
      </c>
      <c r="U9" s="43">
        <v>12410.983651224467</v>
      </c>
      <c r="V9" s="44">
        <v>-620.53772040577553</v>
      </c>
      <c r="W9" s="51">
        <v>0.35229940615937028</v>
      </c>
      <c r="X9" s="51">
        <v>0.42839386825024167</v>
      </c>
      <c r="Y9" s="51">
        <v>0.21930672559038808</v>
      </c>
      <c r="Z9" s="45">
        <v>23.267789904625612</v>
      </c>
      <c r="AA9" s="46">
        <v>17.346829079113565</v>
      </c>
      <c r="AF9" s="40">
        <v>2</v>
      </c>
      <c r="AG9" s="41" t="s">
        <v>231</v>
      </c>
      <c r="AH9" s="42">
        <v>3047.9166955588307</v>
      </c>
      <c r="AI9" s="43">
        <v>9541.6278708193277</v>
      </c>
      <c r="AJ9" s="43">
        <v>12589.544566378157</v>
      </c>
      <c r="AK9" s="44">
        <v>-324.01537303612452</v>
      </c>
      <c r="AL9" s="51">
        <v>6.1793214862681745E-2</v>
      </c>
      <c r="AM9" s="51">
        <v>0.77019386106623589</v>
      </c>
      <c r="AN9" s="51">
        <v>0.1680129240710824</v>
      </c>
      <c r="AO9" s="45">
        <v>4.4920268095051012</v>
      </c>
      <c r="AP9" s="46">
        <v>2.187205975501795</v>
      </c>
      <c r="AU9" s="40">
        <v>2</v>
      </c>
      <c r="AV9" s="41" t="s">
        <v>231</v>
      </c>
      <c r="AW9" s="42">
        <v>2881.404750763817</v>
      </c>
      <c r="AX9" s="43">
        <v>14276.422460952961</v>
      </c>
      <c r="AY9" s="43">
        <v>17157.827211716773</v>
      </c>
      <c r="AZ9" s="44">
        <v>-178.98828278005601</v>
      </c>
      <c r="BA9" s="51">
        <v>0.36018957345971564</v>
      </c>
      <c r="BB9" s="51">
        <v>0.45497630331753552</v>
      </c>
      <c r="BC9" s="51">
        <v>0.18483412322274881</v>
      </c>
      <c r="BD9" s="45">
        <v>25.067611234197958</v>
      </c>
      <c r="BE9" s="46">
        <v>16.21377741204045</v>
      </c>
      <c r="BJ9" s="40">
        <v>2</v>
      </c>
      <c r="BK9" s="41" t="s">
        <v>231</v>
      </c>
      <c r="BL9" s="42">
        <v>2661.0160117034557</v>
      </c>
      <c r="BM9" s="43">
        <v>11089.957696024634</v>
      </c>
      <c r="BN9" s="43">
        <v>13750.973707728095</v>
      </c>
      <c r="BO9" s="44">
        <v>238.86678257863664</v>
      </c>
      <c r="BP9" s="51">
        <v>0</v>
      </c>
      <c r="BQ9" s="51">
        <v>0.81944444444444442</v>
      </c>
      <c r="BR9" s="51">
        <v>0.18055555555555555</v>
      </c>
      <c r="BS9" s="45">
        <v>0.74918390877850582</v>
      </c>
      <c r="BT9" s="46">
        <v>0.74918390877850582</v>
      </c>
    </row>
    <row r="10" spans="2:72" x14ac:dyDescent="0.25">
      <c r="B10" s="20">
        <v>3</v>
      </c>
      <c r="C10" s="21" t="s">
        <v>232</v>
      </c>
      <c r="D10" s="27">
        <v>2744.0138249977235</v>
      </c>
      <c r="E10" s="28">
        <v>9808.946344097174</v>
      </c>
      <c r="F10" s="28">
        <v>12552.960169094858</v>
      </c>
      <c r="G10" s="29">
        <v>-566.28685980506907</v>
      </c>
      <c r="H10" s="51">
        <v>0.30270000000000002</v>
      </c>
      <c r="I10" s="51">
        <v>0.3679</v>
      </c>
      <c r="J10" s="51">
        <v>0.32940000000000003</v>
      </c>
      <c r="K10" s="30">
        <v>16.53638020959875</v>
      </c>
      <c r="L10" s="31">
        <v>11.445569908189555</v>
      </c>
      <c r="Q10" s="20">
        <v>3</v>
      </c>
      <c r="R10" s="21" t="s">
        <v>232</v>
      </c>
      <c r="S10" s="27">
        <v>2586.4673252102884</v>
      </c>
      <c r="T10" s="28">
        <v>9760.717800035507</v>
      </c>
      <c r="U10" s="28">
        <v>12347.185125245785</v>
      </c>
      <c r="V10" s="29">
        <v>-622.97094816841525</v>
      </c>
      <c r="W10" s="51">
        <v>0.36610965336279522</v>
      </c>
      <c r="X10" s="51">
        <v>0.28780555171937577</v>
      </c>
      <c r="Y10" s="51">
        <v>0.34608479491782901</v>
      </c>
      <c r="Z10" s="30">
        <v>17.96926150307938</v>
      </c>
      <c r="AA10" s="31">
        <v>12.943264425618631</v>
      </c>
      <c r="AF10" s="20">
        <v>3</v>
      </c>
      <c r="AG10" s="21" t="s">
        <v>232</v>
      </c>
      <c r="AH10" s="27">
        <v>3180.9057967405815</v>
      </c>
      <c r="AI10" s="28">
        <v>9570.6064979328148</v>
      </c>
      <c r="AJ10" s="28">
        <v>12751.512294673374</v>
      </c>
      <c r="AK10" s="29">
        <v>-467.82354580546945</v>
      </c>
      <c r="AL10" s="51">
        <v>0.11954765751211632</v>
      </c>
      <c r="AM10" s="51">
        <v>0.59814216478190629</v>
      </c>
      <c r="AN10" s="51">
        <v>0.28231017770597738</v>
      </c>
      <c r="AO10" s="30">
        <v>7.5776161047621988</v>
      </c>
      <c r="AP10" s="31">
        <v>5.1162630448481581</v>
      </c>
      <c r="AU10" s="20">
        <v>3</v>
      </c>
      <c r="AV10" s="21" t="s">
        <v>232</v>
      </c>
      <c r="AW10" s="27">
        <v>3002.0334924865851</v>
      </c>
      <c r="AX10" s="28">
        <v>13923.765520855419</v>
      </c>
      <c r="AY10" s="28">
        <v>16925.799013342003</v>
      </c>
      <c r="AZ10" s="29">
        <v>-97.560785105493522</v>
      </c>
      <c r="BA10" s="51">
        <v>0.37440758293838861</v>
      </c>
      <c r="BB10" s="51">
        <v>0.29383886255924169</v>
      </c>
      <c r="BC10" s="51">
        <v>0.33175355450236965</v>
      </c>
      <c r="BD10" s="30">
        <v>16.96782030770499</v>
      </c>
      <c r="BE10" s="31">
        <v>11.277790323200565</v>
      </c>
      <c r="BJ10" s="20">
        <v>3</v>
      </c>
      <c r="BK10" s="21" t="s">
        <v>232</v>
      </c>
      <c r="BL10" s="27">
        <v>2808.0073400734909</v>
      </c>
      <c r="BM10" s="28">
        <v>10796.800515719189</v>
      </c>
      <c r="BN10" s="28">
        <v>13604.807855792682</v>
      </c>
      <c r="BO10" s="29">
        <v>374.7286487278688</v>
      </c>
      <c r="BP10" s="51">
        <v>1.3888888888888888E-2</v>
      </c>
      <c r="BQ10" s="51">
        <v>0.72222222222222221</v>
      </c>
      <c r="BR10" s="51">
        <v>0.2638888888888889</v>
      </c>
      <c r="BS10" s="30">
        <v>2.6215716255280039</v>
      </c>
      <c r="BT10" s="31">
        <v>2.6215716255280039</v>
      </c>
    </row>
    <row r="11" spans="2:72" x14ac:dyDescent="0.25">
      <c r="B11" s="32">
        <v>4</v>
      </c>
      <c r="C11" s="33" t="s">
        <v>233</v>
      </c>
      <c r="D11" s="34">
        <v>2895.1587066680668</v>
      </c>
      <c r="E11" s="35">
        <v>9657.7233186260855</v>
      </c>
      <c r="F11" s="35">
        <v>12552.882025294166</v>
      </c>
      <c r="G11" s="36">
        <v>-541.04613391118528</v>
      </c>
      <c r="H11" s="52">
        <v>0.39360000000000001</v>
      </c>
      <c r="I11" s="52">
        <v>0.15640000000000001</v>
      </c>
      <c r="J11" s="52">
        <v>0.45</v>
      </c>
      <c r="K11" s="37">
        <v>17.144691484403236</v>
      </c>
      <c r="L11" s="38">
        <v>12.448915616298134</v>
      </c>
      <c r="Q11" s="32">
        <v>4</v>
      </c>
      <c r="R11" s="33" t="s">
        <v>233</v>
      </c>
      <c r="S11" s="34">
        <v>2729.0383821360538</v>
      </c>
      <c r="T11" s="35">
        <v>9604.0388248440959</v>
      </c>
      <c r="U11" s="35">
        <v>12333.077206980177</v>
      </c>
      <c r="V11" s="36">
        <v>-603.01654930672635</v>
      </c>
      <c r="W11" s="52">
        <v>0.469548404916448</v>
      </c>
      <c r="X11" s="52">
        <v>5.1650324540809284E-2</v>
      </c>
      <c r="Y11" s="52">
        <v>0.47880127054274274</v>
      </c>
      <c r="Z11" s="37">
        <v>18.966507516461078</v>
      </c>
      <c r="AA11" s="38">
        <v>13.484799409800504</v>
      </c>
      <c r="AF11" s="32">
        <v>4</v>
      </c>
      <c r="AG11" s="33" t="s">
        <v>233</v>
      </c>
      <c r="AH11" s="34">
        <v>3356.8883481375801</v>
      </c>
      <c r="AI11" s="35">
        <v>9456.5088017598373</v>
      </c>
      <c r="AJ11" s="35">
        <v>12813.397149897415</v>
      </c>
      <c r="AK11" s="36">
        <v>-450.56612270141125</v>
      </c>
      <c r="AL11" s="52">
        <v>0.17609046849757673</v>
      </c>
      <c r="AM11" s="52">
        <v>0.46324717285945072</v>
      </c>
      <c r="AN11" s="52">
        <v>0.36066235864297252</v>
      </c>
      <c r="AO11" s="37">
        <v>9.4465259767040628</v>
      </c>
      <c r="AP11" s="38">
        <v>7.7002104210568998</v>
      </c>
      <c r="AU11" s="32">
        <v>4</v>
      </c>
      <c r="AV11" s="33" t="s">
        <v>233</v>
      </c>
      <c r="AW11" s="34">
        <v>3143.6319996536031</v>
      </c>
      <c r="AX11" s="35">
        <v>13559.674937481062</v>
      </c>
      <c r="AY11" s="35">
        <v>16703.306937134665</v>
      </c>
      <c r="AZ11" s="36">
        <v>120.33896253014149</v>
      </c>
      <c r="BA11" s="52">
        <v>0.46445497630331756</v>
      </c>
      <c r="BB11" s="52">
        <v>3.3175355450236969E-2</v>
      </c>
      <c r="BC11" s="52">
        <v>0.50236966824644547</v>
      </c>
      <c r="BD11" s="37">
        <v>14.355476840983442</v>
      </c>
      <c r="BE11" s="38">
        <v>9.7705816960085414</v>
      </c>
      <c r="BJ11" s="32">
        <v>4</v>
      </c>
      <c r="BK11" s="33" t="s">
        <v>233</v>
      </c>
      <c r="BL11" s="34">
        <v>2995.25332941125</v>
      </c>
      <c r="BM11" s="35">
        <v>10541.400702764078</v>
      </c>
      <c r="BN11" s="35">
        <v>13536.654032175325</v>
      </c>
      <c r="BO11" s="36">
        <v>641.55129351385483</v>
      </c>
      <c r="BP11" s="52">
        <v>2.7777777777777776E-2</v>
      </c>
      <c r="BQ11" s="52">
        <v>0.5</v>
      </c>
      <c r="BR11" s="52">
        <v>0.47222222222222221</v>
      </c>
      <c r="BS11" s="37">
        <v>3.9270462378940172</v>
      </c>
      <c r="BT11" s="38">
        <v>3.2337750854785376</v>
      </c>
    </row>
    <row r="17" spans="2:72" x14ac:dyDescent="0.25">
      <c r="B17" s="1" t="s">
        <v>18</v>
      </c>
      <c r="C17" s="2"/>
      <c r="D17" s="2"/>
      <c r="E17" s="2"/>
      <c r="F17" s="2"/>
      <c r="G17" s="39" t="s">
        <v>48</v>
      </c>
      <c r="H17" s="2"/>
      <c r="I17" s="2"/>
      <c r="J17" s="2"/>
      <c r="K17" s="2"/>
      <c r="L17" s="3"/>
      <c r="Q17" s="1" t="s">
        <v>279</v>
      </c>
      <c r="R17" s="2"/>
      <c r="S17" s="2"/>
      <c r="T17" s="2"/>
      <c r="U17" s="2"/>
      <c r="V17" s="39" t="s">
        <v>48</v>
      </c>
      <c r="W17" s="2"/>
      <c r="X17" s="2"/>
      <c r="Y17" s="2"/>
      <c r="Z17" s="2"/>
      <c r="AA17" s="3"/>
      <c r="AF17" s="1" t="s">
        <v>280</v>
      </c>
      <c r="AG17" s="2"/>
      <c r="AH17" s="2"/>
      <c r="AI17" s="2"/>
      <c r="AJ17" s="2"/>
      <c r="AK17" s="39" t="s">
        <v>48</v>
      </c>
      <c r="AL17" s="2"/>
      <c r="AM17" s="2"/>
      <c r="AN17" s="2"/>
      <c r="AO17" s="2"/>
      <c r="AP17" s="3"/>
      <c r="AU17" s="1" t="s">
        <v>281</v>
      </c>
      <c r="AV17" s="2"/>
      <c r="AW17" s="2"/>
      <c r="AX17" s="2"/>
      <c r="AY17" s="2"/>
      <c r="AZ17" s="39" t="s">
        <v>48</v>
      </c>
      <c r="BA17" s="2"/>
      <c r="BB17" s="2"/>
      <c r="BC17" s="2"/>
      <c r="BD17" s="2"/>
      <c r="BE17" s="3"/>
      <c r="BJ17" s="1" t="s">
        <v>282</v>
      </c>
      <c r="BK17" s="2"/>
      <c r="BL17" s="2"/>
      <c r="BM17" s="2"/>
      <c r="BN17" s="2"/>
      <c r="BO17" s="39" t="s">
        <v>48</v>
      </c>
      <c r="BP17" s="2"/>
      <c r="BQ17" s="2"/>
      <c r="BR17" s="2"/>
      <c r="BS17" s="2"/>
      <c r="BT17" s="3"/>
    </row>
    <row r="18" spans="2:72" x14ac:dyDescent="0.25">
      <c r="B18" s="4"/>
      <c r="C18" s="5"/>
      <c r="D18" s="284" t="s">
        <v>0</v>
      </c>
      <c r="E18" s="284"/>
      <c r="F18" s="284"/>
      <c r="G18" s="284"/>
      <c r="H18" s="284"/>
      <c r="I18" s="284"/>
      <c r="J18" s="285"/>
      <c r="K18" s="6" t="s">
        <v>1</v>
      </c>
      <c r="L18" s="7"/>
      <c r="Q18" s="4"/>
      <c r="R18" s="5"/>
      <c r="S18" s="284" t="s">
        <v>0</v>
      </c>
      <c r="T18" s="284"/>
      <c r="U18" s="284"/>
      <c r="V18" s="284"/>
      <c r="W18" s="284"/>
      <c r="X18" s="284"/>
      <c r="Y18" s="285"/>
      <c r="Z18" s="6" t="s">
        <v>1</v>
      </c>
      <c r="AA18" s="7"/>
      <c r="AF18" s="4"/>
      <c r="AG18" s="5"/>
      <c r="AH18" s="284" t="s">
        <v>0</v>
      </c>
      <c r="AI18" s="284"/>
      <c r="AJ18" s="284"/>
      <c r="AK18" s="284"/>
      <c r="AL18" s="284"/>
      <c r="AM18" s="284"/>
      <c r="AN18" s="285"/>
      <c r="AO18" s="6" t="s">
        <v>1</v>
      </c>
      <c r="AP18" s="7"/>
      <c r="AU18" s="4"/>
      <c r="AV18" s="5"/>
      <c r="AW18" s="284" t="s">
        <v>0</v>
      </c>
      <c r="AX18" s="284"/>
      <c r="AY18" s="284"/>
      <c r="AZ18" s="284"/>
      <c r="BA18" s="284"/>
      <c r="BB18" s="284"/>
      <c r="BC18" s="285"/>
      <c r="BD18" s="6" t="s">
        <v>1</v>
      </c>
      <c r="BE18" s="7"/>
      <c r="BJ18" s="4"/>
      <c r="BK18" s="5"/>
      <c r="BL18" s="284" t="s">
        <v>0</v>
      </c>
      <c r="BM18" s="284"/>
      <c r="BN18" s="284"/>
      <c r="BO18" s="284"/>
      <c r="BP18" s="284"/>
      <c r="BQ18" s="284"/>
      <c r="BR18" s="285"/>
      <c r="BS18" s="6" t="s">
        <v>1</v>
      </c>
      <c r="BT18" s="7"/>
    </row>
    <row r="19" spans="2:72" x14ac:dyDescent="0.25">
      <c r="B19" s="8"/>
      <c r="C19" s="9"/>
      <c r="D19" s="5" t="s">
        <v>2</v>
      </c>
      <c r="E19" s="10" t="s">
        <v>3</v>
      </c>
      <c r="F19" s="5"/>
      <c r="G19" s="10" t="s">
        <v>4</v>
      </c>
      <c r="H19" s="47" t="s">
        <v>5</v>
      </c>
      <c r="I19" s="48" t="s">
        <v>6</v>
      </c>
      <c r="J19" s="47" t="s">
        <v>5</v>
      </c>
      <c r="K19" s="11"/>
      <c r="L19" s="9"/>
      <c r="Q19" s="8"/>
      <c r="R19" s="9"/>
      <c r="S19" s="5" t="s">
        <v>2</v>
      </c>
      <c r="T19" s="10" t="s">
        <v>3</v>
      </c>
      <c r="U19" s="5"/>
      <c r="V19" s="10" t="s">
        <v>4</v>
      </c>
      <c r="W19" s="47" t="s">
        <v>5</v>
      </c>
      <c r="X19" s="48" t="s">
        <v>6</v>
      </c>
      <c r="Y19" s="47" t="s">
        <v>5</v>
      </c>
      <c r="Z19" s="11"/>
      <c r="AA19" s="9"/>
      <c r="AF19" s="8"/>
      <c r="AG19" s="9"/>
      <c r="AH19" s="5" t="s">
        <v>2</v>
      </c>
      <c r="AI19" s="10" t="s">
        <v>3</v>
      </c>
      <c r="AJ19" s="5"/>
      <c r="AK19" s="10" t="s">
        <v>4</v>
      </c>
      <c r="AL19" s="47" t="s">
        <v>5</v>
      </c>
      <c r="AM19" s="48" t="s">
        <v>6</v>
      </c>
      <c r="AN19" s="47" t="s">
        <v>5</v>
      </c>
      <c r="AO19" s="11"/>
      <c r="AP19" s="9"/>
      <c r="AU19" s="8"/>
      <c r="AV19" s="9"/>
      <c r="AW19" s="5" t="s">
        <v>2</v>
      </c>
      <c r="AX19" s="10" t="s">
        <v>3</v>
      </c>
      <c r="AY19" s="5"/>
      <c r="AZ19" s="10" t="s">
        <v>4</v>
      </c>
      <c r="BA19" s="47" t="s">
        <v>5</v>
      </c>
      <c r="BB19" s="48" t="s">
        <v>6</v>
      </c>
      <c r="BC19" s="47" t="s">
        <v>5</v>
      </c>
      <c r="BD19" s="11"/>
      <c r="BE19" s="9"/>
      <c r="BJ19" s="8"/>
      <c r="BK19" s="9"/>
      <c r="BL19" s="5" t="s">
        <v>2</v>
      </c>
      <c r="BM19" s="10" t="s">
        <v>3</v>
      </c>
      <c r="BN19" s="5"/>
      <c r="BO19" s="10" t="s">
        <v>4</v>
      </c>
      <c r="BP19" s="47" t="s">
        <v>5</v>
      </c>
      <c r="BQ19" s="48" t="s">
        <v>6</v>
      </c>
      <c r="BR19" s="47" t="s">
        <v>5</v>
      </c>
      <c r="BS19" s="11"/>
      <c r="BT19" s="9"/>
    </row>
    <row r="20" spans="2:72" x14ac:dyDescent="0.25">
      <c r="B20" s="12" t="s">
        <v>7</v>
      </c>
      <c r="C20" s="13" t="s">
        <v>19</v>
      </c>
      <c r="D20" s="14" t="s">
        <v>8</v>
      </c>
      <c r="E20" s="15" t="s">
        <v>9</v>
      </c>
      <c r="F20" s="14" t="s">
        <v>4</v>
      </c>
      <c r="G20" s="15" t="s">
        <v>10</v>
      </c>
      <c r="H20" s="49" t="s">
        <v>11</v>
      </c>
      <c r="I20" s="49" t="s">
        <v>12</v>
      </c>
      <c r="J20" s="49" t="s">
        <v>13</v>
      </c>
      <c r="K20" s="14" t="s">
        <v>15</v>
      </c>
      <c r="L20" s="16" t="s">
        <v>14</v>
      </c>
      <c r="Q20" s="12" t="s">
        <v>7</v>
      </c>
      <c r="R20" s="13" t="s">
        <v>19</v>
      </c>
      <c r="S20" s="14" t="s">
        <v>8</v>
      </c>
      <c r="T20" s="15" t="s">
        <v>9</v>
      </c>
      <c r="U20" s="14" t="s">
        <v>4</v>
      </c>
      <c r="V20" s="15" t="s">
        <v>10</v>
      </c>
      <c r="W20" s="49" t="s">
        <v>11</v>
      </c>
      <c r="X20" s="49" t="s">
        <v>12</v>
      </c>
      <c r="Y20" s="49" t="s">
        <v>13</v>
      </c>
      <c r="Z20" s="14" t="s">
        <v>15</v>
      </c>
      <c r="AA20" s="16" t="s">
        <v>14</v>
      </c>
      <c r="AF20" s="12" t="s">
        <v>7</v>
      </c>
      <c r="AG20" s="13" t="s">
        <v>19</v>
      </c>
      <c r="AH20" s="14" t="s">
        <v>8</v>
      </c>
      <c r="AI20" s="15" t="s">
        <v>9</v>
      </c>
      <c r="AJ20" s="14" t="s">
        <v>4</v>
      </c>
      <c r="AK20" s="15" t="s">
        <v>10</v>
      </c>
      <c r="AL20" s="49" t="s">
        <v>11</v>
      </c>
      <c r="AM20" s="49" t="s">
        <v>12</v>
      </c>
      <c r="AN20" s="49" t="s">
        <v>13</v>
      </c>
      <c r="AO20" s="14" t="s">
        <v>15</v>
      </c>
      <c r="AP20" s="16" t="s">
        <v>14</v>
      </c>
      <c r="AU20" s="12" t="s">
        <v>7</v>
      </c>
      <c r="AV20" s="13" t="s">
        <v>19</v>
      </c>
      <c r="AW20" s="14" t="s">
        <v>8</v>
      </c>
      <c r="AX20" s="15" t="s">
        <v>9</v>
      </c>
      <c r="AY20" s="14" t="s">
        <v>4</v>
      </c>
      <c r="AZ20" s="15" t="s">
        <v>10</v>
      </c>
      <c r="BA20" s="49" t="s">
        <v>11</v>
      </c>
      <c r="BB20" s="49" t="s">
        <v>12</v>
      </c>
      <c r="BC20" s="49" t="s">
        <v>13</v>
      </c>
      <c r="BD20" s="14" t="s">
        <v>15</v>
      </c>
      <c r="BE20" s="16" t="s">
        <v>14</v>
      </c>
      <c r="BJ20" s="12" t="s">
        <v>7</v>
      </c>
      <c r="BK20" s="13" t="s">
        <v>19</v>
      </c>
      <c r="BL20" s="14" t="s">
        <v>8</v>
      </c>
      <c r="BM20" s="15" t="s">
        <v>9</v>
      </c>
      <c r="BN20" s="14" t="s">
        <v>4</v>
      </c>
      <c r="BO20" s="15" t="s">
        <v>10</v>
      </c>
      <c r="BP20" s="49" t="s">
        <v>11</v>
      </c>
      <c r="BQ20" s="49" t="s">
        <v>12</v>
      </c>
      <c r="BR20" s="49" t="s">
        <v>13</v>
      </c>
      <c r="BS20" s="14" t="s">
        <v>15</v>
      </c>
      <c r="BT20" s="16" t="s">
        <v>14</v>
      </c>
    </row>
    <row r="21" spans="2:72" x14ac:dyDescent="0.25">
      <c r="B21" s="17" t="s">
        <v>16</v>
      </c>
      <c r="C21" s="18"/>
      <c r="D21" s="5"/>
      <c r="E21" s="10"/>
      <c r="F21" s="5"/>
      <c r="G21" s="10"/>
      <c r="H21" s="47"/>
      <c r="I21" s="47"/>
      <c r="J21" s="47"/>
      <c r="K21" s="5"/>
      <c r="L21" s="19"/>
      <c r="Q21" s="17" t="s">
        <v>16</v>
      </c>
      <c r="R21" s="18"/>
      <c r="S21" s="5"/>
      <c r="T21" s="10"/>
      <c r="U21" s="5"/>
      <c r="V21" s="10"/>
      <c r="W21" s="47"/>
      <c r="X21" s="47"/>
      <c r="Y21" s="47"/>
      <c r="Z21" s="5"/>
      <c r="AA21" s="19"/>
      <c r="AF21" s="17" t="s">
        <v>16</v>
      </c>
      <c r="AG21" s="18"/>
      <c r="AH21" s="5"/>
      <c r="AI21" s="10"/>
      <c r="AJ21" s="5"/>
      <c r="AK21" s="10"/>
      <c r="AL21" s="47"/>
      <c r="AM21" s="47"/>
      <c r="AN21" s="47"/>
      <c r="AO21" s="5"/>
      <c r="AP21" s="19"/>
      <c r="AU21" s="17" t="s">
        <v>16</v>
      </c>
      <c r="AV21" s="18"/>
      <c r="AW21" s="5"/>
      <c r="AX21" s="10"/>
      <c r="AY21" s="5"/>
      <c r="AZ21" s="10"/>
      <c r="BA21" s="47"/>
      <c r="BB21" s="47"/>
      <c r="BC21" s="47"/>
      <c r="BD21" s="5"/>
      <c r="BE21" s="19"/>
      <c r="BJ21" s="17" t="s">
        <v>16</v>
      </c>
      <c r="BK21" s="18"/>
      <c r="BL21" s="5"/>
      <c r="BM21" s="10"/>
      <c r="BN21" s="5"/>
      <c r="BO21" s="10"/>
      <c r="BP21" s="47"/>
      <c r="BQ21" s="47"/>
      <c r="BR21" s="47"/>
      <c r="BS21" s="5"/>
      <c r="BT21" s="19"/>
    </row>
    <row r="22" spans="2:72" x14ac:dyDescent="0.25">
      <c r="B22" s="20">
        <v>0</v>
      </c>
      <c r="C22" s="21" t="s">
        <v>274</v>
      </c>
      <c r="D22" s="22">
        <v>2407.8472764982303</v>
      </c>
      <c r="E22" s="23">
        <v>13165.039972049752</v>
      </c>
      <c r="F22" s="23">
        <v>15572.887248547981</v>
      </c>
      <c r="G22" s="24"/>
      <c r="H22" s="50"/>
      <c r="I22" s="50"/>
      <c r="J22" s="50"/>
      <c r="K22" s="25"/>
      <c r="L22" s="26"/>
      <c r="Q22" s="20">
        <v>0</v>
      </c>
      <c r="R22" s="21" t="s">
        <v>274</v>
      </c>
      <c r="S22" s="22">
        <v>1970.210653703982</v>
      </c>
      <c r="T22" s="23">
        <v>13191.012300716167</v>
      </c>
      <c r="U22" s="23">
        <v>15161.222954420082</v>
      </c>
      <c r="V22" s="24"/>
      <c r="W22" s="50"/>
      <c r="X22" s="50"/>
      <c r="Y22" s="50"/>
      <c r="Z22" s="25"/>
      <c r="AA22" s="26"/>
      <c r="AF22" s="20">
        <v>0</v>
      </c>
      <c r="AG22" s="21" t="s">
        <v>274</v>
      </c>
      <c r="AH22" s="22">
        <v>3647.0138126867132</v>
      </c>
      <c r="AI22" s="23">
        <v>12417.239566780821</v>
      </c>
      <c r="AJ22" s="23">
        <v>16064.253379467575</v>
      </c>
      <c r="AK22" s="24"/>
      <c r="AL22" s="50"/>
      <c r="AM22" s="50"/>
      <c r="AN22" s="50"/>
      <c r="AO22" s="25"/>
      <c r="AP22" s="26"/>
      <c r="AU22" s="20">
        <v>0</v>
      </c>
      <c r="AV22" s="21" t="s">
        <v>274</v>
      </c>
      <c r="AW22" s="22">
        <v>2081.5299116937631</v>
      </c>
      <c r="AX22" s="23">
        <v>19416.787445585669</v>
      </c>
      <c r="AY22" s="23">
        <v>21498.317357279429</v>
      </c>
      <c r="AZ22" s="24"/>
      <c r="BA22" s="50"/>
      <c r="BB22" s="50"/>
      <c r="BC22" s="50"/>
      <c r="BD22" s="25"/>
      <c r="BE22" s="26"/>
      <c r="BJ22" s="20">
        <v>0</v>
      </c>
      <c r="BK22" s="21" t="s">
        <v>274</v>
      </c>
      <c r="BL22" s="22">
        <v>3179.731668451851</v>
      </c>
      <c r="BM22" s="23">
        <v>14755.659525420855</v>
      </c>
      <c r="BN22" s="23">
        <v>17935.391193872703</v>
      </c>
      <c r="BO22" s="24"/>
      <c r="BP22" s="50"/>
      <c r="BQ22" s="50"/>
      <c r="BR22" s="50"/>
      <c r="BS22" s="25"/>
      <c r="BT22" s="26"/>
    </row>
    <row r="23" spans="2:72" x14ac:dyDescent="0.25">
      <c r="B23" s="40">
        <v>1</v>
      </c>
      <c r="C23" s="41" t="s">
        <v>230</v>
      </c>
      <c r="D23" s="42">
        <v>2954.1920885913878</v>
      </c>
      <c r="E23" s="43">
        <v>12632.121529426544</v>
      </c>
      <c r="F23" s="43">
        <v>15586.313618017975</v>
      </c>
      <c r="G23" s="44">
        <v>-687.08088570330756</v>
      </c>
      <c r="H23" s="51">
        <v>0.21438007171164369</v>
      </c>
      <c r="I23" s="51">
        <v>0.70352896772976037</v>
      </c>
      <c r="J23" s="51">
        <v>8.2090960558595966E-2</v>
      </c>
      <c r="K23" s="45">
        <v>27.29507714610676</v>
      </c>
      <c r="L23" s="46">
        <v>22.248884184864806</v>
      </c>
      <c r="Q23" s="40">
        <v>1</v>
      </c>
      <c r="R23" s="41" t="s">
        <v>230</v>
      </c>
      <c r="S23" s="42">
        <v>2778.4218382942609</v>
      </c>
      <c r="T23" s="43">
        <v>12614.815283217566</v>
      </c>
      <c r="U23" s="43">
        <v>15393.237121511806</v>
      </c>
      <c r="V23" s="44">
        <v>-697.14926667048235</v>
      </c>
      <c r="W23" s="51">
        <v>0.25747552262503309</v>
      </c>
      <c r="X23" s="51">
        <v>0.68007409367557559</v>
      </c>
      <c r="Y23" s="51">
        <v>6.2450383699391376E-2</v>
      </c>
      <c r="Z23" s="45">
        <v>31.182670194969131</v>
      </c>
      <c r="AA23" s="46">
        <v>24.580469133658205</v>
      </c>
      <c r="AF23" s="40">
        <v>1</v>
      </c>
      <c r="AG23" s="41" t="s">
        <v>230</v>
      </c>
      <c r="AH23" s="42">
        <v>3436.8692544093938</v>
      </c>
      <c r="AI23" s="43">
        <v>12147.147348883153</v>
      </c>
      <c r="AJ23" s="43">
        <v>15584.016603292535</v>
      </c>
      <c r="AK23" s="44">
        <v>-730.02827612990495</v>
      </c>
      <c r="AL23" s="51">
        <v>9.4705443698732295E-2</v>
      </c>
      <c r="AM23" s="51">
        <v>0.77032065622669654</v>
      </c>
      <c r="AN23" s="51">
        <v>0.13497390007457122</v>
      </c>
      <c r="AO23" s="45">
        <v>7.4875401117664007</v>
      </c>
      <c r="AP23" s="46">
        <v>4.9401395007056532</v>
      </c>
      <c r="AU23" s="40">
        <v>1</v>
      </c>
      <c r="AV23" s="41" t="s">
        <v>230</v>
      </c>
      <c r="AW23" s="42">
        <v>3112.0954810489548</v>
      </c>
      <c r="AX23" s="43">
        <v>17756.072891767435</v>
      </c>
      <c r="AY23" s="43">
        <v>20868.168372816377</v>
      </c>
      <c r="AZ23" s="44">
        <v>-263.5454413142848</v>
      </c>
      <c r="BA23" s="51">
        <v>0.27067669172932329</v>
      </c>
      <c r="BB23" s="51">
        <v>0.66165413533834583</v>
      </c>
      <c r="BC23" s="51">
        <v>6.7669172932330823E-2</v>
      </c>
      <c r="BD23" s="45">
        <v>40.541231445093523</v>
      </c>
      <c r="BE23" s="46">
        <v>24.502661080161388</v>
      </c>
      <c r="BJ23" s="40">
        <v>1</v>
      </c>
      <c r="BK23" s="41" t="s">
        <v>230</v>
      </c>
      <c r="BL23" s="42">
        <v>2866.4648128100703</v>
      </c>
      <c r="BM23" s="43">
        <v>13377.016080321519</v>
      </c>
      <c r="BN23" s="43">
        <v>16243.480893131593</v>
      </c>
      <c r="BO23" s="44">
        <v>167.49842154200891</v>
      </c>
      <c r="BP23" s="51">
        <v>0</v>
      </c>
      <c r="BQ23" s="51">
        <v>0.80434782608695654</v>
      </c>
      <c r="BR23" s="51">
        <v>0.19565217391304349</v>
      </c>
      <c r="BS23" s="45">
        <v>1.4176627032532914</v>
      </c>
      <c r="BT23" s="46">
        <v>1.4176627032532914</v>
      </c>
    </row>
    <row r="24" spans="2:72" x14ac:dyDescent="0.25">
      <c r="B24" s="40">
        <v>2</v>
      </c>
      <c r="C24" s="41" t="s">
        <v>231</v>
      </c>
      <c r="D24" s="42">
        <v>2970.3216175480984</v>
      </c>
      <c r="E24" s="43">
        <v>12399.795127086179</v>
      </c>
      <c r="F24" s="43">
        <v>15370.116744634222</v>
      </c>
      <c r="G24" s="44">
        <v>-616.86263835835109</v>
      </c>
      <c r="H24" s="51">
        <v>0.20154746178524249</v>
      </c>
      <c r="I24" s="51">
        <v>0.65012266465370827</v>
      </c>
      <c r="J24" s="51">
        <v>0.14832987356104926</v>
      </c>
      <c r="K24" s="45">
        <v>18.927244212980249</v>
      </c>
      <c r="L24" s="46">
        <v>15.79633214316431</v>
      </c>
      <c r="Q24" s="40">
        <v>2</v>
      </c>
      <c r="R24" s="41" t="s">
        <v>231</v>
      </c>
      <c r="S24" s="42">
        <v>2793.9302009151443</v>
      </c>
      <c r="T24" s="43">
        <v>12418.102438877439</v>
      </c>
      <c r="U24" s="43">
        <v>15212.032639792516</v>
      </c>
      <c r="V24" s="44">
        <v>-663.5791567607414</v>
      </c>
      <c r="W24" s="51">
        <v>0.24186292670018522</v>
      </c>
      <c r="X24" s="51">
        <v>0.63773485048954748</v>
      </c>
      <c r="Y24" s="51">
        <v>0.12040222281026727</v>
      </c>
      <c r="Z24" s="45">
        <v>23.060661181147445</v>
      </c>
      <c r="AA24" s="46">
        <v>19.283785446545231</v>
      </c>
      <c r="AF24" s="40">
        <v>2</v>
      </c>
      <c r="AG24" s="41" t="s">
        <v>231</v>
      </c>
      <c r="AH24" s="42">
        <v>3455.1657611095379</v>
      </c>
      <c r="AI24" s="43">
        <v>11823.593235220274</v>
      </c>
      <c r="AJ24" s="43">
        <v>15278.758996329818</v>
      </c>
      <c r="AK24" s="44">
        <v>-560.28578299273045</v>
      </c>
      <c r="AL24" s="51">
        <v>8.7994034302759136E-2</v>
      </c>
      <c r="AM24" s="51">
        <v>0.68530947054436986</v>
      </c>
      <c r="AN24" s="51">
        <v>0.22669649515287099</v>
      </c>
      <c r="AO24" s="45">
        <v>4.4320258461925048</v>
      </c>
      <c r="AP24" s="46">
        <v>2.378335566210473</v>
      </c>
      <c r="AU24" s="40">
        <v>2</v>
      </c>
      <c r="AV24" s="41" t="s">
        <v>231</v>
      </c>
      <c r="AW24" s="42">
        <v>3125.2073635629986</v>
      </c>
      <c r="AX24" s="43">
        <v>17432.706612049828</v>
      </c>
      <c r="AY24" s="43">
        <v>20557.913975612813</v>
      </c>
      <c r="AZ24" s="44">
        <v>-195.80414537932873</v>
      </c>
      <c r="BA24" s="51">
        <v>0.27067669172932329</v>
      </c>
      <c r="BB24" s="51">
        <v>0.61654135338345861</v>
      </c>
      <c r="BC24" s="51">
        <v>0.11278195488721804</v>
      </c>
      <c r="BD24" s="45">
        <v>26.704495818791056</v>
      </c>
      <c r="BE24" s="46">
        <v>16.594698278388606</v>
      </c>
      <c r="BJ24" s="40">
        <v>2</v>
      </c>
      <c r="BK24" s="41" t="s">
        <v>231</v>
      </c>
      <c r="BL24" s="42">
        <v>2879.1773288523564</v>
      </c>
      <c r="BM24" s="43">
        <v>13141.668566934946</v>
      </c>
      <c r="BN24" s="43">
        <v>16020.845895787308</v>
      </c>
      <c r="BO24" s="44">
        <v>354.2543275356677</v>
      </c>
      <c r="BP24" s="51">
        <v>0</v>
      </c>
      <c r="BQ24" s="51">
        <v>0.73913043478260865</v>
      </c>
      <c r="BR24" s="51">
        <v>0.2608695652173913</v>
      </c>
      <c r="BS24" s="45">
        <v>1.0575922059566591</v>
      </c>
      <c r="BT24" s="46">
        <v>1.0575922059566591</v>
      </c>
    </row>
    <row r="25" spans="2:72" x14ac:dyDescent="0.25">
      <c r="B25" s="20">
        <v>3</v>
      </c>
      <c r="C25" s="21" t="s">
        <v>232</v>
      </c>
      <c r="D25" s="27">
        <v>3090.21492076091</v>
      </c>
      <c r="E25" s="28">
        <v>12202.682889573842</v>
      </c>
      <c r="F25" s="28">
        <v>15292.897810334734</v>
      </c>
      <c r="G25" s="29">
        <v>-640.6657692620546</v>
      </c>
      <c r="H25" s="51">
        <v>0.23023211926778636</v>
      </c>
      <c r="I25" s="51">
        <v>0.47291941875825627</v>
      </c>
      <c r="J25" s="51">
        <v>0.29684846197395737</v>
      </c>
      <c r="K25" s="30">
        <v>14.357650625170516</v>
      </c>
      <c r="L25" s="31">
        <v>10.776110209340693</v>
      </c>
      <c r="Q25" s="20">
        <v>3</v>
      </c>
      <c r="R25" s="21" t="s">
        <v>232</v>
      </c>
      <c r="S25" s="27">
        <v>2906.734394433146</v>
      </c>
      <c r="T25" s="28">
        <v>12163.713434231115</v>
      </c>
      <c r="U25" s="28">
        <v>15070.447828664241</v>
      </c>
      <c r="V25" s="29">
        <v>-645.36217258300451</v>
      </c>
      <c r="W25" s="51">
        <v>0.25985710505424714</v>
      </c>
      <c r="X25" s="51">
        <v>0.46970097909499869</v>
      </c>
      <c r="Y25" s="51">
        <v>0.27044191585075417</v>
      </c>
      <c r="Z25" s="30">
        <v>16.663689094621596</v>
      </c>
      <c r="AA25" s="31">
        <v>13.140018966788148</v>
      </c>
      <c r="AF25" s="20">
        <v>3</v>
      </c>
      <c r="AG25" s="21" t="s">
        <v>232</v>
      </c>
      <c r="AH25" s="27">
        <v>3591.9638755423816</v>
      </c>
      <c r="AI25" s="28">
        <v>11819.422184108374</v>
      </c>
      <c r="AJ25" s="28">
        <v>15411.386059650706</v>
      </c>
      <c r="AK25" s="29">
        <v>-721.93418635941646</v>
      </c>
      <c r="AL25" s="51">
        <v>0.1476510067114094</v>
      </c>
      <c r="AM25" s="51">
        <v>0.48098434004474272</v>
      </c>
      <c r="AN25" s="51">
        <v>0.37136465324384788</v>
      </c>
      <c r="AO25" s="30">
        <v>7.3919047910024798</v>
      </c>
      <c r="AP25" s="31">
        <v>6.6696643244532856</v>
      </c>
      <c r="AU25" s="20">
        <v>3</v>
      </c>
      <c r="AV25" s="21" t="s">
        <v>232</v>
      </c>
      <c r="AW25" s="27">
        <v>3266.1982591763149</v>
      </c>
      <c r="AX25" s="28">
        <v>16970.850873128325</v>
      </c>
      <c r="AY25" s="28">
        <v>20237.049132304637</v>
      </c>
      <c r="AZ25" s="29">
        <v>-101.89558385553701</v>
      </c>
      <c r="BA25" s="51">
        <v>0.2932330827067669</v>
      </c>
      <c r="BB25" s="51">
        <v>0.43609022556390975</v>
      </c>
      <c r="BC25" s="51">
        <v>0.27067669172932329</v>
      </c>
      <c r="BD25" s="30">
        <v>17.42999362454611</v>
      </c>
      <c r="BE25" s="31">
        <v>10.430232581957535</v>
      </c>
      <c r="BJ25" s="20">
        <v>3</v>
      </c>
      <c r="BK25" s="21" t="s">
        <v>232</v>
      </c>
      <c r="BL25" s="27">
        <v>3027.6448473127616</v>
      </c>
      <c r="BM25" s="28">
        <v>12790.766279936666</v>
      </c>
      <c r="BN25" s="28">
        <v>15818.41112724943</v>
      </c>
      <c r="BO25" s="29">
        <v>556.55642244167848</v>
      </c>
      <c r="BP25" s="51">
        <v>2.1739130434782608E-2</v>
      </c>
      <c r="BQ25" s="51">
        <v>0.60869565217391308</v>
      </c>
      <c r="BR25" s="51">
        <v>0.36956521739130432</v>
      </c>
      <c r="BS25" s="30">
        <v>3.071503520534661</v>
      </c>
      <c r="BT25" s="31">
        <v>3.071503520534661</v>
      </c>
    </row>
    <row r="26" spans="2:72" x14ac:dyDescent="0.25">
      <c r="B26" s="32">
        <v>4</v>
      </c>
      <c r="C26" s="33" t="s">
        <v>233</v>
      </c>
      <c r="D26" s="34">
        <v>3252.9841719664328</v>
      </c>
      <c r="E26" s="35">
        <v>12000.381171791729</v>
      </c>
      <c r="F26" s="35">
        <v>15253.365343758207</v>
      </c>
      <c r="G26" s="36">
        <v>-596.69914485758488</v>
      </c>
      <c r="H26" s="52">
        <v>0.36837139082845821</v>
      </c>
      <c r="I26" s="52">
        <v>0.13738441215323646</v>
      </c>
      <c r="J26" s="52">
        <v>0.49424419701830535</v>
      </c>
      <c r="K26" s="37">
        <v>14.91432004514725</v>
      </c>
      <c r="L26" s="38">
        <v>12.331318369464801</v>
      </c>
      <c r="Q26" s="32">
        <v>4</v>
      </c>
      <c r="R26" s="33" t="s">
        <v>233</v>
      </c>
      <c r="S26" s="34">
        <v>3064.4496770684168</v>
      </c>
      <c r="T26" s="35">
        <v>11985.73153815033</v>
      </c>
      <c r="U26" s="35">
        <v>15050.181215218785</v>
      </c>
      <c r="V26" s="36">
        <v>-616.01096096737251</v>
      </c>
      <c r="W26" s="52">
        <v>0.42894945752844665</v>
      </c>
      <c r="X26" s="52">
        <v>4.2603863455940728E-2</v>
      </c>
      <c r="Y26" s="52">
        <v>0.5284466790156126</v>
      </c>
      <c r="Z26" s="37">
        <v>15.966914497906984</v>
      </c>
      <c r="AA26" s="38">
        <v>13.118824418074475</v>
      </c>
      <c r="AF26" s="32">
        <v>4</v>
      </c>
      <c r="AG26" s="33" t="s">
        <v>233</v>
      </c>
      <c r="AH26" s="34">
        <v>3768.9290350117062</v>
      </c>
      <c r="AI26" s="35">
        <v>11587.671070849021</v>
      </c>
      <c r="AJ26" s="35">
        <v>15356.600105860731</v>
      </c>
      <c r="AK26" s="36">
        <v>-674.25569558330892</v>
      </c>
      <c r="AL26" s="52">
        <v>0.2058165548098434</v>
      </c>
      <c r="AM26" s="52">
        <v>0.40119313944817303</v>
      </c>
      <c r="AN26" s="52">
        <v>0.39299030574198357</v>
      </c>
      <c r="AO26" s="37">
        <v>10.248828401826957</v>
      </c>
      <c r="AP26" s="38">
        <v>8.9211803531069904</v>
      </c>
      <c r="AU26" s="32">
        <v>4</v>
      </c>
      <c r="AV26" s="33" t="s">
        <v>233</v>
      </c>
      <c r="AW26" s="34">
        <v>3420.8364001698601</v>
      </c>
      <c r="AX26" s="35">
        <v>16421.822851359193</v>
      </c>
      <c r="AY26" s="35">
        <v>19842.65925152905</v>
      </c>
      <c r="AZ26" s="36">
        <v>280.08549205144811</v>
      </c>
      <c r="BA26" s="52">
        <v>0.39849624060150374</v>
      </c>
      <c r="BB26" s="52">
        <v>5.2631578947368418E-2</v>
      </c>
      <c r="BC26" s="52">
        <v>0.54887218045112784</v>
      </c>
      <c r="BD26" s="37">
        <v>13.593163155082369</v>
      </c>
      <c r="BE26" s="38">
        <v>7.9798692069323449</v>
      </c>
      <c r="BJ26" s="32">
        <v>4</v>
      </c>
      <c r="BK26" s="33" t="s">
        <v>233</v>
      </c>
      <c r="BL26" s="34">
        <v>3215.2765311998578</v>
      </c>
      <c r="BM26" s="35">
        <v>12451.543509024235</v>
      </c>
      <c r="BN26" s="35">
        <v>15666.820040224089</v>
      </c>
      <c r="BO26" s="36">
        <v>715.69935282047334</v>
      </c>
      <c r="BP26" s="52">
        <v>4.3478260869565216E-2</v>
      </c>
      <c r="BQ26" s="52">
        <v>0.47826086956521741</v>
      </c>
      <c r="BR26" s="52">
        <v>0.47826086956521741</v>
      </c>
      <c r="BS26" s="37">
        <v>4.3732309359298682</v>
      </c>
      <c r="BT26" s="38">
        <v>4.3732309359298682</v>
      </c>
    </row>
    <row r="32" spans="2:72" x14ac:dyDescent="0.25">
      <c r="B32" s="1" t="s">
        <v>51</v>
      </c>
      <c r="C32" s="2"/>
      <c r="D32" s="2"/>
      <c r="E32" s="2"/>
      <c r="F32" s="2"/>
      <c r="G32" s="39" t="s">
        <v>48</v>
      </c>
      <c r="H32" s="2"/>
      <c r="I32" s="2"/>
      <c r="J32" s="2"/>
      <c r="K32" s="2"/>
      <c r="L32" s="3"/>
      <c r="Q32" s="1" t="s">
        <v>283</v>
      </c>
      <c r="R32" s="2"/>
      <c r="S32" s="2"/>
      <c r="T32" s="2"/>
      <c r="U32" s="2"/>
      <c r="V32" s="39" t="s">
        <v>48</v>
      </c>
      <c r="W32" s="2"/>
      <c r="X32" s="2"/>
      <c r="Y32" s="2"/>
      <c r="Z32" s="2"/>
      <c r="AA32" s="3"/>
      <c r="AF32" s="1" t="s">
        <v>284</v>
      </c>
      <c r="AG32" s="2"/>
      <c r="AH32" s="2"/>
      <c r="AI32" s="2"/>
      <c r="AJ32" s="2"/>
      <c r="AK32" s="39" t="s">
        <v>48</v>
      </c>
      <c r="AL32" s="2"/>
      <c r="AM32" s="2"/>
      <c r="AN32" s="2"/>
      <c r="AO32" s="2"/>
      <c r="AP32" s="3"/>
      <c r="AU32" s="1" t="s">
        <v>285</v>
      </c>
      <c r="AV32" s="2"/>
      <c r="AW32" s="2"/>
      <c r="AX32" s="2"/>
      <c r="AY32" s="2"/>
      <c r="AZ32" s="39" t="s">
        <v>48</v>
      </c>
      <c r="BA32" s="2"/>
      <c r="BB32" s="2"/>
      <c r="BC32" s="2"/>
      <c r="BD32" s="2"/>
      <c r="BE32" s="3"/>
      <c r="BJ32" s="1" t="s">
        <v>286</v>
      </c>
      <c r="BK32" s="2"/>
      <c r="BL32" s="2"/>
      <c r="BM32" s="2"/>
      <c r="BN32" s="2"/>
      <c r="BO32" s="39" t="s">
        <v>48</v>
      </c>
      <c r="BP32" s="2"/>
      <c r="BQ32" s="2"/>
      <c r="BR32" s="2"/>
      <c r="BS32" s="2"/>
      <c r="BT32" s="3"/>
    </row>
    <row r="33" spans="2:72" x14ac:dyDescent="0.25">
      <c r="B33" s="4"/>
      <c r="C33" s="5"/>
      <c r="D33" s="284" t="s">
        <v>0</v>
      </c>
      <c r="E33" s="284"/>
      <c r="F33" s="284"/>
      <c r="G33" s="284"/>
      <c r="H33" s="284"/>
      <c r="I33" s="284"/>
      <c r="J33" s="285"/>
      <c r="K33" s="6" t="s">
        <v>1</v>
      </c>
      <c r="L33" s="7"/>
      <c r="Q33" s="4"/>
      <c r="R33" s="5"/>
      <c r="S33" s="284" t="s">
        <v>0</v>
      </c>
      <c r="T33" s="284"/>
      <c r="U33" s="284"/>
      <c r="V33" s="284"/>
      <c r="W33" s="284"/>
      <c r="X33" s="284"/>
      <c r="Y33" s="285"/>
      <c r="Z33" s="6" t="s">
        <v>1</v>
      </c>
      <c r="AA33" s="7"/>
      <c r="AF33" s="4"/>
      <c r="AG33" s="5"/>
      <c r="AH33" s="284" t="s">
        <v>0</v>
      </c>
      <c r="AI33" s="284"/>
      <c r="AJ33" s="284"/>
      <c r="AK33" s="284"/>
      <c r="AL33" s="284"/>
      <c r="AM33" s="284"/>
      <c r="AN33" s="285"/>
      <c r="AO33" s="6" t="s">
        <v>1</v>
      </c>
      <c r="AP33" s="7"/>
      <c r="AU33" s="4"/>
      <c r="AV33" s="5"/>
      <c r="AW33" s="284" t="s">
        <v>0</v>
      </c>
      <c r="AX33" s="284"/>
      <c r="AY33" s="284"/>
      <c r="AZ33" s="284"/>
      <c r="BA33" s="284"/>
      <c r="BB33" s="284"/>
      <c r="BC33" s="285"/>
      <c r="BD33" s="6" t="s">
        <v>1</v>
      </c>
      <c r="BE33" s="7"/>
      <c r="BJ33" s="4"/>
      <c r="BK33" s="5"/>
      <c r="BL33" s="284" t="s">
        <v>0</v>
      </c>
      <c r="BM33" s="284"/>
      <c r="BN33" s="284"/>
      <c r="BO33" s="284"/>
      <c r="BP33" s="284"/>
      <c r="BQ33" s="284"/>
      <c r="BR33" s="285"/>
      <c r="BS33" s="6" t="s">
        <v>1</v>
      </c>
      <c r="BT33" s="7"/>
    </row>
    <row r="34" spans="2:72" x14ac:dyDescent="0.25">
      <c r="B34" s="8"/>
      <c r="C34" s="9"/>
      <c r="D34" s="5" t="s">
        <v>2</v>
      </c>
      <c r="E34" s="10" t="s">
        <v>3</v>
      </c>
      <c r="F34" s="5"/>
      <c r="G34" s="10" t="s">
        <v>4</v>
      </c>
      <c r="H34" s="47" t="s">
        <v>5</v>
      </c>
      <c r="I34" s="48" t="s">
        <v>6</v>
      </c>
      <c r="J34" s="47" t="s">
        <v>5</v>
      </c>
      <c r="K34" s="11"/>
      <c r="L34" s="9"/>
      <c r="Q34" s="8"/>
      <c r="R34" s="9"/>
      <c r="S34" s="5" t="s">
        <v>2</v>
      </c>
      <c r="T34" s="10" t="s">
        <v>3</v>
      </c>
      <c r="U34" s="5"/>
      <c r="V34" s="10" t="s">
        <v>4</v>
      </c>
      <c r="W34" s="47" t="s">
        <v>5</v>
      </c>
      <c r="X34" s="48" t="s">
        <v>6</v>
      </c>
      <c r="Y34" s="47" t="s">
        <v>5</v>
      </c>
      <c r="Z34" s="11"/>
      <c r="AA34" s="9"/>
      <c r="AF34" s="8"/>
      <c r="AG34" s="9"/>
      <c r="AH34" s="5" t="s">
        <v>2</v>
      </c>
      <c r="AI34" s="10" t="s">
        <v>3</v>
      </c>
      <c r="AJ34" s="5"/>
      <c r="AK34" s="10" t="s">
        <v>4</v>
      </c>
      <c r="AL34" s="47" t="s">
        <v>5</v>
      </c>
      <c r="AM34" s="48" t="s">
        <v>6</v>
      </c>
      <c r="AN34" s="47" t="s">
        <v>5</v>
      </c>
      <c r="AO34" s="11"/>
      <c r="AP34" s="9"/>
      <c r="AU34" s="8"/>
      <c r="AV34" s="9"/>
      <c r="AW34" s="5" t="s">
        <v>2</v>
      </c>
      <c r="AX34" s="10" t="s">
        <v>3</v>
      </c>
      <c r="AY34" s="5"/>
      <c r="AZ34" s="10" t="s">
        <v>4</v>
      </c>
      <c r="BA34" s="47" t="s">
        <v>5</v>
      </c>
      <c r="BB34" s="48" t="s">
        <v>6</v>
      </c>
      <c r="BC34" s="47" t="s">
        <v>5</v>
      </c>
      <c r="BD34" s="11"/>
      <c r="BE34" s="9"/>
      <c r="BJ34" s="8"/>
      <c r="BK34" s="9"/>
      <c r="BL34" s="5" t="s">
        <v>2</v>
      </c>
      <c r="BM34" s="10" t="s">
        <v>3</v>
      </c>
      <c r="BN34" s="5"/>
      <c r="BO34" s="10" t="s">
        <v>4</v>
      </c>
      <c r="BP34" s="47" t="s">
        <v>5</v>
      </c>
      <c r="BQ34" s="48" t="s">
        <v>6</v>
      </c>
      <c r="BR34" s="47" t="s">
        <v>5</v>
      </c>
      <c r="BS34" s="11"/>
      <c r="BT34" s="9"/>
    </row>
    <row r="35" spans="2:72" x14ac:dyDescent="0.25">
      <c r="B35" s="12" t="s">
        <v>7</v>
      </c>
      <c r="C35" s="13" t="s">
        <v>19</v>
      </c>
      <c r="D35" s="14" t="s">
        <v>8</v>
      </c>
      <c r="E35" s="15" t="s">
        <v>9</v>
      </c>
      <c r="F35" s="14" t="s">
        <v>4</v>
      </c>
      <c r="G35" s="15" t="s">
        <v>10</v>
      </c>
      <c r="H35" s="49" t="s">
        <v>11</v>
      </c>
      <c r="I35" s="49" t="s">
        <v>12</v>
      </c>
      <c r="J35" s="49" t="s">
        <v>13</v>
      </c>
      <c r="K35" s="14" t="s">
        <v>15</v>
      </c>
      <c r="L35" s="16" t="s">
        <v>14</v>
      </c>
      <c r="Q35" s="12" t="s">
        <v>7</v>
      </c>
      <c r="R35" s="13" t="s">
        <v>19</v>
      </c>
      <c r="S35" s="14" t="s">
        <v>8</v>
      </c>
      <c r="T35" s="15" t="s">
        <v>9</v>
      </c>
      <c r="U35" s="14" t="s">
        <v>4</v>
      </c>
      <c r="V35" s="15" t="s">
        <v>10</v>
      </c>
      <c r="W35" s="49" t="s">
        <v>11</v>
      </c>
      <c r="X35" s="49" t="s">
        <v>12</v>
      </c>
      <c r="Y35" s="49" t="s">
        <v>13</v>
      </c>
      <c r="Z35" s="14" t="s">
        <v>15</v>
      </c>
      <c r="AA35" s="16" t="s">
        <v>14</v>
      </c>
      <c r="AF35" s="12" t="s">
        <v>7</v>
      </c>
      <c r="AG35" s="13" t="s">
        <v>19</v>
      </c>
      <c r="AH35" s="14" t="s">
        <v>8</v>
      </c>
      <c r="AI35" s="15" t="s">
        <v>9</v>
      </c>
      <c r="AJ35" s="14" t="s">
        <v>4</v>
      </c>
      <c r="AK35" s="15" t="s">
        <v>10</v>
      </c>
      <c r="AL35" s="49" t="s">
        <v>11</v>
      </c>
      <c r="AM35" s="49" t="s">
        <v>12</v>
      </c>
      <c r="AN35" s="49" t="s">
        <v>13</v>
      </c>
      <c r="AO35" s="14" t="s">
        <v>15</v>
      </c>
      <c r="AP35" s="16" t="s">
        <v>14</v>
      </c>
      <c r="AU35" s="12" t="s">
        <v>7</v>
      </c>
      <c r="AV35" s="13" t="s">
        <v>19</v>
      </c>
      <c r="AW35" s="14" t="s">
        <v>8</v>
      </c>
      <c r="AX35" s="15" t="s">
        <v>9</v>
      </c>
      <c r="AY35" s="14" t="s">
        <v>4</v>
      </c>
      <c r="AZ35" s="15" t="s">
        <v>10</v>
      </c>
      <c r="BA35" s="49" t="s">
        <v>11</v>
      </c>
      <c r="BB35" s="49" t="s">
        <v>12</v>
      </c>
      <c r="BC35" s="49" t="s">
        <v>13</v>
      </c>
      <c r="BD35" s="14" t="s">
        <v>15</v>
      </c>
      <c r="BE35" s="16" t="s">
        <v>14</v>
      </c>
      <c r="BJ35" s="12" t="s">
        <v>7</v>
      </c>
      <c r="BK35" s="13" t="s">
        <v>19</v>
      </c>
      <c r="BL35" s="14" t="s">
        <v>8</v>
      </c>
      <c r="BM35" s="15" t="s">
        <v>9</v>
      </c>
      <c r="BN35" s="14" t="s">
        <v>4</v>
      </c>
      <c r="BO35" s="15" t="s">
        <v>10</v>
      </c>
      <c r="BP35" s="49" t="s">
        <v>11</v>
      </c>
      <c r="BQ35" s="49" t="s">
        <v>12</v>
      </c>
      <c r="BR35" s="49" t="s">
        <v>13</v>
      </c>
      <c r="BS35" s="14" t="s">
        <v>15</v>
      </c>
      <c r="BT35" s="16" t="s">
        <v>14</v>
      </c>
    </row>
    <row r="36" spans="2:72" x14ac:dyDescent="0.25">
      <c r="B36" s="17" t="s">
        <v>16</v>
      </c>
      <c r="C36" s="18"/>
      <c r="D36" s="5"/>
      <c r="E36" s="10"/>
      <c r="F36" s="5"/>
      <c r="G36" s="10"/>
      <c r="H36" s="47"/>
      <c r="I36" s="47"/>
      <c r="J36" s="47"/>
      <c r="K36" s="5"/>
      <c r="L36" s="19"/>
      <c r="Q36" s="17" t="s">
        <v>16</v>
      </c>
      <c r="R36" s="18"/>
      <c r="S36" s="5"/>
      <c r="T36" s="10"/>
      <c r="U36" s="5"/>
      <c r="V36" s="10"/>
      <c r="W36" s="47"/>
      <c r="X36" s="47"/>
      <c r="Y36" s="47"/>
      <c r="Z36" s="5"/>
      <c r="AA36" s="19"/>
      <c r="AF36" s="17" t="s">
        <v>16</v>
      </c>
      <c r="AG36" s="18"/>
      <c r="AH36" s="5"/>
      <c r="AI36" s="10"/>
      <c r="AJ36" s="5"/>
      <c r="AK36" s="10"/>
      <c r="AL36" s="47"/>
      <c r="AM36" s="47"/>
      <c r="AN36" s="47"/>
      <c r="AO36" s="5"/>
      <c r="AP36" s="19"/>
      <c r="AU36" s="17" t="s">
        <v>16</v>
      </c>
      <c r="AV36" s="18"/>
      <c r="AW36" s="5"/>
      <c r="AX36" s="10"/>
      <c r="AY36" s="5"/>
      <c r="AZ36" s="10"/>
      <c r="BA36" s="47"/>
      <c r="BB36" s="47"/>
      <c r="BC36" s="47"/>
      <c r="BD36" s="5"/>
      <c r="BE36" s="19"/>
      <c r="BJ36" s="17" t="s">
        <v>16</v>
      </c>
      <c r="BK36" s="18"/>
      <c r="BL36" s="5"/>
      <c r="BM36" s="10"/>
      <c r="BN36" s="5"/>
      <c r="BO36" s="10"/>
      <c r="BP36" s="47"/>
      <c r="BQ36" s="47"/>
      <c r="BR36" s="47"/>
      <c r="BS36" s="5"/>
      <c r="BT36" s="19"/>
    </row>
    <row r="37" spans="2:72" x14ac:dyDescent="0.25">
      <c r="B37" s="20">
        <v>0</v>
      </c>
      <c r="C37" s="21" t="s">
        <v>274</v>
      </c>
      <c r="D37" s="22">
        <v>2004.1818554897359</v>
      </c>
      <c r="E37" s="23">
        <v>7370.8229431578202</v>
      </c>
      <c r="F37" s="23">
        <v>9375.0047986475256</v>
      </c>
      <c r="G37" s="24"/>
      <c r="H37" s="50"/>
      <c r="I37" s="50"/>
      <c r="J37" s="50"/>
      <c r="K37" s="25"/>
      <c r="L37" s="26"/>
      <c r="Q37" s="20">
        <v>0</v>
      </c>
      <c r="R37" s="21" t="s">
        <v>274</v>
      </c>
      <c r="S37" s="22">
        <v>1714.4850246008009</v>
      </c>
      <c r="T37" s="23">
        <v>7277.1343863228512</v>
      </c>
      <c r="U37" s="23">
        <v>8991.619410923644</v>
      </c>
      <c r="V37" s="24"/>
      <c r="W37" s="50"/>
      <c r="X37" s="50"/>
      <c r="Y37" s="50"/>
      <c r="Z37" s="25"/>
      <c r="AA37" s="26"/>
      <c r="AF37" s="20">
        <v>0</v>
      </c>
      <c r="AG37" s="21" t="s">
        <v>274</v>
      </c>
      <c r="AH37" s="22">
        <v>2891.5476013723769</v>
      </c>
      <c r="AI37" s="23">
        <v>7474.1678128314552</v>
      </c>
      <c r="AJ37" s="23">
        <v>10365.715414203845</v>
      </c>
      <c r="AK37" s="24"/>
      <c r="AL37" s="50"/>
      <c r="AM37" s="50"/>
      <c r="AN37" s="50"/>
      <c r="AO37" s="25"/>
      <c r="AP37" s="26"/>
      <c r="AU37" s="20">
        <v>0</v>
      </c>
      <c r="AV37" s="21" t="s">
        <v>274</v>
      </c>
      <c r="AW37" s="22">
        <v>1751.952666726492</v>
      </c>
      <c r="AX37" s="23">
        <v>9704.2744183371105</v>
      </c>
      <c r="AY37" s="23">
        <v>11456.227085063603</v>
      </c>
      <c r="AZ37" s="24"/>
      <c r="BA37" s="50"/>
      <c r="BB37" s="50"/>
      <c r="BC37" s="50"/>
      <c r="BD37" s="25"/>
      <c r="BE37" s="26"/>
      <c r="BJ37" s="20">
        <v>0</v>
      </c>
      <c r="BK37" s="21" t="s">
        <v>274</v>
      </c>
      <c r="BL37" s="22">
        <v>2598.188920263563</v>
      </c>
      <c r="BM37" s="23">
        <v>8334.0591592763176</v>
      </c>
      <c r="BN37" s="23">
        <v>10932.248079539879</v>
      </c>
      <c r="BO37" s="24"/>
      <c r="BP37" s="50"/>
      <c r="BQ37" s="50"/>
      <c r="BR37" s="50"/>
      <c r="BS37" s="25"/>
      <c r="BT37" s="26"/>
    </row>
    <row r="38" spans="2:72" x14ac:dyDescent="0.25">
      <c r="B38" s="40">
        <v>1</v>
      </c>
      <c r="C38" s="41" t="s">
        <v>230</v>
      </c>
      <c r="D38" s="42">
        <v>2250.1630484181755</v>
      </c>
      <c r="E38" s="43">
        <v>7201.7017289734704</v>
      </c>
      <c r="F38" s="43">
        <v>9451.8647773916546</v>
      </c>
      <c r="G38" s="44">
        <v>-442.12634396841514</v>
      </c>
      <c r="H38" s="51">
        <v>0.39480961497553713</v>
      </c>
      <c r="I38" s="51">
        <v>0.39417145288236544</v>
      </c>
      <c r="J38" s="51">
        <v>0.21101893214209744</v>
      </c>
      <c r="K38" s="45">
        <v>28.036601462756277</v>
      </c>
      <c r="L38" s="46">
        <v>17.927734701953305</v>
      </c>
      <c r="Q38" s="40">
        <v>1</v>
      </c>
      <c r="R38" s="41" t="s">
        <v>230</v>
      </c>
      <c r="S38" s="42">
        <v>2147.536276086963</v>
      </c>
      <c r="T38" s="43">
        <v>7249.5257640488053</v>
      </c>
      <c r="U38" s="43">
        <v>9397.0620401357555</v>
      </c>
      <c r="V38" s="44">
        <v>-588.40736598818353</v>
      </c>
      <c r="W38" s="51">
        <v>0.51415366839976895</v>
      </c>
      <c r="X38" s="51">
        <v>0.23252455228191796</v>
      </c>
      <c r="Y38" s="51">
        <v>0.25332177931831312</v>
      </c>
      <c r="Z38" s="45">
        <v>29.160568764185278</v>
      </c>
      <c r="AA38" s="46">
        <v>18.504556482230843</v>
      </c>
      <c r="AF38" s="40">
        <v>1</v>
      </c>
      <c r="AG38" s="41" t="s">
        <v>230</v>
      </c>
      <c r="AH38" s="42">
        <v>2548.7696954765961</v>
      </c>
      <c r="AI38" s="43">
        <v>6920.4113471187411</v>
      </c>
      <c r="AJ38" s="43">
        <v>9469.1810425953263</v>
      </c>
      <c r="AK38" s="44">
        <v>-20.997210699138932</v>
      </c>
      <c r="AL38" s="51">
        <v>2.8193832599118944E-2</v>
      </c>
      <c r="AM38" s="51">
        <v>0.88634361233480174</v>
      </c>
      <c r="AN38" s="51">
        <v>8.546255506607929E-2</v>
      </c>
      <c r="AO38" s="45">
        <v>5.682398861644681</v>
      </c>
      <c r="AP38" s="46">
        <v>1.9872035917125888</v>
      </c>
      <c r="AU38" s="40">
        <v>1</v>
      </c>
      <c r="AV38" s="41" t="s">
        <v>230</v>
      </c>
      <c r="AW38" s="42">
        <v>2455.6639501000136</v>
      </c>
      <c r="AX38" s="43">
        <v>9041.7676295021756</v>
      </c>
      <c r="AY38" s="43">
        <v>11497.431579602187</v>
      </c>
      <c r="AZ38" s="44">
        <v>-234.77250527262387</v>
      </c>
      <c r="BA38" s="51">
        <v>0.5641025641025641</v>
      </c>
      <c r="BB38" s="51">
        <v>0.21794871794871795</v>
      </c>
      <c r="BC38" s="51">
        <v>0.21794871794871795</v>
      </c>
      <c r="BD38" s="45">
        <v>27.551777465732233</v>
      </c>
      <c r="BE38" s="46">
        <v>18.676279027728427</v>
      </c>
      <c r="BJ38" s="40">
        <v>1</v>
      </c>
      <c r="BK38" s="41" t="s">
        <v>230</v>
      </c>
      <c r="BL38" s="42">
        <v>2263.4811664235676</v>
      </c>
      <c r="BM38" s="43">
        <v>7592.9568725536919</v>
      </c>
      <c r="BN38" s="43">
        <v>9856.4380389772596</v>
      </c>
      <c r="BO38" s="44">
        <v>29.786446552317663</v>
      </c>
      <c r="BP38" s="51">
        <v>0</v>
      </c>
      <c r="BQ38" s="51">
        <v>0.96153846153846156</v>
      </c>
      <c r="BR38" s="51">
        <v>3.8461538461538464E-2</v>
      </c>
      <c r="BS38" s="45">
        <v>6.4922447506712791E-2</v>
      </c>
      <c r="BT38" s="46">
        <v>6.4922447506712791E-2</v>
      </c>
    </row>
    <row r="39" spans="2:72" x14ac:dyDescent="0.25">
      <c r="B39" s="40">
        <v>2</v>
      </c>
      <c r="C39" s="41" t="s">
        <v>231</v>
      </c>
      <c r="D39" s="42">
        <v>2261.4928456037223</v>
      </c>
      <c r="E39" s="43">
        <v>7141.5635219096212</v>
      </c>
      <c r="F39" s="43">
        <v>9403.0563675133726</v>
      </c>
      <c r="G39" s="44">
        <v>-435.52195187315294</v>
      </c>
      <c r="H39" s="51">
        <v>0.36417783450329716</v>
      </c>
      <c r="I39" s="51">
        <v>0.36566687938736436</v>
      </c>
      <c r="J39" s="51">
        <v>0.27015528610933842</v>
      </c>
      <c r="K39" s="45">
        <v>22.53342313738742</v>
      </c>
      <c r="L39" s="46">
        <v>14.660008637491874</v>
      </c>
      <c r="Q39" s="40">
        <v>2</v>
      </c>
      <c r="R39" s="41" t="s">
        <v>231</v>
      </c>
      <c r="S39" s="42">
        <v>2156.7124771388526</v>
      </c>
      <c r="T39" s="43">
        <v>7196.7425409837169</v>
      </c>
      <c r="U39" s="43">
        <v>9353.4550181226023</v>
      </c>
      <c r="V39" s="44">
        <v>-573.55517043887312</v>
      </c>
      <c r="W39" s="51">
        <v>0.47284806470248414</v>
      </c>
      <c r="X39" s="51">
        <v>0.1998844598497978</v>
      </c>
      <c r="Y39" s="51">
        <v>0.32726747544771806</v>
      </c>
      <c r="Z39" s="45">
        <v>23.493884487532601</v>
      </c>
      <c r="AA39" s="46">
        <v>15.232514199701592</v>
      </c>
      <c r="AF39" s="40">
        <v>2</v>
      </c>
      <c r="AG39" s="41" t="s">
        <v>231</v>
      </c>
      <c r="AH39" s="42">
        <v>2566.7528216350438</v>
      </c>
      <c r="AI39" s="43">
        <v>6845.4908191350378</v>
      </c>
      <c r="AJ39" s="43">
        <v>9412.2436407700698</v>
      </c>
      <c r="AK39" s="44">
        <v>-44.862404091799817</v>
      </c>
      <c r="AL39" s="51">
        <v>3.0837004405286344E-2</v>
      </c>
      <c r="AM39" s="51">
        <v>0.87048458149779739</v>
      </c>
      <c r="AN39" s="51">
        <v>9.86784140969163E-2</v>
      </c>
      <c r="AO39" s="45">
        <v>4.5629178154982215</v>
      </c>
      <c r="AP39" s="46">
        <v>1.9613867850697793</v>
      </c>
      <c r="AU39" s="40">
        <v>2</v>
      </c>
      <c r="AV39" s="41" t="s">
        <v>231</v>
      </c>
      <c r="AW39" s="42">
        <v>2465.6900391959821</v>
      </c>
      <c r="AX39" s="43">
        <v>8894.5533315185658</v>
      </c>
      <c r="AY39" s="43">
        <v>11360.243370714546</v>
      </c>
      <c r="AZ39" s="44">
        <v>-150.31508116847567</v>
      </c>
      <c r="BA39" s="51">
        <v>0.51282051282051277</v>
      </c>
      <c r="BB39" s="51">
        <v>0.17948717948717949</v>
      </c>
      <c r="BC39" s="51">
        <v>0.30769230769230771</v>
      </c>
      <c r="BD39" s="45">
        <v>22.27651316046871</v>
      </c>
      <c r="BE39" s="46">
        <v>15.564258498908341</v>
      </c>
      <c r="BJ39" s="40">
        <v>2</v>
      </c>
      <c r="BK39" s="41" t="s">
        <v>231</v>
      </c>
      <c r="BL39" s="42">
        <v>2275.038296747708</v>
      </c>
      <c r="BM39" s="43">
        <v>7460.0076936448504</v>
      </c>
      <c r="BN39" s="43">
        <v>9735.0459903925585</v>
      </c>
      <c r="BO39" s="44">
        <v>34.719587654658639</v>
      </c>
      <c r="BP39" s="51">
        <v>0</v>
      </c>
      <c r="BQ39" s="51">
        <v>0.96153846153846156</v>
      </c>
      <c r="BR39" s="51">
        <v>3.8461538461538464E-2</v>
      </c>
      <c r="BS39" s="45">
        <v>0.20353845992484984</v>
      </c>
      <c r="BT39" s="46">
        <v>0.20353845992484984</v>
      </c>
    </row>
    <row r="40" spans="2:72" x14ac:dyDescent="0.25">
      <c r="B40" s="20">
        <v>3</v>
      </c>
      <c r="C40" s="21" t="s">
        <v>232</v>
      </c>
      <c r="D40" s="27">
        <v>2353.7735343257245</v>
      </c>
      <c r="E40" s="28">
        <v>7110.709808363993</v>
      </c>
      <c r="F40" s="28">
        <v>9464.4833426897458</v>
      </c>
      <c r="G40" s="29">
        <v>-482.44643410573673</v>
      </c>
      <c r="H40" s="51">
        <v>0.38438630078706659</v>
      </c>
      <c r="I40" s="51">
        <v>0.24952137843012126</v>
      </c>
      <c r="J40" s="51">
        <v>0.36609232078281218</v>
      </c>
      <c r="K40" s="30">
        <v>18.437757436114481</v>
      </c>
      <c r="L40" s="31">
        <v>11.994415391810223</v>
      </c>
      <c r="Q40" s="20">
        <v>3</v>
      </c>
      <c r="R40" s="21" t="s">
        <v>232</v>
      </c>
      <c r="S40" s="27">
        <v>2236.874819550791</v>
      </c>
      <c r="T40" s="28">
        <v>7137.6905032055802</v>
      </c>
      <c r="U40" s="28">
        <v>9374.5653227563762</v>
      </c>
      <c r="V40" s="29">
        <v>-598.52945854890834</v>
      </c>
      <c r="W40" s="51">
        <v>0.48209127671865976</v>
      </c>
      <c r="X40" s="51">
        <v>8.9254766031195837E-2</v>
      </c>
      <c r="Y40" s="51">
        <v>0.42865395725014444</v>
      </c>
      <c r="Z40" s="30">
        <v>19.394379392034313</v>
      </c>
      <c r="AA40" s="31">
        <v>12.728493942926661</v>
      </c>
      <c r="AF40" s="20">
        <v>3</v>
      </c>
      <c r="AG40" s="21" t="s">
        <v>232</v>
      </c>
      <c r="AH40" s="27">
        <v>2695.2415820505253</v>
      </c>
      <c r="AI40" s="28">
        <v>6913.6357180549085</v>
      </c>
      <c r="AJ40" s="28">
        <v>9608.8773001054415</v>
      </c>
      <c r="AK40" s="29">
        <v>-167.59238370604839</v>
      </c>
      <c r="AL40" s="51">
        <v>8.6343612334801756E-2</v>
      </c>
      <c r="AM40" s="51">
        <v>0.73656387665198242</v>
      </c>
      <c r="AN40" s="51">
        <v>0.17709251101321585</v>
      </c>
      <c r="AO40" s="30">
        <v>7.79703361291355</v>
      </c>
      <c r="AP40" s="31">
        <v>3.2809228545834221</v>
      </c>
      <c r="AU40" s="20">
        <v>3</v>
      </c>
      <c r="AV40" s="21" t="s">
        <v>232</v>
      </c>
      <c r="AW40" s="27">
        <v>2551.5986980028147</v>
      </c>
      <c r="AX40" s="28">
        <v>8728.0943432618733</v>
      </c>
      <c r="AY40" s="28">
        <v>11279.693041264687</v>
      </c>
      <c r="AZ40" s="29">
        <v>-90.169397493239885</v>
      </c>
      <c r="BA40" s="51">
        <v>0.51282051282051277</v>
      </c>
      <c r="BB40" s="51">
        <v>5.128205128205128E-2</v>
      </c>
      <c r="BC40" s="51">
        <v>0.4358974358974359</v>
      </c>
      <c r="BD40" s="30">
        <v>16.179755549501547</v>
      </c>
      <c r="BE40" s="31">
        <v>12.722984933268807</v>
      </c>
      <c r="BJ40" s="20">
        <v>3</v>
      </c>
      <c r="BK40" s="21" t="s">
        <v>232</v>
      </c>
      <c r="BL40" s="27">
        <v>2419.4179041886264</v>
      </c>
      <c r="BM40" s="28">
        <v>7269.0149328728839</v>
      </c>
      <c r="BN40" s="28">
        <v>9688.4328370615131</v>
      </c>
      <c r="BO40" s="29">
        <v>53.033356772666977</v>
      </c>
      <c r="BP40" s="51">
        <v>0</v>
      </c>
      <c r="BQ40" s="51">
        <v>0.92307692307692313</v>
      </c>
      <c r="BR40" s="51">
        <v>7.6923076923076927E-2</v>
      </c>
      <c r="BS40" s="30">
        <v>1.8255382728239185</v>
      </c>
      <c r="BT40" s="31">
        <v>1.8255382728239185</v>
      </c>
    </row>
    <row r="41" spans="2:72" x14ac:dyDescent="0.25">
      <c r="B41" s="32">
        <v>4</v>
      </c>
      <c r="C41" s="33" t="s">
        <v>233</v>
      </c>
      <c r="D41" s="34">
        <v>2491.8153455499387</v>
      </c>
      <c r="E41" s="35">
        <v>7017.0630412543051</v>
      </c>
      <c r="F41" s="35">
        <v>9508.8783868042919</v>
      </c>
      <c r="G41" s="36">
        <v>-478.31367166805211</v>
      </c>
      <c r="H41" s="52">
        <v>0.42203786428419487</v>
      </c>
      <c r="I41" s="52">
        <v>0.17783450329717082</v>
      </c>
      <c r="J41" s="52">
        <v>0.40012763241863436</v>
      </c>
      <c r="K41" s="37">
        <v>20.202165316666822</v>
      </c>
      <c r="L41" s="38">
        <v>12.654860218474491</v>
      </c>
      <c r="Q41" s="32">
        <v>4</v>
      </c>
      <c r="R41" s="33" t="s">
        <v>233</v>
      </c>
      <c r="S41" s="34">
        <v>2362.9149611223629</v>
      </c>
      <c r="T41" s="35">
        <v>7004.2650629768932</v>
      </c>
      <c r="U41" s="35">
        <v>9367.1800240992652</v>
      </c>
      <c r="V41" s="36">
        <v>-588.83229694809495</v>
      </c>
      <c r="W41" s="52">
        <v>0.51386481802426343</v>
      </c>
      <c r="X41" s="52">
        <v>6.1525129982668979E-2</v>
      </c>
      <c r="Y41" s="52">
        <v>0.42461005199306762</v>
      </c>
      <c r="Z41" s="37">
        <v>22.240759976633214</v>
      </c>
      <c r="AA41" s="38">
        <v>13.884285109896593</v>
      </c>
      <c r="AF41" s="32">
        <v>4</v>
      </c>
      <c r="AG41" s="33" t="s">
        <v>233</v>
      </c>
      <c r="AH41" s="34">
        <v>2870.0631841744053</v>
      </c>
      <c r="AI41" s="35">
        <v>6938.5452750209861</v>
      </c>
      <c r="AJ41" s="35">
        <v>9808.6084591953822</v>
      </c>
      <c r="AK41" s="36">
        <v>-186.27738504975932</v>
      </c>
      <c r="AL41" s="52">
        <v>0.14096916299559473</v>
      </c>
      <c r="AM41" s="52">
        <v>0.53656387665198235</v>
      </c>
      <c r="AN41" s="52">
        <v>0.32246696035242289</v>
      </c>
      <c r="AO41" s="37">
        <v>8.4986074286073183</v>
      </c>
      <c r="AP41" s="38">
        <v>6.2576371357008025</v>
      </c>
      <c r="AU41" s="32">
        <v>4</v>
      </c>
      <c r="AV41" s="33" t="s">
        <v>233</v>
      </c>
      <c r="AW41" s="34">
        <v>2670.9629577476785</v>
      </c>
      <c r="AX41" s="35">
        <v>8679.3458022786108</v>
      </c>
      <c r="AY41" s="35">
        <v>11350.308760026288</v>
      </c>
      <c r="AZ41" s="36">
        <v>-152.0493506279839</v>
      </c>
      <c r="BA41" s="52">
        <v>0.57692307692307687</v>
      </c>
      <c r="BB41" s="52">
        <v>0</v>
      </c>
      <c r="BC41" s="52">
        <v>0.42307692307692307</v>
      </c>
      <c r="BD41" s="37">
        <v>15.655319407968609</v>
      </c>
      <c r="BE41" s="38">
        <v>12.823976068407694</v>
      </c>
      <c r="BJ41" s="32">
        <v>4</v>
      </c>
      <c r="BK41" s="33" t="s">
        <v>233</v>
      </c>
      <c r="BL41" s="34">
        <v>2605.9815108621751</v>
      </c>
      <c r="BM41" s="35">
        <v>7161.9172763037996</v>
      </c>
      <c r="BN41" s="35">
        <v>9767.8987871659738</v>
      </c>
      <c r="BO41" s="36">
        <v>510.36626550983772</v>
      </c>
      <c r="BP41" s="52">
        <v>0</v>
      </c>
      <c r="BQ41" s="52">
        <v>0.53846153846153844</v>
      </c>
      <c r="BR41" s="52">
        <v>0.46153846153846156</v>
      </c>
      <c r="BS41" s="37">
        <v>3.1376425413690505</v>
      </c>
      <c r="BT41" s="38">
        <v>1.2178147346800294</v>
      </c>
    </row>
    <row r="47" spans="2:72" x14ac:dyDescent="0.25">
      <c r="B47" s="1" t="s">
        <v>20</v>
      </c>
      <c r="C47" s="2"/>
      <c r="D47" s="2"/>
      <c r="E47" s="2"/>
      <c r="F47" s="2"/>
      <c r="G47" s="39" t="s">
        <v>48</v>
      </c>
      <c r="H47" s="2"/>
      <c r="I47" s="2"/>
      <c r="J47" s="2"/>
      <c r="K47" s="2"/>
      <c r="L47" s="3"/>
      <c r="Q47" s="1" t="s">
        <v>22</v>
      </c>
      <c r="R47" s="2"/>
      <c r="S47" s="2"/>
      <c r="T47" s="2"/>
      <c r="U47" s="2"/>
      <c r="V47" s="39" t="s">
        <v>48</v>
      </c>
      <c r="W47" s="2"/>
      <c r="X47" s="2"/>
      <c r="Y47" s="2"/>
      <c r="Z47" s="2"/>
      <c r="AA47" s="3"/>
      <c r="AF47" s="1" t="s">
        <v>23</v>
      </c>
      <c r="AG47" s="2"/>
      <c r="AH47" s="2"/>
      <c r="AI47" s="2"/>
      <c r="AJ47" s="2"/>
      <c r="AK47" s="39" t="s">
        <v>48</v>
      </c>
      <c r="AL47" s="2"/>
      <c r="AM47" s="2"/>
      <c r="AN47" s="2"/>
      <c r="AO47" s="2"/>
      <c r="AP47" s="3"/>
    </row>
    <row r="48" spans="2:72" x14ac:dyDescent="0.25">
      <c r="B48" s="4"/>
      <c r="C48" s="5"/>
      <c r="D48" s="284" t="str">
        <f>D33</f>
        <v>Average LCC Results</v>
      </c>
      <c r="E48" s="284"/>
      <c r="F48" s="284"/>
      <c r="G48" s="284"/>
      <c r="H48" s="284"/>
      <c r="I48" s="284"/>
      <c r="J48" s="285"/>
      <c r="K48" s="6" t="str">
        <f>K33</f>
        <v>Payback Results</v>
      </c>
      <c r="L48" s="7"/>
      <c r="Q48" s="4"/>
      <c r="R48" s="5"/>
      <c r="S48" s="284" t="str">
        <f>S33</f>
        <v>Average LCC Results</v>
      </c>
      <c r="T48" s="284"/>
      <c r="U48" s="284"/>
      <c r="V48" s="284"/>
      <c r="W48" s="284"/>
      <c r="X48" s="284"/>
      <c r="Y48" s="285"/>
      <c r="Z48" s="6" t="str">
        <f>Z33</f>
        <v>Payback Results</v>
      </c>
      <c r="AA48" s="7"/>
      <c r="AF48" s="4"/>
      <c r="AG48" s="5"/>
      <c r="AH48" s="284" t="str">
        <f>AH33</f>
        <v>Average LCC Results</v>
      </c>
      <c r="AI48" s="284"/>
      <c r="AJ48" s="284"/>
      <c r="AK48" s="284"/>
      <c r="AL48" s="284"/>
      <c r="AM48" s="284"/>
      <c r="AN48" s="285"/>
      <c r="AO48" s="6" t="str">
        <f>AO33</f>
        <v>Payback Results</v>
      </c>
      <c r="AP48" s="7"/>
    </row>
    <row r="49" spans="2:42" x14ac:dyDescent="0.25">
      <c r="B49" s="8"/>
      <c r="C49" s="9"/>
      <c r="D49" s="5" t="str">
        <f>D34</f>
        <v>Installed</v>
      </c>
      <c r="E49" s="10" t="str">
        <f t="shared" ref="E49:I50" si="0">E34</f>
        <v xml:space="preserve">Lifetime </v>
      </c>
      <c r="F49" s="5"/>
      <c r="G49" s="10" t="str">
        <f t="shared" si="0"/>
        <v>LCC</v>
      </c>
      <c r="H49" s="47" t="str">
        <f t="shared" si="0"/>
        <v>Net</v>
      </c>
      <c r="I49" s="48" t="str">
        <f t="shared" si="0"/>
        <v>No</v>
      </c>
      <c r="J49" s="47" t="str">
        <f>J34</f>
        <v>Net</v>
      </c>
      <c r="K49" s="11"/>
      <c r="L49" s="9"/>
      <c r="Q49" s="8"/>
      <c r="R49" s="9"/>
      <c r="S49" s="5" t="str">
        <f>S34</f>
        <v>Installed</v>
      </c>
      <c r="T49" s="10" t="str">
        <f>T34</f>
        <v xml:space="preserve">Lifetime </v>
      </c>
      <c r="U49" s="5"/>
      <c r="V49" s="10" t="str">
        <f t="shared" ref="V49:X50" si="1">V34</f>
        <v>LCC</v>
      </c>
      <c r="W49" s="47" t="str">
        <f t="shared" si="1"/>
        <v>Net</v>
      </c>
      <c r="X49" s="48" t="str">
        <f t="shared" si="1"/>
        <v>No</v>
      </c>
      <c r="Y49" s="47" t="str">
        <f>Y34</f>
        <v>Net</v>
      </c>
      <c r="Z49" s="11"/>
      <c r="AA49" s="9"/>
      <c r="AF49" s="8"/>
      <c r="AG49" s="9"/>
      <c r="AH49" s="5" t="str">
        <f>AH34</f>
        <v>Installed</v>
      </c>
      <c r="AI49" s="10" t="str">
        <f>AI34</f>
        <v xml:space="preserve">Lifetime </v>
      </c>
      <c r="AJ49" s="5"/>
      <c r="AK49" s="10" t="str">
        <f t="shared" ref="AK49:AM50" si="2">AK34</f>
        <v>LCC</v>
      </c>
      <c r="AL49" s="47" t="str">
        <f t="shared" si="2"/>
        <v>Net</v>
      </c>
      <c r="AM49" s="48" t="str">
        <f t="shared" si="2"/>
        <v>No</v>
      </c>
      <c r="AN49" s="47" t="str">
        <f>AN34</f>
        <v>Net</v>
      </c>
      <c r="AO49" s="11"/>
      <c r="AP49" s="9"/>
    </row>
    <row r="50" spans="2:42" ht="15" customHeight="1" x14ac:dyDescent="0.25">
      <c r="B50" s="12" t="str">
        <f>B35</f>
        <v>Level</v>
      </c>
      <c r="C50" s="13" t="str">
        <f>C35</f>
        <v>Description</v>
      </c>
      <c r="D50" s="14" t="str">
        <f>D35</f>
        <v>Price</v>
      </c>
      <c r="E50" s="15" t="str">
        <f>E35</f>
        <v>Oper. Cost*</v>
      </c>
      <c r="F50" s="14" t="str">
        <f>F35</f>
        <v>LCC</v>
      </c>
      <c r="G50" s="15" t="str">
        <f>G35</f>
        <v>Savings</v>
      </c>
      <c r="H50" s="49" t="str">
        <f t="shared" si="0"/>
        <v>Cost</v>
      </c>
      <c r="I50" s="49" t="str">
        <f t="shared" si="0"/>
        <v>Impact</v>
      </c>
      <c r="J50" s="49" t="str">
        <f>J35</f>
        <v>Benefit</v>
      </c>
      <c r="K50" s="14" t="str">
        <f>K35</f>
        <v>Average</v>
      </c>
      <c r="L50" s="16" t="str">
        <f>L35</f>
        <v>Median</v>
      </c>
      <c r="Q50" s="12" t="str">
        <f>Q35</f>
        <v>Level</v>
      </c>
      <c r="R50" s="13" t="str">
        <f>R35</f>
        <v>Description</v>
      </c>
      <c r="S50" s="14" t="str">
        <f>S35</f>
        <v>Price</v>
      </c>
      <c r="T50" s="15" t="str">
        <f>T35</f>
        <v>Oper. Cost*</v>
      </c>
      <c r="U50" s="14" t="str">
        <f>U35</f>
        <v>LCC</v>
      </c>
      <c r="V50" s="15" t="str">
        <f>V35</f>
        <v>Savings</v>
      </c>
      <c r="W50" s="49" t="str">
        <f t="shared" si="1"/>
        <v>Cost</v>
      </c>
      <c r="X50" s="49" t="str">
        <f t="shared" si="1"/>
        <v>Impact</v>
      </c>
      <c r="Y50" s="49" t="str">
        <f>Y35</f>
        <v>Benefit</v>
      </c>
      <c r="Z50" s="14" t="str">
        <f>Z35</f>
        <v>Average</v>
      </c>
      <c r="AA50" s="16" t="str">
        <f>AA35</f>
        <v>Median</v>
      </c>
      <c r="AF50" s="12" t="str">
        <f>AF35</f>
        <v>Level</v>
      </c>
      <c r="AG50" s="13" t="str">
        <f>AG35</f>
        <v>Description</v>
      </c>
      <c r="AH50" s="14" t="str">
        <f>AH35</f>
        <v>Price</v>
      </c>
      <c r="AI50" s="15" t="str">
        <f>AI35</f>
        <v>Oper. Cost*</v>
      </c>
      <c r="AJ50" s="14" t="str">
        <f>AJ35</f>
        <v>LCC</v>
      </c>
      <c r="AK50" s="15" t="str">
        <f>AK35</f>
        <v>Savings</v>
      </c>
      <c r="AL50" s="49" t="str">
        <f t="shared" si="2"/>
        <v>Cost</v>
      </c>
      <c r="AM50" s="49" t="str">
        <f t="shared" si="2"/>
        <v>Impact</v>
      </c>
      <c r="AN50" s="49" t="str">
        <f>AN35</f>
        <v>Benefit</v>
      </c>
      <c r="AO50" s="14" t="str">
        <f>AO35</f>
        <v>Average</v>
      </c>
      <c r="AP50" s="16" t="str">
        <f>AP35</f>
        <v>Median</v>
      </c>
    </row>
    <row r="51" spans="2:42" x14ac:dyDescent="0.25">
      <c r="B51" s="17" t="str">
        <f t="shared" ref="B51:C56" si="3">B36</f>
        <v>NWGF</v>
      </c>
      <c r="C51" s="18"/>
      <c r="D51" s="5"/>
      <c r="E51" s="10"/>
      <c r="F51" s="5"/>
      <c r="G51" s="10"/>
      <c r="H51" s="47"/>
      <c r="I51" s="47"/>
      <c r="J51" s="47"/>
      <c r="K51" s="5"/>
      <c r="L51" s="19"/>
      <c r="Q51" s="17" t="str">
        <f t="shared" ref="Q51:R56" si="4">Q36</f>
        <v>NWGF</v>
      </c>
      <c r="R51" s="18"/>
      <c r="S51" s="5"/>
      <c r="T51" s="10"/>
      <c r="U51" s="5"/>
      <c r="V51" s="10"/>
      <c r="W51" s="47"/>
      <c r="X51" s="47"/>
      <c r="Y51" s="47"/>
      <c r="Z51" s="5"/>
      <c r="AA51" s="19"/>
      <c r="AF51" s="17" t="str">
        <f t="shared" ref="AF51:AG56" si="5">AF36</f>
        <v>NWGF</v>
      </c>
      <c r="AG51" s="18"/>
      <c r="AH51" s="5"/>
      <c r="AI51" s="10"/>
      <c r="AJ51" s="5"/>
      <c r="AK51" s="10"/>
      <c r="AL51" s="47"/>
      <c r="AM51" s="47"/>
      <c r="AN51" s="47"/>
      <c r="AO51" s="5"/>
      <c r="AP51" s="19"/>
    </row>
    <row r="52" spans="2:42" x14ac:dyDescent="0.25">
      <c r="B52" s="20">
        <f t="shared" si="3"/>
        <v>0</v>
      </c>
      <c r="C52" s="53" t="str">
        <f>C37</f>
        <v>NWGF 80%</v>
      </c>
      <c r="D52" s="22">
        <v>2093.5651923491587</v>
      </c>
      <c r="E52" s="23">
        <v>11630.809564488716</v>
      </c>
      <c r="F52" s="23">
        <v>13724.374756837853</v>
      </c>
      <c r="G52" s="24"/>
      <c r="H52" s="50"/>
      <c r="I52" s="50"/>
      <c r="J52" s="50"/>
      <c r="K52" s="25"/>
      <c r="L52" s="26"/>
      <c r="Q52" s="20">
        <f t="shared" si="4"/>
        <v>0</v>
      </c>
      <c r="R52" s="21" t="str">
        <f>R37</f>
        <v>NWGF 80%</v>
      </c>
      <c r="S52" s="22">
        <v>2200.7599004646399</v>
      </c>
      <c r="T52" s="23">
        <v>14715.060204218873</v>
      </c>
      <c r="U52" s="23">
        <v>16915.820104683506</v>
      </c>
      <c r="V52" s="24"/>
      <c r="W52" s="50"/>
      <c r="X52" s="50"/>
      <c r="Y52" s="50"/>
      <c r="Z52" s="25"/>
      <c r="AA52" s="26"/>
      <c r="AF52" s="20">
        <f t="shared" si="5"/>
        <v>0</v>
      </c>
      <c r="AG52" s="21" t="str">
        <f>AG37</f>
        <v>NWGF 80%</v>
      </c>
      <c r="AH52" s="22">
        <v>1964.8018062013484</v>
      </c>
      <c r="AI52" s="23">
        <v>7925.9759669913637</v>
      </c>
      <c r="AJ52" s="23">
        <v>9890.777773192709</v>
      </c>
      <c r="AK52" s="24"/>
      <c r="AL52" s="50"/>
      <c r="AM52" s="50"/>
      <c r="AN52" s="50"/>
      <c r="AO52" s="25"/>
      <c r="AP52" s="26"/>
    </row>
    <row r="53" spans="2:42" x14ac:dyDescent="0.25">
      <c r="B53" s="40">
        <f t="shared" si="3"/>
        <v>1</v>
      </c>
      <c r="C53" s="54" t="str">
        <f t="shared" si="3"/>
        <v>NWGF 90%</v>
      </c>
      <c r="D53" s="27">
        <v>2557.6220112228366</v>
      </c>
      <c r="E53" s="28">
        <v>11051.658381630052</v>
      </c>
      <c r="F53" s="28">
        <v>13609.280392852857</v>
      </c>
      <c r="G53" s="29">
        <v>-473.83448009867658</v>
      </c>
      <c r="H53" s="51">
        <v>0.25979381443298971</v>
      </c>
      <c r="I53" s="51">
        <v>0.60962199312714782</v>
      </c>
      <c r="J53" s="51">
        <v>0.13058419243986255</v>
      </c>
      <c r="K53" s="45">
        <v>26.454821118844539</v>
      </c>
      <c r="L53" s="46">
        <v>19.36573581631469</v>
      </c>
      <c r="Q53" s="40">
        <f t="shared" si="4"/>
        <v>1</v>
      </c>
      <c r="R53" s="41" t="str">
        <f t="shared" si="4"/>
        <v>NWGF 90%</v>
      </c>
      <c r="S53" s="42">
        <v>2821.1855260201114</v>
      </c>
      <c r="T53" s="43">
        <v>13915.985084629616</v>
      </c>
      <c r="U53" s="43">
        <v>16737.170610649697</v>
      </c>
      <c r="V53" s="44">
        <v>-565.49339095121422</v>
      </c>
      <c r="W53" s="51">
        <v>0.15994962216624686</v>
      </c>
      <c r="X53" s="51">
        <v>0.77581863979848864</v>
      </c>
      <c r="Y53" s="51">
        <v>6.4231738035264482E-2</v>
      </c>
      <c r="Z53" s="45">
        <v>28.339132279187673</v>
      </c>
      <c r="AA53" s="46">
        <v>22.974667685796732</v>
      </c>
      <c r="AF53" s="40">
        <f t="shared" si="5"/>
        <v>1</v>
      </c>
      <c r="AG53" s="41" t="str">
        <f t="shared" si="5"/>
        <v>NWGF 90%</v>
      </c>
      <c r="AH53" s="42">
        <v>2241.0268058536358</v>
      </c>
      <c r="AI53" s="43">
        <v>7610.9996793884939</v>
      </c>
      <c r="AJ53" s="43">
        <v>9852.0264852421333</v>
      </c>
      <c r="AK53" s="44">
        <v>-363.73285344676395</v>
      </c>
      <c r="AL53" s="51">
        <v>0.37972768532526474</v>
      </c>
      <c r="AM53" s="51">
        <v>0.40998487140695916</v>
      </c>
      <c r="AN53" s="51">
        <v>0.2102874432677761</v>
      </c>
      <c r="AO53" s="45">
        <v>25.638286282695834</v>
      </c>
      <c r="AP53" s="46">
        <v>18.298780607415182</v>
      </c>
    </row>
    <row r="54" spans="2:42" x14ac:dyDescent="0.25">
      <c r="B54" s="40">
        <f t="shared" si="3"/>
        <v>2</v>
      </c>
      <c r="C54" s="54" t="str">
        <f t="shared" si="3"/>
        <v>NWGF 92%</v>
      </c>
      <c r="D54" s="27">
        <v>2569.7823867457432</v>
      </c>
      <c r="E54" s="28">
        <v>10961.558498647282</v>
      </c>
      <c r="F54" s="28">
        <v>13531.340885393018</v>
      </c>
      <c r="G54" s="29">
        <v>-517.02524770618345</v>
      </c>
      <c r="H54" s="51">
        <v>0.24261168384879725</v>
      </c>
      <c r="I54" s="51">
        <v>0.55463917525773199</v>
      </c>
      <c r="J54" s="51">
        <v>0.20274914089347079</v>
      </c>
      <c r="K54" s="45">
        <v>18.231893508615446</v>
      </c>
      <c r="L54" s="46">
        <v>14.77771146107426</v>
      </c>
      <c r="Q54" s="40">
        <f t="shared" si="4"/>
        <v>2</v>
      </c>
      <c r="R54" s="41" t="str">
        <f t="shared" si="4"/>
        <v>NWGF 92%</v>
      </c>
      <c r="S54" s="42">
        <v>2836.0602591433039</v>
      </c>
      <c r="T54" s="43">
        <v>13737.779073882954</v>
      </c>
      <c r="U54" s="43">
        <v>16573.839333026255</v>
      </c>
      <c r="V54" s="44">
        <v>-581.35757271078239</v>
      </c>
      <c r="W54" s="51">
        <v>0.1473551637279597</v>
      </c>
      <c r="X54" s="51">
        <v>0.70906801007556675</v>
      </c>
      <c r="Y54" s="51">
        <v>0.14357682619647355</v>
      </c>
      <c r="Z54" s="45">
        <v>16.827238535081719</v>
      </c>
      <c r="AA54" s="46">
        <v>14.156171628965936</v>
      </c>
      <c r="AF54" s="40">
        <f t="shared" si="5"/>
        <v>2</v>
      </c>
      <c r="AG54" s="41" t="str">
        <f t="shared" si="5"/>
        <v>NWGF 92%</v>
      </c>
      <c r="AH54" s="42">
        <v>2249.9266671032938</v>
      </c>
      <c r="AI54" s="43">
        <v>7626.7337834625268</v>
      </c>
      <c r="AJ54" s="43">
        <v>9876.6604505658197</v>
      </c>
      <c r="AK54" s="44">
        <v>-439.74859709551555</v>
      </c>
      <c r="AL54" s="51">
        <v>0.35703479576399394</v>
      </c>
      <c r="AM54" s="51">
        <v>0.36913767019667171</v>
      </c>
      <c r="AN54" s="51">
        <v>0.27382753403933435</v>
      </c>
      <c r="AO54" s="45">
        <v>19.066735615527008</v>
      </c>
      <c r="AP54" s="46">
        <v>15.265540731222393</v>
      </c>
    </row>
    <row r="55" spans="2:42" x14ac:dyDescent="0.25">
      <c r="B55" s="20">
        <f t="shared" si="3"/>
        <v>3</v>
      </c>
      <c r="C55" s="53" t="str">
        <f t="shared" si="3"/>
        <v>NWGF 95%</v>
      </c>
      <c r="D55" s="27">
        <v>2671.0997353636703</v>
      </c>
      <c r="E55" s="28">
        <v>10807.720136666852</v>
      </c>
      <c r="F55" s="28">
        <v>13478.819872030524</v>
      </c>
      <c r="G55" s="29">
        <v>-551.90871740863781</v>
      </c>
      <c r="H55" s="51">
        <v>0.27697594501718215</v>
      </c>
      <c r="I55" s="51">
        <v>0.40618556701030928</v>
      </c>
      <c r="J55" s="51">
        <v>0.31683848797250858</v>
      </c>
      <c r="K55" s="45">
        <v>15.211831326326916</v>
      </c>
      <c r="L55" s="46">
        <v>10.972932294504924</v>
      </c>
      <c r="Q55" s="20">
        <f t="shared" si="4"/>
        <v>3</v>
      </c>
      <c r="R55" s="21" t="str">
        <f t="shared" si="4"/>
        <v>NWGF 95%</v>
      </c>
      <c r="S55" s="42">
        <v>2953.2166551934333</v>
      </c>
      <c r="T55" s="43">
        <v>13407.381797988899</v>
      </c>
      <c r="U55" s="43">
        <v>16360.598453182347</v>
      </c>
      <c r="V55" s="44">
        <v>-537.12019247206945</v>
      </c>
      <c r="W55" s="51">
        <v>0.18387909319899245</v>
      </c>
      <c r="X55" s="51">
        <v>0.54156171284634758</v>
      </c>
      <c r="Y55" s="51">
        <v>0.27455919395465994</v>
      </c>
      <c r="Z55" s="45">
        <v>14.14424408564058</v>
      </c>
      <c r="AA55" s="46">
        <v>10.145986843492127</v>
      </c>
      <c r="AF55" s="20">
        <f t="shared" si="5"/>
        <v>3</v>
      </c>
      <c r="AG55" s="21" t="str">
        <f t="shared" si="5"/>
        <v>NWGF 95%</v>
      </c>
      <c r="AH55" s="42">
        <v>2332.2179890023463</v>
      </c>
      <c r="AI55" s="43">
        <v>7684.9798052149745</v>
      </c>
      <c r="AJ55" s="43">
        <v>10017.197794217327</v>
      </c>
      <c r="AK55" s="44">
        <v>-569.67284569855576</v>
      </c>
      <c r="AL55" s="51">
        <v>0.38880484114977309</v>
      </c>
      <c r="AM55" s="51">
        <v>0.24357034795763993</v>
      </c>
      <c r="AN55" s="51">
        <v>0.36762481089258697</v>
      </c>
      <c r="AO55" s="45">
        <v>16.10482655178032</v>
      </c>
      <c r="AP55" s="46">
        <v>11.71586482021605</v>
      </c>
    </row>
    <row r="56" spans="2:42" x14ac:dyDescent="0.25">
      <c r="B56" s="32">
        <f t="shared" si="3"/>
        <v>4</v>
      </c>
      <c r="C56" s="55" t="str">
        <f t="shared" si="3"/>
        <v>NWGF 98%</v>
      </c>
      <c r="D56" s="34">
        <v>2830.3433803715816</v>
      </c>
      <c r="E56" s="35">
        <v>10461.429578113199</v>
      </c>
      <c r="F56" s="35">
        <v>13291.772958484771</v>
      </c>
      <c r="G56" s="36">
        <v>-338.66572025662356</v>
      </c>
      <c r="H56" s="52">
        <v>0.37594501718213058</v>
      </c>
      <c r="I56" s="52">
        <v>0.1422680412371134</v>
      </c>
      <c r="J56" s="52">
        <v>0.48178694158075602</v>
      </c>
      <c r="K56" s="56">
        <v>15.409494872817307</v>
      </c>
      <c r="L56" s="57">
        <v>11.856099863590973</v>
      </c>
      <c r="Q56" s="32">
        <f t="shared" si="4"/>
        <v>4</v>
      </c>
      <c r="R56" s="33" t="str">
        <f t="shared" si="4"/>
        <v>NWGF 98%</v>
      </c>
      <c r="S56" s="58">
        <v>3130.9058734798023</v>
      </c>
      <c r="T56" s="59">
        <v>12963.050912243041</v>
      </c>
      <c r="U56" s="59">
        <v>16093.956785722872</v>
      </c>
      <c r="V56" s="60">
        <v>-269.1699438397423</v>
      </c>
      <c r="W56" s="52">
        <v>0.33627204030226698</v>
      </c>
      <c r="X56" s="52">
        <v>0.10957178841309824</v>
      </c>
      <c r="Y56" s="52">
        <v>0.55415617128463479</v>
      </c>
      <c r="Z56" s="56">
        <v>13.966519283513412</v>
      </c>
      <c r="AA56" s="57">
        <v>11.69385529707753</v>
      </c>
      <c r="AF56" s="32">
        <f t="shared" si="5"/>
        <v>4</v>
      </c>
      <c r="AG56" s="33" t="str">
        <f t="shared" si="5"/>
        <v>NWGF 98%</v>
      </c>
      <c r="AH56" s="58">
        <v>2469.3046216303833</v>
      </c>
      <c r="AI56" s="59">
        <v>7456.4562962688788</v>
      </c>
      <c r="AJ56" s="59">
        <v>9925.7609178992716</v>
      </c>
      <c r="AK56" s="60">
        <v>-422.14476182243959</v>
      </c>
      <c r="AL56" s="52">
        <v>0.42360060514372161</v>
      </c>
      <c r="AM56" s="52">
        <v>0.18154311649016641</v>
      </c>
      <c r="AN56" s="52">
        <v>0.39485627836611198</v>
      </c>
      <c r="AO56" s="56">
        <v>17.744036024743309</v>
      </c>
      <c r="AP56" s="57">
        <v>12.212350780872502</v>
      </c>
    </row>
    <row r="62" spans="2:42" x14ac:dyDescent="0.25">
      <c r="B62" s="1" t="s">
        <v>21</v>
      </c>
      <c r="C62" s="2"/>
      <c r="D62" s="2"/>
      <c r="E62" s="2"/>
      <c r="F62" s="2"/>
      <c r="G62" s="39" t="s">
        <v>48</v>
      </c>
      <c r="H62" s="2"/>
      <c r="I62" s="2"/>
      <c r="J62" s="2"/>
      <c r="K62" s="2"/>
      <c r="L62" s="3"/>
      <c r="Q62" s="1" t="s">
        <v>24</v>
      </c>
      <c r="R62" s="2"/>
      <c r="S62" s="2"/>
      <c r="T62" s="2"/>
      <c r="U62" s="2"/>
      <c r="V62" s="39" t="s">
        <v>48</v>
      </c>
      <c r="W62" s="2"/>
      <c r="X62" s="2"/>
      <c r="Y62" s="2"/>
      <c r="Z62" s="2"/>
      <c r="AA62" s="3"/>
      <c r="AF62" s="1" t="s">
        <v>25</v>
      </c>
      <c r="AG62" s="2"/>
      <c r="AH62" s="2"/>
      <c r="AI62" s="2"/>
      <c r="AJ62" s="2"/>
      <c r="AK62" s="39" t="s">
        <v>48</v>
      </c>
      <c r="AL62" s="2"/>
      <c r="AM62" s="2"/>
      <c r="AN62" s="2"/>
      <c r="AO62" s="2"/>
      <c r="AP62" s="3"/>
    </row>
    <row r="63" spans="2:42" x14ac:dyDescent="0.25">
      <c r="B63" s="4"/>
      <c r="C63" s="5"/>
      <c r="D63" s="284" t="str">
        <f>D48</f>
        <v>Average LCC Results</v>
      </c>
      <c r="E63" s="284"/>
      <c r="F63" s="284"/>
      <c r="G63" s="284"/>
      <c r="H63" s="284"/>
      <c r="I63" s="284"/>
      <c r="J63" s="285"/>
      <c r="K63" s="6" t="str">
        <f>K48</f>
        <v>Payback Results</v>
      </c>
      <c r="L63" s="7"/>
      <c r="Q63" s="4"/>
      <c r="R63" s="5"/>
      <c r="S63" s="284" t="str">
        <f>S48</f>
        <v>Average LCC Results</v>
      </c>
      <c r="T63" s="284"/>
      <c r="U63" s="284"/>
      <c r="V63" s="284"/>
      <c r="W63" s="284"/>
      <c r="X63" s="284"/>
      <c r="Y63" s="285"/>
      <c r="Z63" s="6" t="str">
        <f>Z48</f>
        <v>Payback Results</v>
      </c>
      <c r="AA63" s="7"/>
      <c r="AF63" s="4"/>
      <c r="AG63" s="5"/>
      <c r="AH63" s="284" t="str">
        <f>AH48</f>
        <v>Average LCC Results</v>
      </c>
      <c r="AI63" s="284"/>
      <c r="AJ63" s="284"/>
      <c r="AK63" s="284"/>
      <c r="AL63" s="284"/>
      <c r="AM63" s="284"/>
      <c r="AN63" s="285"/>
      <c r="AO63" s="6" t="str">
        <f>AO48</f>
        <v>Payback Results</v>
      </c>
      <c r="AP63" s="7"/>
    </row>
    <row r="64" spans="2:42" x14ac:dyDescent="0.25">
      <c r="B64" s="8"/>
      <c r="C64" s="9"/>
      <c r="D64" s="5" t="str">
        <f>D49</f>
        <v>Installed</v>
      </c>
      <c r="E64" s="10" t="str">
        <f>E49</f>
        <v xml:space="preserve">Lifetime </v>
      </c>
      <c r="F64" s="5"/>
      <c r="G64" s="10" t="str">
        <f t="shared" ref="G64:I65" si="6">G49</f>
        <v>LCC</v>
      </c>
      <c r="H64" s="47" t="str">
        <f t="shared" si="6"/>
        <v>Net</v>
      </c>
      <c r="I64" s="48" t="str">
        <f t="shared" si="6"/>
        <v>No</v>
      </c>
      <c r="J64" s="47" t="str">
        <f>J49</f>
        <v>Net</v>
      </c>
      <c r="K64" s="11"/>
      <c r="L64" s="9"/>
      <c r="Q64" s="8"/>
      <c r="R64" s="9"/>
      <c r="S64" s="5" t="str">
        <f>S49</f>
        <v>Installed</v>
      </c>
      <c r="T64" s="10" t="str">
        <f>T49</f>
        <v xml:space="preserve">Lifetime </v>
      </c>
      <c r="U64" s="5"/>
      <c r="V64" s="10" t="str">
        <f t="shared" ref="V64:X65" si="7">V49</f>
        <v>LCC</v>
      </c>
      <c r="W64" s="47" t="str">
        <f t="shared" si="7"/>
        <v>Net</v>
      </c>
      <c r="X64" s="48" t="str">
        <f t="shared" si="7"/>
        <v>No</v>
      </c>
      <c r="Y64" s="47" t="str">
        <f>Y49</f>
        <v>Net</v>
      </c>
      <c r="Z64" s="11"/>
      <c r="AA64" s="9"/>
      <c r="AF64" s="8"/>
      <c r="AG64" s="9"/>
      <c r="AH64" s="5" t="str">
        <f>AH49</f>
        <v>Installed</v>
      </c>
      <c r="AI64" s="10" t="str">
        <f>AI49</f>
        <v xml:space="preserve">Lifetime </v>
      </c>
      <c r="AJ64" s="5"/>
      <c r="AK64" s="10" t="str">
        <f t="shared" ref="AK64:AM65" si="8">AK49</f>
        <v>LCC</v>
      </c>
      <c r="AL64" s="47" t="str">
        <f t="shared" si="8"/>
        <v>Net</v>
      </c>
      <c r="AM64" s="48" t="str">
        <f t="shared" si="8"/>
        <v>No</v>
      </c>
      <c r="AN64" s="47" t="str">
        <f>AN49</f>
        <v>Net</v>
      </c>
      <c r="AO64" s="11"/>
      <c r="AP64" s="9"/>
    </row>
    <row r="65" spans="2:42" x14ac:dyDescent="0.25">
      <c r="B65" s="12" t="str">
        <f>B50</f>
        <v>Level</v>
      </c>
      <c r="C65" s="13" t="str">
        <f>C50</f>
        <v>Description</v>
      </c>
      <c r="D65" s="14" t="str">
        <f>D50</f>
        <v>Price</v>
      </c>
      <c r="E65" s="15" t="str">
        <f>E50</f>
        <v>Oper. Cost*</v>
      </c>
      <c r="F65" s="14" t="str">
        <f>F50</f>
        <v>LCC</v>
      </c>
      <c r="G65" s="15" t="str">
        <f>G50</f>
        <v>Savings</v>
      </c>
      <c r="H65" s="49" t="str">
        <f t="shared" si="6"/>
        <v>Cost</v>
      </c>
      <c r="I65" s="49" t="str">
        <f t="shared" si="6"/>
        <v>Impact</v>
      </c>
      <c r="J65" s="49" t="str">
        <f>J50</f>
        <v>Benefit</v>
      </c>
      <c r="K65" s="14" t="str">
        <f>K50</f>
        <v>Average</v>
      </c>
      <c r="L65" s="16" t="str">
        <f>L50</f>
        <v>Median</v>
      </c>
      <c r="Q65" s="12" t="str">
        <f>Q50</f>
        <v>Level</v>
      </c>
      <c r="R65" s="13" t="str">
        <f>R50</f>
        <v>Description</v>
      </c>
      <c r="S65" s="14" t="str">
        <f>S50</f>
        <v>Price</v>
      </c>
      <c r="T65" s="15" t="str">
        <f>T50</f>
        <v>Oper. Cost*</v>
      </c>
      <c r="U65" s="14" t="str">
        <f>U50</f>
        <v>LCC</v>
      </c>
      <c r="V65" s="15" t="str">
        <f>V50</f>
        <v>Savings</v>
      </c>
      <c r="W65" s="49" t="str">
        <f t="shared" si="7"/>
        <v>Cost</v>
      </c>
      <c r="X65" s="49" t="str">
        <f t="shared" si="7"/>
        <v>Impact</v>
      </c>
      <c r="Y65" s="49" t="str">
        <f>Y50</f>
        <v>Benefit</v>
      </c>
      <c r="Z65" s="14" t="str">
        <f>Z50</f>
        <v>Average</v>
      </c>
      <c r="AA65" s="16" t="str">
        <f>AA50</f>
        <v>Median</v>
      </c>
      <c r="AF65" s="12" t="str">
        <f>AF50</f>
        <v>Level</v>
      </c>
      <c r="AG65" s="13" t="str">
        <f>AG50</f>
        <v>Description</v>
      </c>
      <c r="AH65" s="14" t="str">
        <f>AH50</f>
        <v>Price</v>
      </c>
      <c r="AI65" s="15" t="str">
        <f>AI50</f>
        <v>Oper. Cost*</v>
      </c>
      <c r="AJ65" s="14" t="str">
        <f>AJ50</f>
        <v>LCC</v>
      </c>
      <c r="AK65" s="15" t="str">
        <f>AK50</f>
        <v>Savings</v>
      </c>
      <c r="AL65" s="49" t="str">
        <f t="shared" si="8"/>
        <v>Cost</v>
      </c>
      <c r="AM65" s="49" t="str">
        <f t="shared" si="8"/>
        <v>Impact</v>
      </c>
      <c r="AN65" s="49" t="str">
        <f>AN50</f>
        <v>Benefit</v>
      </c>
      <c r="AO65" s="14" t="str">
        <f>AO50</f>
        <v>Average</v>
      </c>
      <c r="AP65" s="16" t="str">
        <f>AP50</f>
        <v>Median</v>
      </c>
    </row>
    <row r="66" spans="2:42" x14ac:dyDescent="0.25">
      <c r="B66" s="17" t="str">
        <f t="shared" ref="B66:C71" si="9">B51</f>
        <v>NWGF</v>
      </c>
      <c r="C66" s="18"/>
      <c r="D66" s="5"/>
      <c r="E66" s="10"/>
      <c r="F66" s="5"/>
      <c r="G66" s="10"/>
      <c r="H66" s="47"/>
      <c r="I66" s="47"/>
      <c r="J66" s="47"/>
      <c r="K66" s="5"/>
      <c r="L66" s="19"/>
      <c r="Q66" s="17" t="str">
        <f t="shared" ref="Q66:R71" si="10">Q51</f>
        <v>NWGF</v>
      </c>
      <c r="R66" s="18"/>
      <c r="S66" s="5"/>
      <c r="T66" s="10"/>
      <c r="U66" s="5"/>
      <c r="V66" s="10"/>
      <c r="W66" s="47"/>
      <c r="X66" s="47"/>
      <c r="Y66" s="47"/>
      <c r="Z66" s="5"/>
      <c r="AA66" s="19"/>
      <c r="AF66" s="17" t="str">
        <f t="shared" ref="AF66:AG71" si="11">AF51</f>
        <v>NWGF</v>
      </c>
      <c r="AG66" s="18"/>
      <c r="AH66" s="5"/>
      <c r="AI66" s="10"/>
      <c r="AJ66" s="5"/>
      <c r="AK66" s="10"/>
      <c r="AL66" s="47"/>
      <c r="AM66" s="47"/>
      <c r="AN66" s="47"/>
      <c r="AO66" s="5"/>
      <c r="AP66" s="19"/>
    </row>
    <row r="67" spans="2:42" x14ac:dyDescent="0.25">
      <c r="B67" s="20">
        <f t="shared" si="9"/>
        <v>0</v>
      </c>
      <c r="C67" s="21" t="str">
        <f>C52</f>
        <v>NWGF 80%</v>
      </c>
      <c r="D67" s="22">
        <v>1974.6541186170311</v>
      </c>
      <c r="E67" s="23">
        <v>10772.758298637988</v>
      </c>
      <c r="F67" s="23">
        <v>12747.412417255005</v>
      </c>
      <c r="G67" s="24"/>
      <c r="H67" s="50"/>
      <c r="I67" s="50"/>
      <c r="J67" s="50"/>
      <c r="K67" s="25"/>
      <c r="L67" s="26"/>
      <c r="Q67" s="20">
        <f t="shared" si="10"/>
        <v>0</v>
      </c>
      <c r="R67" s="21" t="str">
        <f>R52</f>
        <v>NWGF 80%</v>
      </c>
      <c r="S67" s="22">
        <v>2170.4499718816523</v>
      </c>
      <c r="T67" s="23">
        <v>14253.44168079749</v>
      </c>
      <c r="U67" s="23">
        <v>16423.891652679173</v>
      </c>
      <c r="V67" s="24"/>
      <c r="W67" s="50"/>
      <c r="X67" s="50"/>
      <c r="Y67" s="50"/>
      <c r="Z67" s="25"/>
      <c r="AA67" s="26"/>
      <c r="AF67" s="20">
        <f t="shared" si="11"/>
        <v>0</v>
      </c>
      <c r="AG67" s="21" t="str">
        <f>AG52</f>
        <v>NWGF 80%</v>
      </c>
      <c r="AH67" s="22">
        <v>1743.7825376285523</v>
      </c>
      <c r="AI67" s="23">
        <v>6668.5300325087055</v>
      </c>
      <c r="AJ67" s="23">
        <v>8412.3125701372501</v>
      </c>
      <c r="AK67" s="24"/>
      <c r="AL67" s="50"/>
      <c r="AM67" s="50"/>
      <c r="AN67" s="50"/>
      <c r="AO67" s="25"/>
      <c r="AP67" s="26"/>
    </row>
    <row r="68" spans="2:42" x14ac:dyDescent="0.25">
      <c r="B68" s="40">
        <f t="shared" si="9"/>
        <v>1</v>
      </c>
      <c r="C68" s="41" t="str">
        <f t="shared" si="9"/>
        <v>NWGF 90%</v>
      </c>
      <c r="D68" s="42">
        <v>2428.5997540227845</v>
      </c>
      <c r="E68" s="43">
        <v>10650.525121480536</v>
      </c>
      <c r="F68" s="43">
        <v>13079.124875503312</v>
      </c>
      <c r="G68" s="44">
        <v>-796.524950491916</v>
      </c>
      <c r="H68" s="51">
        <v>0.34723926380368098</v>
      </c>
      <c r="I68" s="51">
        <v>0.5214723926380368</v>
      </c>
      <c r="J68" s="51">
        <v>0.1312883435582822</v>
      </c>
      <c r="K68" s="45">
        <v>26.490064903784209</v>
      </c>
      <c r="L68" s="46">
        <v>20.416476101073425</v>
      </c>
      <c r="Q68" s="40">
        <f t="shared" si="10"/>
        <v>1</v>
      </c>
      <c r="R68" s="41" t="str">
        <f t="shared" si="10"/>
        <v>NWGF 90%</v>
      </c>
      <c r="S68" s="42">
        <v>2776.1802358751465</v>
      </c>
      <c r="T68" s="43">
        <v>14074.035351983508</v>
      </c>
      <c r="U68" s="43">
        <v>16850.215587858653</v>
      </c>
      <c r="V68" s="44">
        <v>-1066.4045317550742</v>
      </c>
      <c r="W68" s="51">
        <v>0.22448979591836735</v>
      </c>
      <c r="X68" s="51">
        <v>0.72335600907029474</v>
      </c>
      <c r="Y68" s="51">
        <v>5.2154195011337869E-2</v>
      </c>
      <c r="Z68" s="45">
        <v>26.443352234270634</v>
      </c>
      <c r="AA68" s="46">
        <v>24.40272807737367</v>
      </c>
      <c r="AF68" s="40">
        <f t="shared" si="11"/>
        <v>1</v>
      </c>
      <c r="AG68" s="41" t="str">
        <f t="shared" si="11"/>
        <v>NWGF 90%</v>
      </c>
      <c r="AH68" s="42">
        <v>2016.2815761045113</v>
      </c>
      <c r="AI68" s="43">
        <v>6847.681911657518</v>
      </c>
      <c r="AJ68" s="43">
        <v>8863.9634877620283</v>
      </c>
      <c r="AK68" s="44">
        <v>-697.65546292889496</v>
      </c>
      <c r="AL68" s="51">
        <v>0.5</v>
      </c>
      <c r="AM68" s="51">
        <v>0.27540106951871657</v>
      </c>
      <c r="AN68" s="51">
        <v>0.22459893048128343</v>
      </c>
      <c r="AO68" s="45">
        <v>25.389497838691465</v>
      </c>
      <c r="AP68" s="46">
        <v>17.442984543094877</v>
      </c>
    </row>
    <row r="69" spans="2:42" x14ac:dyDescent="0.25">
      <c r="B69" s="20">
        <f t="shared" si="9"/>
        <v>2</v>
      </c>
      <c r="C69" s="21" t="str">
        <f t="shared" si="9"/>
        <v>NWGF 92%</v>
      </c>
      <c r="D69" s="42">
        <v>2441.2575247266223</v>
      </c>
      <c r="E69" s="43">
        <v>10610.781430982879</v>
      </c>
      <c r="F69" s="43">
        <v>13052.038955709508</v>
      </c>
      <c r="G69" s="44">
        <v>-867.1787095387856</v>
      </c>
      <c r="H69" s="51">
        <v>0.33128834355828218</v>
      </c>
      <c r="I69" s="51">
        <v>0.4883435582822086</v>
      </c>
      <c r="J69" s="51">
        <v>0.18036809815950922</v>
      </c>
      <c r="K69" s="45">
        <v>20.199841850769147</v>
      </c>
      <c r="L69" s="46">
        <v>16.353763998346118</v>
      </c>
      <c r="Q69" s="20">
        <f t="shared" si="10"/>
        <v>2</v>
      </c>
      <c r="R69" s="21" t="str">
        <f t="shared" si="10"/>
        <v>NWGF 92%</v>
      </c>
      <c r="S69" s="42">
        <v>2790.3787328573858</v>
      </c>
      <c r="T69" s="43">
        <v>13865.586076095966</v>
      </c>
      <c r="U69" s="43">
        <v>16655.964808953358</v>
      </c>
      <c r="V69" s="44">
        <v>-1035.5881417666528</v>
      </c>
      <c r="W69" s="51">
        <v>0.21315192743764172</v>
      </c>
      <c r="X69" s="51">
        <v>0.68253968253968256</v>
      </c>
      <c r="Y69" s="51">
        <v>0.10430839002267574</v>
      </c>
      <c r="Z69" s="45">
        <v>18.883352362510227</v>
      </c>
      <c r="AA69" s="46">
        <v>17.708984173742728</v>
      </c>
      <c r="AF69" s="20">
        <f t="shared" si="11"/>
        <v>2</v>
      </c>
      <c r="AG69" s="21" t="str">
        <f t="shared" si="11"/>
        <v>NWGF 92%</v>
      </c>
      <c r="AH69" s="42">
        <v>2029.593212465481</v>
      </c>
      <c r="AI69" s="43">
        <v>6772.8968093388339</v>
      </c>
      <c r="AJ69" s="43">
        <v>8802.4900218043094</v>
      </c>
      <c r="AK69" s="44">
        <v>-668.59967314175617</v>
      </c>
      <c r="AL69" s="51">
        <v>0.47058823529411764</v>
      </c>
      <c r="AM69" s="51">
        <v>0.25935828877005346</v>
      </c>
      <c r="AN69" s="51">
        <v>0.2700534759358289</v>
      </c>
      <c r="AO69" s="45">
        <v>20.914709798694709</v>
      </c>
      <c r="AP69" s="46">
        <v>14.389056086248996</v>
      </c>
    </row>
    <row r="70" spans="2:42" x14ac:dyDescent="0.25">
      <c r="B70" s="20">
        <f t="shared" si="9"/>
        <v>3</v>
      </c>
      <c r="C70" s="21" t="str">
        <f t="shared" si="9"/>
        <v>NWGF 95%</v>
      </c>
      <c r="D70" s="42">
        <v>2531.2333944671959</v>
      </c>
      <c r="E70" s="43">
        <v>10446.314054092203</v>
      </c>
      <c r="F70" s="43">
        <v>12977.547448559395</v>
      </c>
      <c r="G70" s="44">
        <v>-846.18320940909973</v>
      </c>
      <c r="H70" s="51">
        <v>0.35460122699386504</v>
      </c>
      <c r="I70" s="51">
        <v>0.34846625766871164</v>
      </c>
      <c r="J70" s="51">
        <v>0.29693251533742332</v>
      </c>
      <c r="K70" s="45">
        <v>16.421986543953111</v>
      </c>
      <c r="L70" s="46">
        <v>12.650957254908162</v>
      </c>
      <c r="Q70" s="20">
        <f t="shared" si="10"/>
        <v>3</v>
      </c>
      <c r="R70" s="21" t="str">
        <f t="shared" si="10"/>
        <v>NWGF 95%</v>
      </c>
      <c r="S70" s="42">
        <v>2888.8747678697514</v>
      </c>
      <c r="T70" s="43">
        <v>13648.945556369203</v>
      </c>
      <c r="U70" s="43">
        <v>16537.820324238961</v>
      </c>
      <c r="V70" s="44">
        <v>-1045.4454166180767</v>
      </c>
      <c r="W70" s="51">
        <v>0.23582766439909297</v>
      </c>
      <c r="X70" s="51">
        <v>0.51247165532879824</v>
      </c>
      <c r="Y70" s="51">
        <v>0.25170068027210885</v>
      </c>
      <c r="Z70" s="45">
        <v>14.573455189211867</v>
      </c>
      <c r="AA70" s="46">
        <v>12.402094048565946</v>
      </c>
      <c r="AF70" s="20">
        <f t="shared" si="11"/>
        <v>3</v>
      </c>
      <c r="AG70" s="21" t="str">
        <f t="shared" si="11"/>
        <v>NWGF 95%</v>
      </c>
      <c r="AH70" s="42">
        <v>2109.5225771663277</v>
      </c>
      <c r="AI70" s="43">
        <v>6669.9491008725299</v>
      </c>
      <c r="AJ70" s="43">
        <v>8779.4716780388535</v>
      </c>
      <c r="AK70" s="44">
        <v>-611.22429663059927</v>
      </c>
      <c r="AL70" s="51">
        <v>0.49465240641711228</v>
      </c>
      <c r="AM70" s="51">
        <v>0.15508021390374332</v>
      </c>
      <c r="AN70" s="51">
        <v>0.3502673796791444</v>
      </c>
      <c r="AO70" s="45">
        <v>17.866420346727658</v>
      </c>
      <c r="AP70" s="46">
        <v>12.668647730853161</v>
      </c>
    </row>
    <row r="71" spans="2:42" x14ac:dyDescent="0.25">
      <c r="B71" s="32">
        <f t="shared" si="9"/>
        <v>4</v>
      </c>
      <c r="C71" s="33" t="str">
        <f t="shared" si="9"/>
        <v>NWGF 98%</v>
      </c>
      <c r="D71" s="58">
        <v>2672.2983170272901</v>
      </c>
      <c r="E71" s="59">
        <v>10196.150175946341</v>
      </c>
      <c r="F71" s="59">
        <v>12868.448492973668</v>
      </c>
      <c r="G71" s="60">
        <v>-695.34951041065119</v>
      </c>
      <c r="H71" s="52">
        <v>0.47361963190184048</v>
      </c>
      <c r="I71" s="52">
        <v>0.10061349693251534</v>
      </c>
      <c r="J71" s="52">
        <v>0.42576687116564416</v>
      </c>
      <c r="K71" s="56">
        <v>17.781265547276867</v>
      </c>
      <c r="L71" s="57">
        <v>13.216262156283419</v>
      </c>
      <c r="Q71" s="32">
        <f t="shared" si="10"/>
        <v>4</v>
      </c>
      <c r="R71" s="33" t="str">
        <f t="shared" si="10"/>
        <v>NWGF 98%</v>
      </c>
      <c r="S71" s="58">
        <v>3045.7727464223753</v>
      </c>
      <c r="T71" s="59">
        <v>13344.278714827431</v>
      </c>
      <c r="U71" s="59">
        <v>16390.051461249823</v>
      </c>
      <c r="V71" s="60">
        <v>-849.80696543151907</v>
      </c>
      <c r="W71" s="52">
        <v>0.42630385487528344</v>
      </c>
      <c r="X71" s="52">
        <v>7.9365079365079361E-2</v>
      </c>
      <c r="Y71" s="52">
        <v>0.4943310657596372</v>
      </c>
      <c r="Z71" s="56">
        <v>15.730423367081455</v>
      </c>
      <c r="AA71" s="57">
        <v>12.78185768336205</v>
      </c>
      <c r="AF71" s="32">
        <f t="shared" si="11"/>
        <v>4</v>
      </c>
      <c r="AG71" s="33" t="str">
        <f t="shared" si="11"/>
        <v>NWGF 98%</v>
      </c>
      <c r="AH71" s="58">
        <v>2231.9180406550154</v>
      </c>
      <c r="AI71" s="59">
        <v>6484.0520859822982</v>
      </c>
      <c r="AJ71" s="59">
        <v>8715.9701266373177</v>
      </c>
      <c r="AK71" s="60">
        <v>-513.22186959727719</v>
      </c>
      <c r="AL71" s="52">
        <v>0.52941176470588236</v>
      </c>
      <c r="AM71" s="52">
        <v>0.12566844919786097</v>
      </c>
      <c r="AN71" s="52">
        <v>0.34491978609625668</v>
      </c>
      <c r="AO71" s="56">
        <v>20.90250342678473</v>
      </c>
      <c r="AP71" s="57">
        <v>13.904088862581546</v>
      </c>
    </row>
  </sheetData>
  <mergeCells count="21">
    <mergeCell ref="D18:J18"/>
    <mergeCell ref="S18:Y18"/>
    <mergeCell ref="AH18:AN18"/>
    <mergeCell ref="AW18:BC18"/>
    <mergeCell ref="BL18:BR18"/>
    <mergeCell ref="D3:J3"/>
    <mergeCell ref="S3:Y3"/>
    <mergeCell ref="AH3:AN3"/>
    <mergeCell ref="AW3:BC3"/>
    <mergeCell ref="BL3:BR3"/>
    <mergeCell ref="AW33:BC33"/>
    <mergeCell ref="BL33:BR33"/>
    <mergeCell ref="D48:J48"/>
    <mergeCell ref="S48:Y48"/>
    <mergeCell ref="AH48:AN48"/>
    <mergeCell ref="D63:J63"/>
    <mergeCell ref="S63:Y63"/>
    <mergeCell ref="AH63:AN63"/>
    <mergeCell ref="D33:J33"/>
    <mergeCell ref="S33:Y33"/>
    <mergeCell ref="AH33:AN33"/>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1"/>
  <dimension ref="B2:BT71"/>
  <sheetViews>
    <sheetView topLeftCell="A16" workbookViewId="0">
      <selection activeCell="B32" sqref="B32"/>
    </sheetView>
  </sheetViews>
  <sheetFormatPr defaultRowHeight="15" x14ac:dyDescent="0.25"/>
  <cols>
    <col min="3" max="3" width="12.42578125" customWidth="1"/>
    <col min="13" max="16" width="3.140625" customWidth="1"/>
    <col min="18" max="18" width="10.140625" customWidth="1"/>
    <col min="28" max="31" width="3.140625" customWidth="1"/>
    <col min="33" max="33" width="9.85546875" customWidth="1"/>
    <col min="43" max="46" width="3.140625" customWidth="1"/>
    <col min="48" max="48" width="9.85546875" customWidth="1"/>
    <col min="58" max="61" width="3.140625" customWidth="1"/>
    <col min="63" max="63" width="9.7109375" customWidth="1"/>
  </cols>
  <sheetData>
    <row r="2" spans="2:72" x14ac:dyDescent="0.25">
      <c r="B2" s="1" t="s">
        <v>17</v>
      </c>
      <c r="C2" s="2"/>
      <c r="D2" s="2"/>
      <c r="E2" s="2"/>
      <c r="F2" s="2"/>
      <c r="G2" s="39" t="s">
        <v>49</v>
      </c>
      <c r="H2" s="2"/>
      <c r="I2" s="2"/>
      <c r="J2" s="2"/>
      <c r="K2" s="2"/>
      <c r="L2" s="3"/>
      <c r="Q2" s="1" t="s">
        <v>275</v>
      </c>
      <c r="R2" s="2"/>
      <c r="S2" s="2"/>
      <c r="T2" s="2"/>
      <c r="U2" s="2"/>
      <c r="V2" s="39" t="s">
        <v>49</v>
      </c>
      <c r="W2" s="2"/>
      <c r="X2" s="2"/>
      <c r="Y2" s="2"/>
      <c r="Z2" s="2"/>
      <c r="AA2" s="3"/>
      <c r="AF2" s="1" t="s">
        <v>276</v>
      </c>
      <c r="AG2" s="2"/>
      <c r="AH2" s="2"/>
      <c r="AI2" s="2"/>
      <c r="AJ2" s="2"/>
      <c r="AK2" s="39" t="s">
        <v>49</v>
      </c>
      <c r="AL2" s="2"/>
      <c r="AM2" s="2"/>
      <c r="AN2" s="2"/>
      <c r="AO2" s="2"/>
      <c r="AP2" s="3"/>
      <c r="AU2" s="1" t="s">
        <v>277</v>
      </c>
      <c r="AV2" s="2"/>
      <c r="AW2" s="2"/>
      <c r="AX2" s="2"/>
      <c r="AY2" s="2"/>
      <c r="AZ2" s="39" t="s">
        <v>49</v>
      </c>
      <c r="BA2" s="2"/>
      <c r="BB2" s="2"/>
      <c r="BC2" s="2"/>
      <c r="BD2" s="2"/>
      <c r="BE2" s="3"/>
      <c r="BJ2" s="1" t="s">
        <v>278</v>
      </c>
      <c r="BK2" s="2"/>
      <c r="BL2" s="2"/>
      <c r="BM2" s="2"/>
      <c r="BN2" s="2"/>
      <c r="BO2" s="39" t="s">
        <v>49</v>
      </c>
      <c r="BP2" s="2"/>
      <c r="BQ2" s="2"/>
      <c r="BR2" s="2"/>
      <c r="BS2" s="2"/>
      <c r="BT2" s="3"/>
    </row>
    <row r="3" spans="2:72" x14ac:dyDescent="0.25">
      <c r="B3" s="4"/>
      <c r="C3" s="5"/>
      <c r="D3" s="284" t="s">
        <v>0</v>
      </c>
      <c r="E3" s="284"/>
      <c r="F3" s="284"/>
      <c r="G3" s="284"/>
      <c r="H3" s="284"/>
      <c r="I3" s="284"/>
      <c r="J3" s="285"/>
      <c r="K3" s="6" t="s">
        <v>1</v>
      </c>
      <c r="L3" s="7"/>
      <c r="Q3" s="4"/>
      <c r="R3" s="5"/>
      <c r="S3" s="284" t="s">
        <v>0</v>
      </c>
      <c r="T3" s="284"/>
      <c r="U3" s="284"/>
      <c r="V3" s="284"/>
      <c r="W3" s="284"/>
      <c r="X3" s="284"/>
      <c r="Y3" s="285"/>
      <c r="Z3" s="6" t="s">
        <v>1</v>
      </c>
      <c r="AA3" s="7"/>
      <c r="AF3" s="4"/>
      <c r="AG3" s="5"/>
      <c r="AH3" s="284" t="s">
        <v>0</v>
      </c>
      <c r="AI3" s="284"/>
      <c r="AJ3" s="284"/>
      <c r="AK3" s="284"/>
      <c r="AL3" s="284"/>
      <c r="AM3" s="284"/>
      <c r="AN3" s="285"/>
      <c r="AO3" s="6" t="s">
        <v>1</v>
      </c>
      <c r="AP3" s="7"/>
      <c r="AU3" s="4"/>
      <c r="AV3" s="5"/>
      <c r="AW3" s="284" t="s">
        <v>0</v>
      </c>
      <c r="AX3" s="284"/>
      <c r="AY3" s="284"/>
      <c r="AZ3" s="284"/>
      <c r="BA3" s="284"/>
      <c r="BB3" s="284"/>
      <c r="BC3" s="285"/>
      <c r="BD3" s="6" t="s">
        <v>1</v>
      </c>
      <c r="BE3" s="7"/>
      <c r="BJ3" s="4"/>
      <c r="BK3" s="5"/>
      <c r="BL3" s="284" t="s">
        <v>0</v>
      </c>
      <c r="BM3" s="284"/>
      <c r="BN3" s="284"/>
      <c r="BO3" s="284"/>
      <c r="BP3" s="284"/>
      <c r="BQ3" s="284"/>
      <c r="BR3" s="285"/>
      <c r="BS3" s="6" t="s">
        <v>1</v>
      </c>
      <c r="BT3" s="7"/>
    </row>
    <row r="4" spans="2:72" x14ac:dyDescent="0.25">
      <c r="B4" s="8"/>
      <c r="C4" s="9"/>
      <c r="D4" s="5" t="s">
        <v>2</v>
      </c>
      <c r="E4" s="10" t="s">
        <v>3</v>
      </c>
      <c r="F4" s="5"/>
      <c r="G4" s="10" t="s">
        <v>4</v>
      </c>
      <c r="H4" s="47" t="s">
        <v>5</v>
      </c>
      <c r="I4" s="48" t="s">
        <v>6</v>
      </c>
      <c r="J4" s="47" t="s">
        <v>5</v>
      </c>
      <c r="K4" s="11"/>
      <c r="L4" s="9"/>
      <c r="Q4" s="8"/>
      <c r="R4" s="9"/>
      <c r="S4" s="5" t="s">
        <v>2</v>
      </c>
      <c r="T4" s="10" t="s">
        <v>3</v>
      </c>
      <c r="U4" s="5"/>
      <c r="V4" s="10" t="s">
        <v>4</v>
      </c>
      <c r="W4" s="47" t="s">
        <v>5</v>
      </c>
      <c r="X4" s="48" t="s">
        <v>6</v>
      </c>
      <c r="Y4" s="47" t="s">
        <v>5</v>
      </c>
      <c r="Z4" s="11"/>
      <c r="AA4" s="9"/>
      <c r="AF4" s="8"/>
      <c r="AG4" s="9"/>
      <c r="AH4" s="5" t="s">
        <v>2</v>
      </c>
      <c r="AI4" s="10" t="s">
        <v>3</v>
      </c>
      <c r="AJ4" s="5"/>
      <c r="AK4" s="10" t="s">
        <v>4</v>
      </c>
      <c r="AL4" s="47" t="s">
        <v>5</v>
      </c>
      <c r="AM4" s="48" t="s">
        <v>6</v>
      </c>
      <c r="AN4" s="47" t="s">
        <v>5</v>
      </c>
      <c r="AO4" s="11"/>
      <c r="AP4" s="9"/>
      <c r="AU4" s="8"/>
      <c r="AV4" s="9"/>
      <c r="AW4" s="5" t="s">
        <v>2</v>
      </c>
      <c r="AX4" s="10" t="s">
        <v>3</v>
      </c>
      <c r="AY4" s="5"/>
      <c r="AZ4" s="10" t="s">
        <v>4</v>
      </c>
      <c r="BA4" s="47" t="s">
        <v>5</v>
      </c>
      <c r="BB4" s="48" t="s">
        <v>6</v>
      </c>
      <c r="BC4" s="47" t="s">
        <v>5</v>
      </c>
      <c r="BD4" s="11"/>
      <c r="BE4" s="9"/>
      <c r="BJ4" s="8"/>
      <c r="BK4" s="9"/>
      <c r="BL4" s="5" t="s">
        <v>2</v>
      </c>
      <c r="BM4" s="10" t="s">
        <v>3</v>
      </c>
      <c r="BN4" s="5"/>
      <c r="BO4" s="10" t="s">
        <v>4</v>
      </c>
      <c r="BP4" s="47" t="s">
        <v>5</v>
      </c>
      <c r="BQ4" s="48" t="s">
        <v>6</v>
      </c>
      <c r="BR4" s="47" t="s">
        <v>5</v>
      </c>
      <c r="BS4" s="11"/>
      <c r="BT4" s="9"/>
    </row>
    <row r="5" spans="2:72" x14ac:dyDescent="0.25">
      <c r="B5" s="12" t="s">
        <v>7</v>
      </c>
      <c r="C5" s="13" t="s">
        <v>19</v>
      </c>
      <c r="D5" s="14" t="s">
        <v>8</v>
      </c>
      <c r="E5" s="15" t="s">
        <v>9</v>
      </c>
      <c r="F5" s="14" t="s">
        <v>4</v>
      </c>
      <c r="G5" s="15" t="s">
        <v>10</v>
      </c>
      <c r="H5" s="49" t="s">
        <v>11</v>
      </c>
      <c r="I5" s="49" t="s">
        <v>12</v>
      </c>
      <c r="J5" s="49" t="s">
        <v>13</v>
      </c>
      <c r="K5" s="14" t="s">
        <v>15</v>
      </c>
      <c r="L5" s="16" t="s">
        <v>14</v>
      </c>
      <c r="Q5" s="12" t="s">
        <v>7</v>
      </c>
      <c r="R5" s="13" t="s">
        <v>19</v>
      </c>
      <c r="S5" s="14" t="s">
        <v>8</v>
      </c>
      <c r="T5" s="15" t="s">
        <v>9</v>
      </c>
      <c r="U5" s="14" t="s">
        <v>4</v>
      </c>
      <c r="V5" s="15" t="s">
        <v>10</v>
      </c>
      <c r="W5" s="49" t="s">
        <v>11</v>
      </c>
      <c r="X5" s="49" t="s">
        <v>12</v>
      </c>
      <c r="Y5" s="49" t="s">
        <v>13</v>
      </c>
      <c r="Z5" s="14" t="s">
        <v>15</v>
      </c>
      <c r="AA5" s="16" t="s">
        <v>14</v>
      </c>
      <c r="AF5" s="12" t="s">
        <v>7</v>
      </c>
      <c r="AG5" s="13" t="s">
        <v>19</v>
      </c>
      <c r="AH5" s="14" t="s">
        <v>8</v>
      </c>
      <c r="AI5" s="15" t="s">
        <v>9</v>
      </c>
      <c r="AJ5" s="14" t="s">
        <v>4</v>
      </c>
      <c r="AK5" s="15" t="s">
        <v>10</v>
      </c>
      <c r="AL5" s="49" t="s">
        <v>11</v>
      </c>
      <c r="AM5" s="49" t="s">
        <v>12</v>
      </c>
      <c r="AN5" s="49" t="s">
        <v>13</v>
      </c>
      <c r="AO5" s="14" t="s">
        <v>15</v>
      </c>
      <c r="AP5" s="16" t="s">
        <v>14</v>
      </c>
      <c r="AU5" s="12" t="s">
        <v>7</v>
      </c>
      <c r="AV5" s="13" t="s">
        <v>19</v>
      </c>
      <c r="AW5" s="14" t="s">
        <v>8</v>
      </c>
      <c r="AX5" s="15" t="s">
        <v>9</v>
      </c>
      <c r="AY5" s="14" t="s">
        <v>4</v>
      </c>
      <c r="AZ5" s="15" t="s">
        <v>10</v>
      </c>
      <c r="BA5" s="49" t="s">
        <v>11</v>
      </c>
      <c r="BB5" s="49" t="s">
        <v>12</v>
      </c>
      <c r="BC5" s="49" t="s">
        <v>13</v>
      </c>
      <c r="BD5" s="14" t="s">
        <v>15</v>
      </c>
      <c r="BE5" s="16" t="s">
        <v>14</v>
      </c>
      <c r="BJ5" s="12" t="s">
        <v>7</v>
      </c>
      <c r="BK5" s="13" t="s">
        <v>19</v>
      </c>
      <c r="BL5" s="14" t="s">
        <v>8</v>
      </c>
      <c r="BM5" s="15" t="s">
        <v>9</v>
      </c>
      <c r="BN5" s="14" t="s">
        <v>4</v>
      </c>
      <c r="BO5" s="15" t="s">
        <v>10</v>
      </c>
      <c r="BP5" s="49" t="s">
        <v>11</v>
      </c>
      <c r="BQ5" s="49" t="s">
        <v>12</v>
      </c>
      <c r="BR5" s="49" t="s">
        <v>13</v>
      </c>
      <c r="BS5" s="14" t="s">
        <v>15</v>
      </c>
      <c r="BT5" s="16" t="s">
        <v>14</v>
      </c>
    </row>
    <row r="6" spans="2:72" x14ac:dyDescent="0.25">
      <c r="B6" s="17" t="s">
        <v>16</v>
      </c>
      <c r="C6" s="18"/>
      <c r="D6" s="5"/>
      <c r="E6" s="10"/>
      <c r="F6" s="5"/>
      <c r="G6" s="10"/>
      <c r="H6" s="47"/>
      <c r="I6" s="47"/>
      <c r="J6" s="47"/>
      <c r="K6" s="5"/>
      <c r="L6" s="19"/>
      <c r="Q6" s="17" t="s">
        <v>16</v>
      </c>
      <c r="R6" s="18"/>
      <c r="S6" s="5"/>
      <c r="T6" s="10"/>
      <c r="U6" s="5"/>
      <c r="V6" s="10"/>
      <c r="W6" s="47"/>
      <c r="X6" s="47"/>
      <c r="Y6" s="47"/>
      <c r="Z6" s="5"/>
      <c r="AA6" s="19"/>
      <c r="AF6" s="17" t="s">
        <v>16</v>
      </c>
      <c r="AG6" s="18"/>
      <c r="AH6" s="5"/>
      <c r="AI6" s="10"/>
      <c r="AJ6" s="5"/>
      <c r="AK6" s="10"/>
      <c r="AL6" s="47"/>
      <c r="AM6" s="47"/>
      <c r="AN6" s="47"/>
      <c r="AO6" s="5"/>
      <c r="AP6" s="19"/>
      <c r="AU6" s="17" t="s">
        <v>16</v>
      </c>
      <c r="AV6" s="18"/>
      <c r="AW6" s="5"/>
      <c r="AX6" s="10"/>
      <c r="AY6" s="5"/>
      <c r="AZ6" s="10"/>
      <c r="BA6" s="47"/>
      <c r="BB6" s="47"/>
      <c r="BC6" s="47"/>
      <c r="BD6" s="5"/>
      <c r="BE6" s="19"/>
      <c r="BJ6" s="17" t="s">
        <v>16</v>
      </c>
      <c r="BK6" s="18"/>
      <c r="BL6" s="5"/>
      <c r="BM6" s="10"/>
      <c r="BN6" s="5"/>
      <c r="BO6" s="10"/>
      <c r="BP6" s="47"/>
      <c r="BQ6" s="47"/>
      <c r="BR6" s="47"/>
      <c r="BS6" s="5"/>
      <c r="BT6" s="19"/>
    </row>
    <row r="7" spans="2:72" x14ac:dyDescent="0.25">
      <c r="B7" s="20">
        <v>0</v>
      </c>
      <c r="C7" s="21" t="s">
        <v>274</v>
      </c>
      <c r="D7" s="22">
        <v>2218.0841620821402</v>
      </c>
      <c r="E7" s="23">
        <v>10441.178546767656</v>
      </c>
      <c r="F7" s="23">
        <v>12659.262708849783</v>
      </c>
      <c r="G7" s="24"/>
      <c r="H7" s="50"/>
      <c r="I7" s="50"/>
      <c r="J7" s="50"/>
      <c r="K7" s="25"/>
      <c r="L7" s="26"/>
      <c r="Q7" s="20">
        <v>0</v>
      </c>
      <c r="R7" s="21" t="s">
        <v>274</v>
      </c>
      <c r="S7" s="22">
        <v>1847.9454792867448</v>
      </c>
      <c r="T7" s="23">
        <v>10363.523647266415</v>
      </c>
      <c r="U7" s="23">
        <v>12211.469126553122</v>
      </c>
      <c r="V7" s="24"/>
      <c r="W7" s="50"/>
      <c r="X7" s="50"/>
      <c r="Y7" s="50"/>
      <c r="Z7" s="25"/>
      <c r="AA7" s="26"/>
      <c r="AF7" s="20">
        <v>0</v>
      </c>
      <c r="AG7" s="21" t="s">
        <v>274</v>
      </c>
      <c r="AH7" s="22">
        <v>3300.7076132352709</v>
      </c>
      <c r="AI7" s="23">
        <v>10151.332280539897</v>
      </c>
      <c r="AJ7" s="23">
        <v>13452.039893775194</v>
      </c>
      <c r="AK7" s="24"/>
      <c r="AL7" s="50"/>
      <c r="AM7" s="50"/>
      <c r="AN7" s="50"/>
      <c r="AO7" s="25"/>
      <c r="AP7" s="26"/>
      <c r="AU7" s="20">
        <v>0</v>
      </c>
      <c r="AV7" s="21" t="s">
        <v>274</v>
      </c>
      <c r="AW7" s="22">
        <v>1959.6956694783737</v>
      </c>
      <c r="AX7" s="23">
        <v>15826.379786223642</v>
      </c>
      <c r="AY7" s="23">
        <v>17786.075455702015</v>
      </c>
      <c r="AZ7" s="24"/>
      <c r="BA7" s="50"/>
      <c r="BB7" s="50"/>
      <c r="BC7" s="50"/>
      <c r="BD7" s="25"/>
      <c r="BE7" s="26"/>
      <c r="BJ7" s="20">
        <v>0</v>
      </c>
      <c r="BK7" s="21" t="s">
        <v>274</v>
      </c>
      <c r="BL7" s="22">
        <v>2969.730120494969</v>
      </c>
      <c r="BM7" s="23">
        <v>12436.748282090884</v>
      </c>
      <c r="BN7" s="23">
        <v>15406.478402585848</v>
      </c>
      <c r="BO7" s="24"/>
      <c r="BP7" s="50"/>
      <c r="BQ7" s="50"/>
      <c r="BR7" s="50"/>
      <c r="BS7" s="25"/>
      <c r="BT7" s="26"/>
    </row>
    <row r="8" spans="2:72" x14ac:dyDescent="0.25">
      <c r="B8" s="40">
        <v>1</v>
      </c>
      <c r="C8" s="41" t="s">
        <v>230</v>
      </c>
      <c r="D8" s="42">
        <v>2647.5797448924882</v>
      </c>
      <c r="E8" s="43">
        <v>9563.4155172998107</v>
      </c>
      <c r="F8" s="43">
        <v>12210.995262192211</v>
      </c>
      <c r="G8" s="44">
        <v>-80.413799786437835</v>
      </c>
      <c r="H8" s="51">
        <v>0.28120000000000001</v>
      </c>
      <c r="I8" s="51">
        <v>0.55810000000000004</v>
      </c>
      <c r="J8" s="51">
        <v>0.16070000000000001</v>
      </c>
      <c r="K8" s="45">
        <v>28.238091632322778</v>
      </c>
      <c r="L8" s="46">
        <v>19.95847074664885</v>
      </c>
      <c r="Q8" s="40">
        <v>1</v>
      </c>
      <c r="R8" s="41" t="s">
        <v>230</v>
      </c>
      <c r="S8" s="42">
        <v>2509.1742973050573</v>
      </c>
      <c r="T8" s="43">
        <v>9489.426641189013</v>
      </c>
      <c r="U8" s="43">
        <v>11998.600938494063</v>
      </c>
      <c r="V8" s="44">
        <v>-117.35822542345414</v>
      </c>
      <c r="W8" s="51">
        <v>0.36528103853058969</v>
      </c>
      <c r="X8" s="51">
        <v>0.46609584311559177</v>
      </c>
      <c r="Y8" s="51">
        <v>0.16862311835381855</v>
      </c>
      <c r="Z8" s="45">
        <v>31.009391256428422</v>
      </c>
      <c r="AA8" s="46">
        <v>22.345644603968012</v>
      </c>
      <c r="AF8" s="40">
        <v>1</v>
      </c>
      <c r="AG8" s="41" t="s">
        <v>230</v>
      </c>
      <c r="AH8" s="42">
        <v>3033.4038704907684</v>
      </c>
      <c r="AI8" s="43">
        <v>9305.9942148871232</v>
      </c>
      <c r="AJ8" s="43">
        <v>12339.398085377879</v>
      </c>
      <c r="AK8" s="44">
        <v>36.565967904532798</v>
      </c>
      <c r="AL8" s="51">
        <v>3.5137318255250405E-2</v>
      </c>
      <c r="AM8" s="51">
        <v>0.82350565428109856</v>
      </c>
      <c r="AN8" s="51">
        <v>0.14135702746365106</v>
      </c>
      <c r="AO8" s="45">
        <v>6.7996603762073971</v>
      </c>
      <c r="AP8" s="46">
        <v>4.0499462422605754</v>
      </c>
      <c r="AU8" s="40">
        <v>1</v>
      </c>
      <c r="AV8" s="41" t="s">
        <v>230</v>
      </c>
      <c r="AW8" s="42">
        <v>2869.4335880915264</v>
      </c>
      <c r="AX8" s="43">
        <v>14534.670946475064</v>
      </c>
      <c r="AY8" s="43">
        <v>17404.104534566584</v>
      </c>
      <c r="AZ8" s="44">
        <v>-252.90900050267553</v>
      </c>
      <c r="BA8" s="51">
        <v>0.37914691943127959</v>
      </c>
      <c r="BB8" s="51">
        <v>0.49763033175355448</v>
      </c>
      <c r="BC8" s="51">
        <v>0.12322274881516587</v>
      </c>
      <c r="BD8" s="45">
        <v>35.739442770258549</v>
      </c>
      <c r="BE8" s="46">
        <v>22.348832643716978</v>
      </c>
      <c r="BJ8" s="40">
        <v>1</v>
      </c>
      <c r="BK8" s="41" t="s">
        <v>230</v>
      </c>
      <c r="BL8" s="42">
        <v>2648.720718281611</v>
      </c>
      <c r="BM8" s="43">
        <v>11288.328033072026</v>
      </c>
      <c r="BN8" s="43">
        <v>13937.048751353639</v>
      </c>
      <c r="BO8" s="44">
        <v>117.76909724017595</v>
      </c>
      <c r="BP8" s="51">
        <v>0</v>
      </c>
      <c r="BQ8" s="51">
        <v>0.86111111111111116</v>
      </c>
      <c r="BR8" s="51">
        <v>0.1388888888888889</v>
      </c>
      <c r="BS8" s="45">
        <v>0.92917316645591574</v>
      </c>
      <c r="BT8" s="46">
        <v>0.92917316645591574</v>
      </c>
    </row>
    <row r="9" spans="2:72" x14ac:dyDescent="0.25">
      <c r="B9" s="40">
        <v>2</v>
      </c>
      <c r="C9" s="41" t="s">
        <v>231</v>
      </c>
      <c r="D9" s="42">
        <v>2662.2498359013071</v>
      </c>
      <c r="E9" s="43">
        <v>9401.5610839656802</v>
      </c>
      <c r="F9" s="43">
        <v>12063.810919866948</v>
      </c>
      <c r="G9" s="44">
        <v>-30.42364015889595</v>
      </c>
      <c r="H9" s="51">
        <v>0.25540000000000002</v>
      </c>
      <c r="I9" s="51">
        <v>0.51639999999999997</v>
      </c>
      <c r="J9" s="51">
        <v>0.22819999999999999</v>
      </c>
      <c r="K9" s="45">
        <v>21.544441427096896</v>
      </c>
      <c r="L9" s="46">
        <v>15.777201676304186</v>
      </c>
      <c r="Q9" s="40">
        <v>2</v>
      </c>
      <c r="R9" s="41" t="s">
        <v>231</v>
      </c>
      <c r="S9" s="42">
        <v>2523.3464796878561</v>
      </c>
      <c r="T9" s="43">
        <v>9331.8393073140978</v>
      </c>
      <c r="U9" s="43">
        <v>11855.185787001943</v>
      </c>
      <c r="V9" s="44">
        <v>-64.739856183248278</v>
      </c>
      <c r="W9" s="51">
        <v>0.33172213782626708</v>
      </c>
      <c r="X9" s="51">
        <v>0.42839386825024167</v>
      </c>
      <c r="Y9" s="51">
        <v>0.23988399392349122</v>
      </c>
      <c r="Z9" s="45">
        <v>23.86987407503128</v>
      </c>
      <c r="AA9" s="46">
        <v>18.199832859927298</v>
      </c>
      <c r="AF9" s="40">
        <v>2</v>
      </c>
      <c r="AG9" s="41" t="s">
        <v>231</v>
      </c>
      <c r="AH9" s="42">
        <v>3049.8291374554592</v>
      </c>
      <c r="AI9" s="43">
        <v>9140.9371252101355</v>
      </c>
      <c r="AJ9" s="43">
        <v>12190.766262665584</v>
      </c>
      <c r="AK9" s="44">
        <v>74.762930676442579</v>
      </c>
      <c r="AL9" s="51">
        <v>3.0694668820678513E-2</v>
      </c>
      <c r="AM9" s="51">
        <v>0.77019386106623589</v>
      </c>
      <c r="AN9" s="51">
        <v>0.19911147011308561</v>
      </c>
      <c r="AO9" s="45">
        <v>4.7949724303376025</v>
      </c>
      <c r="AP9" s="46">
        <v>2.5524157671881316</v>
      </c>
      <c r="AU9" s="40">
        <v>2</v>
      </c>
      <c r="AV9" s="41" t="s">
        <v>231</v>
      </c>
      <c r="AW9" s="42">
        <v>2881.404750763817</v>
      </c>
      <c r="AX9" s="43">
        <v>14276.422460952961</v>
      </c>
      <c r="AY9" s="43">
        <v>17157.827211716773</v>
      </c>
      <c r="AZ9" s="44">
        <v>-178.98828278005601</v>
      </c>
      <c r="BA9" s="51">
        <v>0.36018957345971564</v>
      </c>
      <c r="BB9" s="51">
        <v>0.45497630331753552</v>
      </c>
      <c r="BC9" s="51">
        <v>0.18483412322274881</v>
      </c>
      <c r="BD9" s="45">
        <v>25.067611234197958</v>
      </c>
      <c r="BE9" s="46">
        <v>16.21377741204045</v>
      </c>
      <c r="BJ9" s="40">
        <v>2</v>
      </c>
      <c r="BK9" s="41" t="s">
        <v>231</v>
      </c>
      <c r="BL9" s="42">
        <v>2661.0160117034557</v>
      </c>
      <c r="BM9" s="43">
        <v>11089.957696024634</v>
      </c>
      <c r="BN9" s="43">
        <v>13750.973707728095</v>
      </c>
      <c r="BO9" s="44">
        <v>238.86678257863664</v>
      </c>
      <c r="BP9" s="51">
        <v>0</v>
      </c>
      <c r="BQ9" s="51">
        <v>0.81944444444444442</v>
      </c>
      <c r="BR9" s="51">
        <v>0.18055555555555555</v>
      </c>
      <c r="BS9" s="45">
        <v>0.74918390877850582</v>
      </c>
      <c r="BT9" s="46">
        <v>0.74918390877850582</v>
      </c>
    </row>
    <row r="10" spans="2:72" x14ac:dyDescent="0.25">
      <c r="B10" s="20">
        <v>3</v>
      </c>
      <c r="C10" s="21" t="s">
        <v>232</v>
      </c>
      <c r="D10" s="27">
        <v>2779.0559672798145</v>
      </c>
      <c r="E10" s="28">
        <v>9182.6682315618491</v>
      </c>
      <c r="F10" s="28">
        <v>11961.724198841637</v>
      </c>
      <c r="G10" s="29">
        <v>24.949110448137667</v>
      </c>
      <c r="H10" s="51">
        <v>0.27110000000000001</v>
      </c>
      <c r="I10" s="51">
        <v>0.3679</v>
      </c>
      <c r="J10" s="51">
        <v>0.36099999999999999</v>
      </c>
      <c r="K10" s="30">
        <v>16.985671690162338</v>
      </c>
      <c r="L10" s="31">
        <v>12.138750871621555</v>
      </c>
      <c r="Q10" s="20">
        <v>3</v>
      </c>
      <c r="R10" s="21" t="s">
        <v>232</v>
      </c>
      <c r="S10" s="27">
        <v>2631.0907061778707</v>
      </c>
      <c r="T10" s="28">
        <v>9107.4135693955159</v>
      </c>
      <c r="U10" s="28">
        <v>11738.504275573399</v>
      </c>
      <c r="V10" s="29">
        <v>-14.290098496012085</v>
      </c>
      <c r="W10" s="51">
        <v>0.33876536390001383</v>
      </c>
      <c r="X10" s="51">
        <v>0.28780555171937577</v>
      </c>
      <c r="Y10" s="51">
        <v>0.3734290843806104</v>
      </c>
      <c r="Z10" s="30">
        <v>18.603948473240674</v>
      </c>
      <c r="AA10" s="31">
        <v>13.816047734830928</v>
      </c>
      <c r="AF10" s="20">
        <v>3</v>
      </c>
      <c r="AG10" s="21" t="s">
        <v>232</v>
      </c>
      <c r="AH10" s="27">
        <v>3191.9330670292347</v>
      </c>
      <c r="AI10" s="28">
        <v>8951.7837227757464</v>
      </c>
      <c r="AJ10" s="28">
        <v>12143.716789804965</v>
      </c>
      <c r="AK10" s="29">
        <v>139.97195906294533</v>
      </c>
      <c r="AL10" s="51">
        <v>7.1890145395799673E-2</v>
      </c>
      <c r="AM10" s="51">
        <v>0.59814216478190629</v>
      </c>
      <c r="AN10" s="51">
        <v>0.32996768982229402</v>
      </c>
      <c r="AO10" s="30">
        <v>7.2290415261287784</v>
      </c>
      <c r="AP10" s="31">
        <v>5.0390448353125565</v>
      </c>
      <c r="AU10" s="20">
        <v>3</v>
      </c>
      <c r="AV10" s="21" t="s">
        <v>232</v>
      </c>
      <c r="AW10" s="27">
        <v>3002.0334924865851</v>
      </c>
      <c r="AX10" s="28">
        <v>13923.765520855419</v>
      </c>
      <c r="AY10" s="28">
        <v>16925.799013342003</v>
      </c>
      <c r="AZ10" s="29">
        <v>-97.560785105493522</v>
      </c>
      <c r="BA10" s="51">
        <v>0.37440758293838861</v>
      </c>
      <c r="BB10" s="51">
        <v>0.29383886255924169</v>
      </c>
      <c r="BC10" s="51">
        <v>0.33175355450236965</v>
      </c>
      <c r="BD10" s="30">
        <v>16.96782030770499</v>
      </c>
      <c r="BE10" s="31">
        <v>11.277790323200565</v>
      </c>
      <c r="BJ10" s="20">
        <v>3</v>
      </c>
      <c r="BK10" s="21" t="s">
        <v>232</v>
      </c>
      <c r="BL10" s="27">
        <v>2808.0073400734909</v>
      </c>
      <c r="BM10" s="28">
        <v>10796.800515719189</v>
      </c>
      <c r="BN10" s="28">
        <v>13604.807855792682</v>
      </c>
      <c r="BO10" s="29">
        <v>374.7286487278688</v>
      </c>
      <c r="BP10" s="51">
        <v>1.3888888888888888E-2</v>
      </c>
      <c r="BQ10" s="51">
        <v>0.72222222222222221</v>
      </c>
      <c r="BR10" s="51">
        <v>0.2638888888888889</v>
      </c>
      <c r="BS10" s="30">
        <v>2.6215716255280039</v>
      </c>
      <c r="BT10" s="31">
        <v>2.6215716255280039</v>
      </c>
    </row>
    <row r="11" spans="2:72" x14ac:dyDescent="0.25">
      <c r="B11" s="32">
        <v>4</v>
      </c>
      <c r="C11" s="33" t="s">
        <v>233</v>
      </c>
      <c r="D11" s="34">
        <v>2930.5745673630199</v>
      </c>
      <c r="E11" s="35">
        <v>9031.3178632134986</v>
      </c>
      <c r="F11" s="35">
        <v>11961.892430576565</v>
      </c>
      <c r="G11" s="36">
        <v>49.943460806424063</v>
      </c>
      <c r="H11" s="52">
        <v>0.36380000000000001</v>
      </c>
      <c r="I11" s="52">
        <v>0.15640000000000001</v>
      </c>
      <c r="J11" s="52">
        <v>0.4798</v>
      </c>
      <c r="K11" s="37">
        <v>17.217174486420106</v>
      </c>
      <c r="L11" s="38">
        <v>12.684117530455243</v>
      </c>
      <c r="Q11" s="32">
        <v>4</v>
      </c>
      <c r="R11" s="33" t="s">
        <v>233</v>
      </c>
      <c r="S11" s="34">
        <v>2772.2291232955004</v>
      </c>
      <c r="T11" s="35">
        <v>8953.2251904703044</v>
      </c>
      <c r="U11" s="35">
        <v>11725.45431376582</v>
      </c>
      <c r="V11" s="36">
        <v>4.606343907626214</v>
      </c>
      <c r="W11" s="52">
        <v>0.44524236983842008</v>
      </c>
      <c r="X11" s="52">
        <v>5.1650324540809284E-2</v>
      </c>
      <c r="Y11" s="52">
        <v>0.50310730562077066</v>
      </c>
      <c r="Z11" s="37">
        <v>19.021142411226322</v>
      </c>
      <c r="AA11" s="38">
        <v>13.959769320929574</v>
      </c>
      <c r="AF11" s="32">
        <v>4</v>
      </c>
      <c r="AG11" s="33" t="s">
        <v>233</v>
      </c>
      <c r="AH11" s="34">
        <v>3373.6147012126862</v>
      </c>
      <c r="AI11" s="35">
        <v>8829.8880313135833</v>
      </c>
      <c r="AJ11" s="35">
        <v>12203.502732526271</v>
      </c>
      <c r="AK11" s="36">
        <v>159.32829466973405</v>
      </c>
      <c r="AL11" s="52">
        <v>0.12681744749596122</v>
      </c>
      <c r="AM11" s="52">
        <v>0.46324717285945072</v>
      </c>
      <c r="AN11" s="52">
        <v>0.40993537964458804</v>
      </c>
      <c r="AO11" s="37">
        <v>9.2970395855020609</v>
      </c>
      <c r="AP11" s="38">
        <v>7.6704464277251923</v>
      </c>
      <c r="AU11" s="32">
        <v>4</v>
      </c>
      <c r="AV11" s="33" t="s">
        <v>233</v>
      </c>
      <c r="AW11" s="34">
        <v>3143.6319996536031</v>
      </c>
      <c r="AX11" s="35">
        <v>13559.674937481062</v>
      </c>
      <c r="AY11" s="35">
        <v>16703.306937134665</v>
      </c>
      <c r="AZ11" s="36">
        <v>120.33896253014149</v>
      </c>
      <c r="BA11" s="52">
        <v>0.46445497630331756</v>
      </c>
      <c r="BB11" s="52">
        <v>3.3175355450236969E-2</v>
      </c>
      <c r="BC11" s="52">
        <v>0.50236966824644547</v>
      </c>
      <c r="BD11" s="37">
        <v>14.355476840983442</v>
      </c>
      <c r="BE11" s="38">
        <v>9.7705816960085414</v>
      </c>
      <c r="BJ11" s="32">
        <v>4</v>
      </c>
      <c r="BK11" s="33" t="s">
        <v>233</v>
      </c>
      <c r="BL11" s="34">
        <v>2995.25332941125</v>
      </c>
      <c r="BM11" s="35">
        <v>10541.400702764078</v>
      </c>
      <c r="BN11" s="35">
        <v>13536.654032175325</v>
      </c>
      <c r="BO11" s="36">
        <v>641.55129351385483</v>
      </c>
      <c r="BP11" s="52">
        <v>2.7777777777777776E-2</v>
      </c>
      <c r="BQ11" s="52">
        <v>0.5</v>
      </c>
      <c r="BR11" s="52">
        <v>0.47222222222222221</v>
      </c>
      <c r="BS11" s="37">
        <v>3.9270462378940172</v>
      </c>
      <c r="BT11" s="38">
        <v>3.2337750854785376</v>
      </c>
    </row>
    <row r="17" spans="2:72" x14ac:dyDescent="0.25">
      <c r="B17" s="1" t="s">
        <v>18</v>
      </c>
      <c r="C17" s="2"/>
      <c r="D17" s="2"/>
      <c r="E17" s="2"/>
      <c r="F17" s="2"/>
      <c r="G17" s="39" t="s">
        <v>49</v>
      </c>
      <c r="H17" s="2"/>
      <c r="I17" s="2"/>
      <c r="J17" s="2"/>
      <c r="K17" s="2"/>
      <c r="L17" s="3"/>
      <c r="Q17" s="1" t="s">
        <v>279</v>
      </c>
      <c r="R17" s="2"/>
      <c r="S17" s="2"/>
      <c r="T17" s="2"/>
      <c r="U17" s="2"/>
      <c r="V17" s="39" t="s">
        <v>49</v>
      </c>
      <c r="W17" s="2"/>
      <c r="X17" s="2"/>
      <c r="Y17" s="2"/>
      <c r="Z17" s="2"/>
      <c r="AA17" s="3"/>
      <c r="AF17" s="1" t="s">
        <v>280</v>
      </c>
      <c r="AG17" s="2"/>
      <c r="AH17" s="2"/>
      <c r="AI17" s="2"/>
      <c r="AJ17" s="2"/>
      <c r="AK17" s="39" t="s">
        <v>49</v>
      </c>
      <c r="AL17" s="2"/>
      <c r="AM17" s="2"/>
      <c r="AN17" s="2"/>
      <c r="AO17" s="2"/>
      <c r="AP17" s="3"/>
      <c r="AU17" s="1" t="s">
        <v>281</v>
      </c>
      <c r="AV17" s="2"/>
      <c r="AW17" s="2"/>
      <c r="AX17" s="2"/>
      <c r="AY17" s="2"/>
      <c r="AZ17" s="39" t="s">
        <v>49</v>
      </c>
      <c r="BA17" s="2"/>
      <c r="BB17" s="2"/>
      <c r="BC17" s="2"/>
      <c r="BD17" s="2"/>
      <c r="BE17" s="3"/>
      <c r="BJ17" s="1" t="s">
        <v>282</v>
      </c>
      <c r="BK17" s="2"/>
      <c r="BL17" s="2"/>
      <c r="BM17" s="2"/>
      <c r="BN17" s="2"/>
      <c r="BO17" s="39" t="s">
        <v>49</v>
      </c>
      <c r="BP17" s="2"/>
      <c r="BQ17" s="2"/>
      <c r="BR17" s="2"/>
      <c r="BS17" s="2"/>
      <c r="BT17" s="3"/>
    </row>
    <row r="18" spans="2:72" x14ac:dyDescent="0.25">
      <c r="B18" s="4"/>
      <c r="C18" s="5"/>
      <c r="D18" s="284" t="s">
        <v>0</v>
      </c>
      <c r="E18" s="284"/>
      <c r="F18" s="284"/>
      <c r="G18" s="284"/>
      <c r="H18" s="284"/>
      <c r="I18" s="284"/>
      <c r="J18" s="285"/>
      <c r="K18" s="6" t="s">
        <v>1</v>
      </c>
      <c r="L18" s="7"/>
      <c r="Q18" s="4"/>
      <c r="R18" s="5"/>
      <c r="S18" s="284" t="s">
        <v>0</v>
      </c>
      <c r="T18" s="284"/>
      <c r="U18" s="284"/>
      <c r="V18" s="284"/>
      <c r="W18" s="284"/>
      <c r="X18" s="284"/>
      <c r="Y18" s="285"/>
      <c r="Z18" s="6" t="s">
        <v>1</v>
      </c>
      <c r="AA18" s="7"/>
      <c r="AF18" s="4"/>
      <c r="AG18" s="5"/>
      <c r="AH18" s="284" t="s">
        <v>0</v>
      </c>
      <c r="AI18" s="284"/>
      <c r="AJ18" s="284"/>
      <c r="AK18" s="284"/>
      <c r="AL18" s="284"/>
      <c r="AM18" s="284"/>
      <c r="AN18" s="285"/>
      <c r="AO18" s="6" t="s">
        <v>1</v>
      </c>
      <c r="AP18" s="7"/>
      <c r="AU18" s="4"/>
      <c r="AV18" s="5"/>
      <c r="AW18" s="284" t="s">
        <v>0</v>
      </c>
      <c r="AX18" s="284"/>
      <c r="AY18" s="284"/>
      <c r="AZ18" s="284"/>
      <c r="BA18" s="284"/>
      <c r="BB18" s="284"/>
      <c r="BC18" s="285"/>
      <c r="BD18" s="6" t="s">
        <v>1</v>
      </c>
      <c r="BE18" s="7"/>
      <c r="BJ18" s="4"/>
      <c r="BK18" s="5"/>
      <c r="BL18" s="284" t="s">
        <v>0</v>
      </c>
      <c r="BM18" s="284"/>
      <c r="BN18" s="284"/>
      <c r="BO18" s="284"/>
      <c r="BP18" s="284"/>
      <c r="BQ18" s="284"/>
      <c r="BR18" s="285"/>
      <c r="BS18" s="6" t="s">
        <v>1</v>
      </c>
      <c r="BT18" s="7"/>
    </row>
    <row r="19" spans="2:72" x14ac:dyDescent="0.25">
      <c r="B19" s="8"/>
      <c r="C19" s="9"/>
      <c r="D19" s="5" t="s">
        <v>2</v>
      </c>
      <c r="E19" s="10" t="s">
        <v>3</v>
      </c>
      <c r="F19" s="5"/>
      <c r="G19" s="10" t="s">
        <v>4</v>
      </c>
      <c r="H19" s="47" t="s">
        <v>5</v>
      </c>
      <c r="I19" s="48" t="s">
        <v>6</v>
      </c>
      <c r="J19" s="47" t="s">
        <v>5</v>
      </c>
      <c r="K19" s="11"/>
      <c r="L19" s="9"/>
      <c r="Q19" s="8"/>
      <c r="R19" s="9"/>
      <c r="S19" s="5" t="s">
        <v>2</v>
      </c>
      <c r="T19" s="10" t="s">
        <v>3</v>
      </c>
      <c r="U19" s="5"/>
      <c r="V19" s="10" t="s">
        <v>4</v>
      </c>
      <c r="W19" s="47" t="s">
        <v>5</v>
      </c>
      <c r="X19" s="48" t="s">
        <v>6</v>
      </c>
      <c r="Y19" s="47" t="s">
        <v>5</v>
      </c>
      <c r="Z19" s="11"/>
      <c r="AA19" s="9"/>
      <c r="AF19" s="8"/>
      <c r="AG19" s="9"/>
      <c r="AH19" s="5" t="s">
        <v>2</v>
      </c>
      <c r="AI19" s="10" t="s">
        <v>3</v>
      </c>
      <c r="AJ19" s="5"/>
      <c r="AK19" s="10" t="s">
        <v>4</v>
      </c>
      <c r="AL19" s="47" t="s">
        <v>5</v>
      </c>
      <c r="AM19" s="48" t="s">
        <v>6</v>
      </c>
      <c r="AN19" s="47" t="s">
        <v>5</v>
      </c>
      <c r="AO19" s="11"/>
      <c r="AP19" s="9"/>
      <c r="AU19" s="8"/>
      <c r="AV19" s="9"/>
      <c r="AW19" s="5" t="s">
        <v>2</v>
      </c>
      <c r="AX19" s="10" t="s">
        <v>3</v>
      </c>
      <c r="AY19" s="5"/>
      <c r="AZ19" s="10" t="s">
        <v>4</v>
      </c>
      <c r="BA19" s="47" t="s">
        <v>5</v>
      </c>
      <c r="BB19" s="48" t="s">
        <v>6</v>
      </c>
      <c r="BC19" s="47" t="s">
        <v>5</v>
      </c>
      <c r="BD19" s="11"/>
      <c r="BE19" s="9"/>
      <c r="BJ19" s="8"/>
      <c r="BK19" s="9"/>
      <c r="BL19" s="5" t="s">
        <v>2</v>
      </c>
      <c r="BM19" s="10" t="s">
        <v>3</v>
      </c>
      <c r="BN19" s="5"/>
      <c r="BO19" s="10" t="s">
        <v>4</v>
      </c>
      <c r="BP19" s="47" t="s">
        <v>5</v>
      </c>
      <c r="BQ19" s="48" t="s">
        <v>6</v>
      </c>
      <c r="BR19" s="47" t="s">
        <v>5</v>
      </c>
      <c r="BS19" s="11"/>
      <c r="BT19" s="9"/>
    </row>
    <row r="20" spans="2:72" x14ac:dyDescent="0.25">
      <c r="B20" s="12" t="s">
        <v>7</v>
      </c>
      <c r="C20" s="13" t="s">
        <v>19</v>
      </c>
      <c r="D20" s="14" t="s">
        <v>8</v>
      </c>
      <c r="E20" s="15" t="s">
        <v>9</v>
      </c>
      <c r="F20" s="14" t="s">
        <v>4</v>
      </c>
      <c r="G20" s="15" t="s">
        <v>10</v>
      </c>
      <c r="H20" s="49" t="s">
        <v>11</v>
      </c>
      <c r="I20" s="49" t="s">
        <v>12</v>
      </c>
      <c r="J20" s="49" t="s">
        <v>13</v>
      </c>
      <c r="K20" s="14" t="s">
        <v>15</v>
      </c>
      <c r="L20" s="16" t="s">
        <v>14</v>
      </c>
      <c r="Q20" s="12" t="s">
        <v>7</v>
      </c>
      <c r="R20" s="13" t="s">
        <v>19</v>
      </c>
      <c r="S20" s="14" t="s">
        <v>8</v>
      </c>
      <c r="T20" s="15" t="s">
        <v>9</v>
      </c>
      <c r="U20" s="14" t="s">
        <v>4</v>
      </c>
      <c r="V20" s="15" t="s">
        <v>10</v>
      </c>
      <c r="W20" s="49" t="s">
        <v>11</v>
      </c>
      <c r="X20" s="49" t="s">
        <v>12</v>
      </c>
      <c r="Y20" s="49" t="s">
        <v>13</v>
      </c>
      <c r="Z20" s="14" t="s">
        <v>15</v>
      </c>
      <c r="AA20" s="16" t="s">
        <v>14</v>
      </c>
      <c r="AF20" s="12" t="s">
        <v>7</v>
      </c>
      <c r="AG20" s="13" t="s">
        <v>19</v>
      </c>
      <c r="AH20" s="14" t="s">
        <v>8</v>
      </c>
      <c r="AI20" s="15" t="s">
        <v>9</v>
      </c>
      <c r="AJ20" s="14" t="s">
        <v>4</v>
      </c>
      <c r="AK20" s="15" t="s">
        <v>10</v>
      </c>
      <c r="AL20" s="49" t="s">
        <v>11</v>
      </c>
      <c r="AM20" s="49" t="s">
        <v>12</v>
      </c>
      <c r="AN20" s="49" t="s">
        <v>13</v>
      </c>
      <c r="AO20" s="14" t="s">
        <v>15</v>
      </c>
      <c r="AP20" s="16" t="s">
        <v>14</v>
      </c>
      <c r="AU20" s="12" t="s">
        <v>7</v>
      </c>
      <c r="AV20" s="13" t="s">
        <v>19</v>
      </c>
      <c r="AW20" s="14" t="s">
        <v>8</v>
      </c>
      <c r="AX20" s="15" t="s">
        <v>9</v>
      </c>
      <c r="AY20" s="14" t="s">
        <v>4</v>
      </c>
      <c r="AZ20" s="15" t="s">
        <v>10</v>
      </c>
      <c r="BA20" s="49" t="s">
        <v>11</v>
      </c>
      <c r="BB20" s="49" t="s">
        <v>12</v>
      </c>
      <c r="BC20" s="49" t="s">
        <v>13</v>
      </c>
      <c r="BD20" s="14" t="s">
        <v>15</v>
      </c>
      <c r="BE20" s="16" t="s">
        <v>14</v>
      </c>
      <c r="BJ20" s="12" t="s">
        <v>7</v>
      </c>
      <c r="BK20" s="13" t="s">
        <v>19</v>
      </c>
      <c r="BL20" s="14" t="s">
        <v>8</v>
      </c>
      <c r="BM20" s="15" t="s">
        <v>9</v>
      </c>
      <c r="BN20" s="14" t="s">
        <v>4</v>
      </c>
      <c r="BO20" s="15" t="s">
        <v>10</v>
      </c>
      <c r="BP20" s="49" t="s">
        <v>11</v>
      </c>
      <c r="BQ20" s="49" t="s">
        <v>12</v>
      </c>
      <c r="BR20" s="49" t="s">
        <v>13</v>
      </c>
      <c r="BS20" s="14" t="s">
        <v>15</v>
      </c>
      <c r="BT20" s="16" t="s">
        <v>14</v>
      </c>
    </row>
    <row r="21" spans="2:72" x14ac:dyDescent="0.25">
      <c r="B21" s="17" t="s">
        <v>16</v>
      </c>
      <c r="C21" s="18"/>
      <c r="D21" s="5"/>
      <c r="E21" s="10"/>
      <c r="F21" s="5"/>
      <c r="G21" s="10"/>
      <c r="H21" s="47"/>
      <c r="I21" s="47"/>
      <c r="J21" s="47"/>
      <c r="K21" s="5"/>
      <c r="L21" s="19"/>
      <c r="Q21" s="17" t="s">
        <v>16</v>
      </c>
      <c r="R21" s="18"/>
      <c r="S21" s="5"/>
      <c r="T21" s="10"/>
      <c r="U21" s="5"/>
      <c r="V21" s="10"/>
      <c r="W21" s="47"/>
      <c r="X21" s="47"/>
      <c r="Y21" s="47"/>
      <c r="Z21" s="5"/>
      <c r="AA21" s="19"/>
      <c r="AF21" s="17" t="s">
        <v>16</v>
      </c>
      <c r="AG21" s="18"/>
      <c r="AH21" s="5"/>
      <c r="AI21" s="10"/>
      <c r="AJ21" s="5"/>
      <c r="AK21" s="10"/>
      <c r="AL21" s="47"/>
      <c r="AM21" s="47"/>
      <c r="AN21" s="47"/>
      <c r="AO21" s="5"/>
      <c r="AP21" s="19"/>
      <c r="AU21" s="17" t="s">
        <v>16</v>
      </c>
      <c r="AV21" s="18"/>
      <c r="AW21" s="5"/>
      <c r="AX21" s="10"/>
      <c r="AY21" s="5"/>
      <c r="AZ21" s="10"/>
      <c r="BA21" s="47"/>
      <c r="BB21" s="47"/>
      <c r="BC21" s="47"/>
      <c r="BD21" s="5"/>
      <c r="BE21" s="19"/>
      <c r="BJ21" s="17" t="s">
        <v>16</v>
      </c>
      <c r="BK21" s="18"/>
      <c r="BL21" s="5"/>
      <c r="BM21" s="10"/>
      <c r="BN21" s="5"/>
      <c r="BO21" s="10"/>
      <c r="BP21" s="47"/>
      <c r="BQ21" s="47"/>
      <c r="BR21" s="47"/>
      <c r="BS21" s="5"/>
      <c r="BT21" s="19"/>
    </row>
    <row r="22" spans="2:72" x14ac:dyDescent="0.25">
      <c r="B22" s="20">
        <v>0</v>
      </c>
      <c r="C22" s="21" t="s">
        <v>274</v>
      </c>
      <c r="D22" s="22">
        <v>2407.8472764982303</v>
      </c>
      <c r="E22" s="23">
        <v>13165.039972049752</v>
      </c>
      <c r="F22" s="23">
        <v>15572.887248547981</v>
      </c>
      <c r="G22" s="24"/>
      <c r="H22" s="50"/>
      <c r="I22" s="50"/>
      <c r="J22" s="50"/>
      <c r="K22" s="25"/>
      <c r="L22" s="26"/>
      <c r="Q22" s="20">
        <v>0</v>
      </c>
      <c r="R22" s="21" t="s">
        <v>274</v>
      </c>
      <c r="S22" s="22">
        <v>1970.210653703982</v>
      </c>
      <c r="T22" s="23">
        <v>13191.012300716167</v>
      </c>
      <c r="U22" s="23">
        <v>15161.222954420082</v>
      </c>
      <c r="V22" s="24"/>
      <c r="W22" s="50"/>
      <c r="X22" s="50"/>
      <c r="Y22" s="50"/>
      <c r="Z22" s="25"/>
      <c r="AA22" s="26"/>
      <c r="AF22" s="20">
        <v>0</v>
      </c>
      <c r="AG22" s="21" t="s">
        <v>274</v>
      </c>
      <c r="AH22" s="22">
        <v>3647.0138126867132</v>
      </c>
      <c r="AI22" s="23">
        <v>12417.239566780821</v>
      </c>
      <c r="AJ22" s="23">
        <v>16064.253379467575</v>
      </c>
      <c r="AK22" s="24"/>
      <c r="AL22" s="50"/>
      <c r="AM22" s="50"/>
      <c r="AN22" s="50"/>
      <c r="AO22" s="25"/>
      <c r="AP22" s="26"/>
      <c r="AU22" s="20">
        <v>0</v>
      </c>
      <c r="AV22" s="21" t="s">
        <v>274</v>
      </c>
      <c r="AW22" s="22">
        <v>2081.5299116937631</v>
      </c>
      <c r="AX22" s="23">
        <v>19416.787445585669</v>
      </c>
      <c r="AY22" s="23">
        <v>21498.317357279429</v>
      </c>
      <c r="AZ22" s="24"/>
      <c r="BA22" s="50"/>
      <c r="BB22" s="50"/>
      <c r="BC22" s="50"/>
      <c r="BD22" s="25"/>
      <c r="BE22" s="26"/>
      <c r="BJ22" s="20">
        <v>0</v>
      </c>
      <c r="BK22" s="21" t="s">
        <v>274</v>
      </c>
      <c r="BL22" s="22">
        <v>3179.731668451851</v>
      </c>
      <c r="BM22" s="23">
        <v>14755.659525420855</v>
      </c>
      <c r="BN22" s="23">
        <v>17935.391193872703</v>
      </c>
      <c r="BO22" s="24"/>
      <c r="BP22" s="50"/>
      <c r="BQ22" s="50"/>
      <c r="BR22" s="50"/>
      <c r="BS22" s="25"/>
      <c r="BT22" s="26"/>
    </row>
    <row r="23" spans="2:72" x14ac:dyDescent="0.25">
      <c r="B23" s="40">
        <v>1</v>
      </c>
      <c r="C23" s="41" t="s">
        <v>230</v>
      </c>
      <c r="D23" s="42">
        <v>2974.1172169759411</v>
      </c>
      <c r="E23" s="43">
        <v>12041.809680814735</v>
      </c>
      <c r="F23" s="43">
        <v>15015.926897790712</v>
      </c>
      <c r="G23" s="44">
        <v>-116.69416547605455</v>
      </c>
      <c r="H23" s="51">
        <v>0.19928288356293641</v>
      </c>
      <c r="I23" s="51">
        <v>0.70352896772976037</v>
      </c>
      <c r="J23" s="51">
        <v>9.718814870730326E-2</v>
      </c>
      <c r="K23" s="45">
        <v>27.637366506829803</v>
      </c>
      <c r="L23" s="46">
        <v>22.484506258157982</v>
      </c>
      <c r="Q23" s="40">
        <v>1</v>
      </c>
      <c r="R23" s="41" t="s">
        <v>230</v>
      </c>
      <c r="S23" s="42">
        <v>2805.4611712336041</v>
      </c>
      <c r="T23" s="43">
        <v>12057.25751184374</v>
      </c>
      <c r="U23" s="43">
        <v>14862.718683077324</v>
      </c>
      <c r="V23" s="44">
        <v>-166.6308282360047</v>
      </c>
      <c r="W23" s="51">
        <v>0.25165387668695421</v>
      </c>
      <c r="X23" s="51">
        <v>0.68007409367557559</v>
      </c>
      <c r="Y23" s="51">
        <v>6.8272029637470227E-2</v>
      </c>
      <c r="Z23" s="45">
        <v>32.188636373213981</v>
      </c>
      <c r="AA23" s="46">
        <v>25.204253261943059</v>
      </c>
      <c r="AF23" s="40">
        <v>1</v>
      </c>
      <c r="AG23" s="41" t="s">
        <v>230</v>
      </c>
      <c r="AH23" s="42">
        <v>3439.4058809060198</v>
      </c>
      <c r="AI23" s="43">
        <v>11385.736709231924</v>
      </c>
      <c r="AJ23" s="43">
        <v>14825.142590137928</v>
      </c>
      <c r="AK23" s="44">
        <v>28.845737024695165</v>
      </c>
      <c r="AL23" s="51">
        <v>5.145413870246085E-2</v>
      </c>
      <c r="AM23" s="51">
        <v>0.77032065622669654</v>
      </c>
      <c r="AN23" s="51">
        <v>0.17822520507084266</v>
      </c>
      <c r="AO23" s="45">
        <v>8.0345469882209972</v>
      </c>
      <c r="AP23" s="46">
        <v>5.5669363064801942</v>
      </c>
      <c r="AU23" s="40">
        <v>1</v>
      </c>
      <c r="AV23" s="41" t="s">
        <v>230</v>
      </c>
      <c r="AW23" s="42">
        <v>3112.0954810489548</v>
      </c>
      <c r="AX23" s="43">
        <v>17756.072891767435</v>
      </c>
      <c r="AY23" s="43">
        <v>20868.168372816377</v>
      </c>
      <c r="AZ23" s="44">
        <v>-263.5454413142848</v>
      </c>
      <c r="BA23" s="51">
        <v>0.27067669172932329</v>
      </c>
      <c r="BB23" s="51">
        <v>0.66165413533834583</v>
      </c>
      <c r="BC23" s="51">
        <v>6.7669172932330823E-2</v>
      </c>
      <c r="BD23" s="45">
        <v>40.541231445093523</v>
      </c>
      <c r="BE23" s="46">
        <v>24.502661080161388</v>
      </c>
      <c r="BJ23" s="40">
        <v>1</v>
      </c>
      <c r="BK23" s="41" t="s">
        <v>230</v>
      </c>
      <c r="BL23" s="42">
        <v>2866.4648128100703</v>
      </c>
      <c r="BM23" s="43">
        <v>13377.016080321519</v>
      </c>
      <c r="BN23" s="43">
        <v>16243.480893131593</v>
      </c>
      <c r="BO23" s="44">
        <v>167.49842154200891</v>
      </c>
      <c r="BP23" s="51">
        <v>0</v>
      </c>
      <c r="BQ23" s="51">
        <v>0.80434782608695654</v>
      </c>
      <c r="BR23" s="51">
        <v>0.19565217391304349</v>
      </c>
      <c r="BS23" s="45">
        <v>1.4176627032532914</v>
      </c>
      <c r="BT23" s="46">
        <v>1.4176627032532914</v>
      </c>
    </row>
    <row r="24" spans="2:72" x14ac:dyDescent="0.25">
      <c r="B24" s="40">
        <v>2</v>
      </c>
      <c r="C24" s="41" t="s">
        <v>231</v>
      </c>
      <c r="D24" s="42">
        <v>2988.5416800592693</v>
      </c>
      <c r="E24" s="43">
        <v>11831.012191699807</v>
      </c>
      <c r="F24" s="43">
        <v>14819.553871759032</v>
      </c>
      <c r="G24" s="44">
        <v>-66.299765483127985</v>
      </c>
      <c r="H24" s="51">
        <v>0.18324212115493491</v>
      </c>
      <c r="I24" s="51">
        <v>0.65012266465370827</v>
      </c>
      <c r="J24" s="51">
        <v>0.16663521419135685</v>
      </c>
      <c r="K24" s="45">
        <v>19.602662326562214</v>
      </c>
      <c r="L24" s="46">
        <v>16.339196531012622</v>
      </c>
      <c r="Q24" s="40">
        <v>2</v>
      </c>
      <c r="R24" s="41" t="s">
        <v>231</v>
      </c>
      <c r="S24" s="42">
        <v>2820.1858658223732</v>
      </c>
      <c r="T24" s="43">
        <v>11848.760393882416</v>
      </c>
      <c r="U24" s="43">
        <v>14668.94625970476</v>
      </c>
      <c r="V24" s="44">
        <v>-120.49277667296086</v>
      </c>
      <c r="W24" s="51">
        <v>0.23154273617359089</v>
      </c>
      <c r="X24" s="51">
        <v>0.63773485048954748</v>
      </c>
      <c r="Y24" s="51">
        <v>0.1307224133368616</v>
      </c>
      <c r="Z24" s="45">
        <v>23.961057832630189</v>
      </c>
      <c r="AA24" s="46">
        <v>20.130927803138785</v>
      </c>
      <c r="AF24" s="40">
        <v>2</v>
      </c>
      <c r="AG24" s="41" t="s">
        <v>231</v>
      </c>
      <c r="AH24" s="42">
        <v>3453.1731836019108</v>
      </c>
      <c r="AI24" s="43">
        <v>11180.463342173034</v>
      </c>
      <c r="AJ24" s="43">
        <v>14633.636525774935</v>
      </c>
      <c r="AK24" s="44">
        <v>84.836687562143382</v>
      </c>
      <c r="AL24" s="51">
        <v>4.4742729306487698E-2</v>
      </c>
      <c r="AM24" s="51">
        <v>0.68530947054436986</v>
      </c>
      <c r="AN24" s="51">
        <v>0.26994780014914244</v>
      </c>
      <c r="AO24" s="45">
        <v>5.0589244529780037</v>
      </c>
      <c r="AP24" s="46">
        <v>2.8446522059578419</v>
      </c>
      <c r="AU24" s="40">
        <v>2</v>
      </c>
      <c r="AV24" s="41" t="s">
        <v>231</v>
      </c>
      <c r="AW24" s="42">
        <v>3125.2073635629986</v>
      </c>
      <c r="AX24" s="43">
        <v>17432.706612049828</v>
      </c>
      <c r="AY24" s="43">
        <v>20557.913975612813</v>
      </c>
      <c r="AZ24" s="44">
        <v>-195.80414537932873</v>
      </c>
      <c r="BA24" s="51">
        <v>0.27067669172932329</v>
      </c>
      <c r="BB24" s="51">
        <v>0.61654135338345861</v>
      </c>
      <c r="BC24" s="51">
        <v>0.11278195488721804</v>
      </c>
      <c r="BD24" s="45">
        <v>26.704495818791056</v>
      </c>
      <c r="BE24" s="46">
        <v>16.594698278388606</v>
      </c>
      <c r="BJ24" s="40">
        <v>2</v>
      </c>
      <c r="BK24" s="41" t="s">
        <v>231</v>
      </c>
      <c r="BL24" s="42">
        <v>2879.1773288523564</v>
      </c>
      <c r="BM24" s="43">
        <v>13141.668566934946</v>
      </c>
      <c r="BN24" s="43">
        <v>16020.845895787308</v>
      </c>
      <c r="BO24" s="44">
        <v>354.2543275356677</v>
      </c>
      <c r="BP24" s="51">
        <v>0</v>
      </c>
      <c r="BQ24" s="51">
        <v>0.73913043478260865</v>
      </c>
      <c r="BR24" s="51">
        <v>0.2608695652173913</v>
      </c>
      <c r="BS24" s="45">
        <v>1.0575922059566591</v>
      </c>
      <c r="BT24" s="46">
        <v>1.0575922059566591</v>
      </c>
    </row>
    <row r="25" spans="2:72" x14ac:dyDescent="0.25">
      <c r="B25" s="20">
        <v>3</v>
      </c>
      <c r="C25" s="21" t="s">
        <v>232</v>
      </c>
      <c r="D25" s="27">
        <v>3118.292024241649</v>
      </c>
      <c r="E25" s="28">
        <v>11543.117286673461</v>
      </c>
      <c r="F25" s="28">
        <v>14661.409310915118</v>
      </c>
      <c r="G25" s="29">
        <v>-9.1772698424234775</v>
      </c>
      <c r="H25" s="51">
        <v>0.20683147763729007</v>
      </c>
      <c r="I25" s="51">
        <v>0.47291941875825627</v>
      </c>
      <c r="J25" s="51">
        <v>0.32024910360445369</v>
      </c>
      <c r="K25" s="30">
        <v>14.895120795781983</v>
      </c>
      <c r="L25" s="31">
        <v>11.309300512796247</v>
      </c>
      <c r="Q25" s="20">
        <v>3</v>
      </c>
      <c r="R25" s="21" t="s">
        <v>232</v>
      </c>
      <c r="S25" s="27">
        <v>2941.7373378495276</v>
      </c>
      <c r="T25" s="28">
        <v>11552.258861632668</v>
      </c>
      <c r="U25" s="28">
        <v>14493.996199482208</v>
      </c>
      <c r="V25" s="29">
        <v>-68.910543400947091</v>
      </c>
      <c r="W25" s="51">
        <v>0.2463614712887007</v>
      </c>
      <c r="X25" s="51">
        <v>0.46970097909499869</v>
      </c>
      <c r="Y25" s="51">
        <v>0.28393754961630063</v>
      </c>
      <c r="Z25" s="30">
        <v>17.49016428732401</v>
      </c>
      <c r="AA25" s="31">
        <v>14.089844830314508</v>
      </c>
      <c r="AF25" s="20">
        <v>3</v>
      </c>
      <c r="AG25" s="21" t="s">
        <v>232</v>
      </c>
      <c r="AH25" s="27">
        <v>3604.2714431590389</v>
      </c>
      <c r="AI25" s="28">
        <v>10936.237023840242</v>
      </c>
      <c r="AJ25" s="28">
        <v>14540.508466999247</v>
      </c>
      <c r="AK25" s="29">
        <v>148.94340629205556</v>
      </c>
      <c r="AL25" s="51">
        <v>9.3214019388516034E-2</v>
      </c>
      <c r="AM25" s="51">
        <v>0.48098434004474272</v>
      </c>
      <c r="AN25" s="51">
        <v>0.42580164056674125</v>
      </c>
      <c r="AO25" s="30">
        <v>7.3869537972646286</v>
      </c>
      <c r="AP25" s="31">
        <v>6.6721104177764339</v>
      </c>
      <c r="AU25" s="20">
        <v>3</v>
      </c>
      <c r="AV25" s="21" t="s">
        <v>232</v>
      </c>
      <c r="AW25" s="27">
        <v>3266.1982591763149</v>
      </c>
      <c r="AX25" s="28">
        <v>16970.850873128325</v>
      </c>
      <c r="AY25" s="28">
        <v>20237.049132304637</v>
      </c>
      <c r="AZ25" s="29">
        <v>-101.89558385553701</v>
      </c>
      <c r="BA25" s="51">
        <v>0.2932330827067669</v>
      </c>
      <c r="BB25" s="51">
        <v>0.43609022556390975</v>
      </c>
      <c r="BC25" s="51">
        <v>0.27067669172932329</v>
      </c>
      <c r="BD25" s="30">
        <v>17.42999362454611</v>
      </c>
      <c r="BE25" s="31">
        <v>10.430232581957535</v>
      </c>
      <c r="BJ25" s="20">
        <v>3</v>
      </c>
      <c r="BK25" s="21" t="s">
        <v>232</v>
      </c>
      <c r="BL25" s="27">
        <v>3027.6448473127616</v>
      </c>
      <c r="BM25" s="28">
        <v>12790.766279936666</v>
      </c>
      <c r="BN25" s="28">
        <v>15818.41112724943</v>
      </c>
      <c r="BO25" s="29">
        <v>556.55642244167848</v>
      </c>
      <c r="BP25" s="51">
        <v>2.1739130434782608E-2</v>
      </c>
      <c r="BQ25" s="51">
        <v>0.60869565217391308</v>
      </c>
      <c r="BR25" s="51">
        <v>0.36956521739130432</v>
      </c>
      <c r="BS25" s="30">
        <v>3.071503520534661</v>
      </c>
      <c r="BT25" s="31">
        <v>3.071503520534661</v>
      </c>
    </row>
    <row r="26" spans="2:72" x14ac:dyDescent="0.25">
      <c r="B26" s="32">
        <v>4</v>
      </c>
      <c r="C26" s="33" t="s">
        <v>233</v>
      </c>
      <c r="D26" s="34">
        <v>3285.5862471828877</v>
      </c>
      <c r="E26" s="35">
        <v>11328.611814721216</v>
      </c>
      <c r="F26" s="35">
        <v>14614.198061904162</v>
      </c>
      <c r="G26" s="36">
        <v>42.468136996486578</v>
      </c>
      <c r="H26" s="52">
        <v>0.34572560860539725</v>
      </c>
      <c r="I26" s="52">
        <v>0.13738441215323646</v>
      </c>
      <c r="J26" s="52">
        <v>0.51688997924136626</v>
      </c>
      <c r="K26" s="37">
        <v>15.203161297657697</v>
      </c>
      <c r="L26" s="38">
        <v>12.576471193566213</v>
      </c>
      <c r="Q26" s="32">
        <v>4</v>
      </c>
      <c r="R26" s="33" t="s">
        <v>233</v>
      </c>
      <c r="S26" s="34">
        <v>3104.0568479619847</v>
      </c>
      <c r="T26" s="35">
        <v>11321.444113821535</v>
      </c>
      <c r="U26" s="35">
        <v>14425.500961783548</v>
      </c>
      <c r="V26" s="36">
        <v>8.669292467871955</v>
      </c>
      <c r="W26" s="52">
        <v>0.41413072241333687</v>
      </c>
      <c r="X26" s="52">
        <v>4.2603863455940728E-2</v>
      </c>
      <c r="Y26" s="52">
        <v>0.54326541413072238</v>
      </c>
      <c r="Z26" s="37">
        <v>16.404909830488396</v>
      </c>
      <c r="AA26" s="38">
        <v>13.605989178876072</v>
      </c>
      <c r="AF26" s="32">
        <v>4</v>
      </c>
      <c r="AG26" s="33" t="s">
        <v>233</v>
      </c>
      <c r="AH26" s="34">
        <v>3786.1422324503428</v>
      </c>
      <c r="AI26" s="35">
        <v>10805.147844467112</v>
      </c>
      <c r="AJ26" s="35">
        <v>14591.290076917456</v>
      </c>
      <c r="AK26" s="36">
        <v>91.054333359962968</v>
      </c>
      <c r="AL26" s="52">
        <v>0.1580909768829232</v>
      </c>
      <c r="AM26" s="52">
        <v>0.40119313944817303</v>
      </c>
      <c r="AN26" s="52">
        <v>0.4407158836689038</v>
      </c>
      <c r="AO26" s="37">
        <v>10.107930858624648</v>
      </c>
      <c r="AP26" s="38">
        <v>8.8863705168511018</v>
      </c>
      <c r="AU26" s="32">
        <v>4</v>
      </c>
      <c r="AV26" s="33" t="s">
        <v>233</v>
      </c>
      <c r="AW26" s="34">
        <v>3420.8364001698601</v>
      </c>
      <c r="AX26" s="35">
        <v>16421.822851359193</v>
      </c>
      <c r="AY26" s="35">
        <v>19842.65925152905</v>
      </c>
      <c r="AZ26" s="36">
        <v>280.08549205144811</v>
      </c>
      <c r="BA26" s="52">
        <v>0.39849624060150374</v>
      </c>
      <c r="BB26" s="52">
        <v>5.2631578947368418E-2</v>
      </c>
      <c r="BC26" s="52">
        <v>0.54887218045112784</v>
      </c>
      <c r="BD26" s="37">
        <v>13.593163155082369</v>
      </c>
      <c r="BE26" s="38">
        <v>7.9798692069323449</v>
      </c>
      <c r="BJ26" s="32">
        <v>4</v>
      </c>
      <c r="BK26" s="33" t="s">
        <v>233</v>
      </c>
      <c r="BL26" s="34">
        <v>3215.2765311998578</v>
      </c>
      <c r="BM26" s="35">
        <v>12451.543509024235</v>
      </c>
      <c r="BN26" s="35">
        <v>15666.820040224089</v>
      </c>
      <c r="BO26" s="36">
        <v>715.69935282047334</v>
      </c>
      <c r="BP26" s="52">
        <v>4.3478260869565216E-2</v>
      </c>
      <c r="BQ26" s="52">
        <v>0.47826086956521741</v>
      </c>
      <c r="BR26" s="52">
        <v>0.47826086956521741</v>
      </c>
      <c r="BS26" s="37">
        <v>4.3732309359298682</v>
      </c>
      <c r="BT26" s="38">
        <v>4.3732309359298682</v>
      </c>
    </row>
    <row r="32" spans="2:72" x14ac:dyDescent="0.25">
      <c r="B32" s="1" t="s">
        <v>51</v>
      </c>
      <c r="C32" s="2"/>
      <c r="D32" s="2"/>
      <c r="E32" s="2"/>
      <c r="F32" s="2"/>
      <c r="G32" s="39" t="s">
        <v>49</v>
      </c>
      <c r="H32" s="2"/>
      <c r="I32" s="2"/>
      <c r="J32" s="2"/>
      <c r="K32" s="2"/>
      <c r="L32" s="3"/>
      <c r="Q32" s="1" t="s">
        <v>283</v>
      </c>
      <c r="R32" s="2"/>
      <c r="S32" s="2"/>
      <c r="T32" s="2"/>
      <c r="U32" s="2"/>
      <c r="V32" s="39" t="s">
        <v>49</v>
      </c>
      <c r="W32" s="2"/>
      <c r="X32" s="2"/>
      <c r="Y32" s="2"/>
      <c r="Z32" s="2"/>
      <c r="AA32" s="3"/>
      <c r="AF32" s="1" t="s">
        <v>284</v>
      </c>
      <c r="AG32" s="2"/>
      <c r="AH32" s="2"/>
      <c r="AI32" s="2"/>
      <c r="AJ32" s="2"/>
      <c r="AK32" s="39" t="s">
        <v>49</v>
      </c>
      <c r="AL32" s="2"/>
      <c r="AM32" s="2"/>
      <c r="AN32" s="2"/>
      <c r="AO32" s="2"/>
      <c r="AP32" s="3"/>
      <c r="AU32" s="1" t="s">
        <v>285</v>
      </c>
      <c r="AV32" s="2"/>
      <c r="AW32" s="2"/>
      <c r="AX32" s="2"/>
      <c r="AY32" s="2"/>
      <c r="AZ32" s="39" t="s">
        <v>49</v>
      </c>
      <c r="BA32" s="2"/>
      <c r="BB32" s="2"/>
      <c r="BC32" s="2"/>
      <c r="BD32" s="2"/>
      <c r="BE32" s="3"/>
      <c r="BJ32" s="1" t="s">
        <v>286</v>
      </c>
      <c r="BK32" s="2"/>
      <c r="BL32" s="2"/>
      <c r="BM32" s="2"/>
      <c r="BN32" s="2"/>
      <c r="BO32" s="39" t="s">
        <v>49</v>
      </c>
      <c r="BP32" s="2"/>
      <c r="BQ32" s="2"/>
      <c r="BR32" s="2"/>
      <c r="BS32" s="2"/>
      <c r="BT32" s="3"/>
    </row>
    <row r="33" spans="2:72" x14ac:dyDescent="0.25">
      <c r="B33" s="4"/>
      <c r="C33" s="5"/>
      <c r="D33" s="284" t="s">
        <v>0</v>
      </c>
      <c r="E33" s="284"/>
      <c r="F33" s="284"/>
      <c r="G33" s="284"/>
      <c r="H33" s="284"/>
      <c r="I33" s="284"/>
      <c r="J33" s="285"/>
      <c r="K33" s="6" t="s">
        <v>1</v>
      </c>
      <c r="L33" s="7"/>
      <c r="Q33" s="4"/>
      <c r="R33" s="5"/>
      <c r="S33" s="284" t="s">
        <v>0</v>
      </c>
      <c r="T33" s="284"/>
      <c r="U33" s="284"/>
      <c r="V33" s="284"/>
      <c r="W33" s="284"/>
      <c r="X33" s="284"/>
      <c r="Y33" s="285"/>
      <c r="Z33" s="6" t="s">
        <v>1</v>
      </c>
      <c r="AA33" s="7"/>
      <c r="AF33" s="4"/>
      <c r="AG33" s="5"/>
      <c r="AH33" s="284" t="s">
        <v>0</v>
      </c>
      <c r="AI33" s="284"/>
      <c r="AJ33" s="284"/>
      <c r="AK33" s="284"/>
      <c r="AL33" s="284"/>
      <c r="AM33" s="284"/>
      <c r="AN33" s="285"/>
      <c r="AO33" s="6" t="s">
        <v>1</v>
      </c>
      <c r="AP33" s="7"/>
      <c r="AU33" s="4"/>
      <c r="AV33" s="5"/>
      <c r="AW33" s="284" t="s">
        <v>0</v>
      </c>
      <c r="AX33" s="284"/>
      <c r="AY33" s="284"/>
      <c r="AZ33" s="284"/>
      <c r="BA33" s="284"/>
      <c r="BB33" s="284"/>
      <c r="BC33" s="285"/>
      <c r="BD33" s="6" t="s">
        <v>1</v>
      </c>
      <c r="BE33" s="7"/>
      <c r="BJ33" s="4"/>
      <c r="BK33" s="5"/>
      <c r="BL33" s="284" t="s">
        <v>0</v>
      </c>
      <c r="BM33" s="284"/>
      <c r="BN33" s="284"/>
      <c r="BO33" s="284"/>
      <c r="BP33" s="284"/>
      <c r="BQ33" s="284"/>
      <c r="BR33" s="285"/>
      <c r="BS33" s="6" t="s">
        <v>1</v>
      </c>
      <c r="BT33" s="7"/>
    </row>
    <row r="34" spans="2:72" x14ac:dyDescent="0.25">
      <c r="B34" s="8"/>
      <c r="C34" s="9"/>
      <c r="D34" s="5" t="s">
        <v>2</v>
      </c>
      <c r="E34" s="10" t="s">
        <v>3</v>
      </c>
      <c r="F34" s="5"/>
      <c r="G34" s="10" t="s">
        <v>4</v>
      </c>
      <c r="H34" s="47" t="s">
        <v>5</v>
      </c>
      <c r="I34" s="48" t="s">
        <v>6</v>
      </c>
      <c r="J34" s="47" t="s">
        <v>5</v>
      </c>
      <c r="K34" s="11"/>
      <c r="L34" s="9"/>
      <c r="Q34" s="8"/>
      <c r="R34" s="9"/>
      <c r="S34" s="5" t="s">
        <v>2</v>
      </c>
      <c r="T34" s="10" t="s">
        <v>3</v>
      </c>
      <c r="U34" s="5"/>
      <c r="V34" s="10" t="s">
        <v>4</v>
      </c>
      <c r="W34" s="47" t="s">
        <v>5</v>
      </c>
      <c r="X34" s="48" t="s">
        <v>6</v>
      </c>
      <c r="Y34" s="47" t="s">
        <v>5</v>
      </c>
      <c r="Z34" s="11"/>
      <c r="AA34" s="9"/>
      <c r="AF34" s="8"/>
      <c r="AG34" s="9"/>
      <c r="AH34" s="5" t="s">
        <v>2</v>
      </c>
      <c r="AI34" s="10" t="s">
        <v>3</v>
      </c>
      <c r="AJ34" s="5"/>
      <c r="AK34" s="10" t="s">
        <v>4</v>
      </c>
      <c r="AL34" s="47" t="s">
        <v>5</v>
      </c>
      <c r="AM34" s="48" t="s">
        <v>6</v>
      </c>
      <c r="AN34" s="47" t="s">
        <v>5</v>
      </c>
      <c r="AO34" s="11"/>
      <c r="AP34" s="9"/>
      <c r="AU34" s="8"/>
      <c r="AV34" s="9"/>
      <c r="AW34" s="5" t="s">
        <v>2</v>
      </c>
      <c r="AX34" s="10" t="s">
        <v>3</v>
      </c>
      <c r="AY34" s="5"/>
      <c r="AZ34" s="10" t="s">
        <v>4</v>
      </c>
      <c r="BA34" s="47" t="s">
        <v>5</v>
      </c>
      <c r="BB34" s="48" t="s">
        <v>6</v>
      </c>
      <c r="BC34" s="47" t="s">
        <v>5</v>
      </c>
      <c r="BD34" s="11"/>
      <c r="BE34" s="9"/>
      <c r="BJ34" s="8"/>
      <c r="BK34" s="9"/>
      <c r="BL34" s="5" t="s">
        <v>2</v>
      </c>
      <c r="BM34" s="10" t="s">
        <v>3</v>
      </c>
      <c r="BN34" s="5"/>
      <c r="BO34" s="10" t="s">
        <v>4</v>
      </c>
      <c r="BP34" s="47" t="s">
        <v>5</v>
      </c>
      <c r="BQ34" s="48" t="s">
        <v>6</v>
      </c>
      <c r="BR34" s="47" t="s">
        <v>5</v>
      </c>
      <c r="BS34" s="11"/>
      <c r="BT34" s="9"/>
    </row>
    <row r="35" spans="2:72" x14ac:dyDescent="0.25">
      <c r="B35" s="12" t="s">
        <v>7</v>
      </c>
      <c r="C35" s="13" t="s">
        <v>19</v>
      </c>
      <c r="D35" s="14" t="s">
        <v>8</v>
      </c>
      <c r="E35" s="15" t="s">
        <v>9</v>
      </c>
      <c r="F35" s="14" t="s">
        <v>4</v>
      </c>
      <c r="G35" s="15" t="s">
        <v>10</v>
      </c>
      <c r="H35" s="49" t="s">
        <v>11</v>
      </c>
      <c r="I35" s="49" t="s">
        <v>12</v>
      </c>
      <c r="J35" s="49" t="s">
        <v>13</v>
      </c>
      <c r="K35" s="14" t="s">
        <v>15</v>
      </c>
      <c r="L35" s="16" t="s">
        <v>14</v>
      </c>
      <c r="Q35" s="12" t="s">
        <v>7</v>
      </c>
      <c r="R35" s="13" t="s">
        <v>19</v>
      </c>
      <c r="S35" s="14" t="s">
        <v>8</v>
      </c>
      <c r="T35" s="15" t="s">
        <v>9</v>
      </c>
      <c r="U35" s="14" t="s">
        <v>4</v>
      </c>
      <c r="V35" s="15" t="s">
        <v>10</v>
      </c>
      <c r="W35" s="49" t="s">
        <v>11</v>
      </c>
      <c r="X35" s="49" t="s">
        <v>12</v>
      </c>
      <c r="Y35" s="49" t="s">
        <v>13</v>
      </c>
      <c r="Z35" s="14" t="s">
        <v>15</v>
      </c>
      <c r="AA35" s="16" t="s">
        <v>14</v>
      </c>
      <c r="AF35" s="12" t="s">
        <v>7</v>
      </c>
      <c r="AG35" s="13" t="s">
        <v>19</v>
      </c>
      <c r="AH35" s="14" t="s">
        <v>8</v>
      </c>
      <c r="AI35" s="15" t="s">
        <v>9</v>
      </c>
      <c r="AJ35" s="14" t="s">
        <v>4</v>
      </c>
      <c r="AK35" s="15" t="s">
        <v>10</v>
      </c>
      <c r="AL35" s="49" t="s">
        <v>11</v>
      </c>
      <c r="AM35" s="49" t="s">
        <v>12</v>
      </c>
      <c r="AN35" s="49" t="s">
        <v>13</v>
      </c>
      <c r="AO35" s="14" t="s">
        <v>15</v>
      </c>
      <c r="AP35" s="16" t="s">
        <v>14</v>
      </c>
      <c r="AU35" s="12" t="s">
        <v>7</v>
      </c>
      <c r="AV35" s="13" t="s">
        <v>19</v>
      </c>
      <c r="AW35" s="14" t="s">
        <v>8</v>
      </c>
      <c r="AX35" s="15" t="s">
        <v>9</v>
      </c>
      <c r="AY35" s="14" t="s">
        <v>4</v>
      </c>
      <c r="AZ35" s="15" t="s">
        <v>10</v>
      </c>
      <c r="BA35" s="49" t="s">
        <v>11</v>
      </c>
      <c r="BB35" s="49" t="s">
        <v>12</v>
      </c>
      <c r="BC35" s="49" t="s">
        <v>13</v>
      </c>
      <c r="BD35" s="14" t="s">
        <v>15</v>
      </c>
      <c r="BE35" s="16" t="s">
        <v>14</v>
      </c>
      <c r="BJ35" s="12" t="s">
        <v>7</v>
      </c>
      <c r="BK35" s="13" t="s">
        <v>19</v>
      </c>
      <c r="BL35" s="14" t="s">
        <v>8</v>
      </c>
      <c r="BM35" s="15" t="s">
        <v>9</v>
      </c>
      <c r="BN35" s="14" t="s">
        <v>4</v>
      </c>
      <c r="BO35" s="15" t="s">
        <v>10</v>
      </c>
      <c r="BP35" s="49" t="s">
        <v>11</v>
      </c>
      <c r="BQ35" s="49" t="s">
        <v>12</v>
      </c>
      <c r="BR35" s="49" t="s">
        <v>13</v>
      </c>
      <c r="BS35" s="14" t="s">
        <v>15</v>
      </c>
      <c r="BT35" s="16" t="s">
        <v>14</v>
      </c>
    </row>
    <row r="36" spans="2:72" x14ac:dyDescent="0.25">
      <c r="B36" s="17" t="s">
        <v>16</v>
      </c>
      <c r="C36" s="18"/>
      <c r="D36" s="5"/>
      <c r="E36" s="10"/>
      <c r="F36" s="5"/>
      <c r="G36" s="10"/>
      <c r="H36" s="47"/>
      <c r="I36" s="47"/>
      <c r="J36" s="47"/>
      <c r="K36" s="5"/>
      <c r="L36" s="19"/>
      <c r="Q36" s="17" t="s">
        <v>16</v>
      </c>
      <c r="R36" s="18"/>
      <c r="S36" s="5"/>
      <c r="T36" s="10"/>
      <c r="U36" s="5"/>
      <c r="V36" s="10"/>
      <c r="W36" s="47"/>
      <c r="X36" s="47"/>
      <c r="Y36" s="47"/>
      <c r="Z36" s="5"/>
      <c r="AA36" s="19"/>
      <c r="AF36" s="17" t="s">
        <v>16</v>
      </c>
      <c r="AG36" s="18"/>
      <c r="AH36" s="5"/>
      <c r="AI36" s="10"/>
      <c r="AJ36" s="5"/>
      <c r="AK36" s="10"/>
      <c r="AL36" s="47"/>
      <c r="AM36" s="47"/>
      <c r="AN36" s="47"/>
      <c r="AO36" s="5"/>
      <c r="AP36" s="19"/>
      <c r="AU36" s="17" t="s">
        <v>16</v>
      </c>
      <c r="AV36" s="18"/>
      <c r="AW36" s="5"/>
      <c r="AX36" s="10"/>
      <c r="AY36" s="5"/>
      <c r="AZ36" s="10"/>
      <c r="BA36" s="47"/>
      <c r="BB36" s="47"/>
      <c r="BC36" s="47"/>
      <c r="BD36" s="5"/>
      <c r="BE36" s="19"/>
      <c r="BJ36" s="17" t="s">
        <v>16</v>
      </c>
      <c r="BK36" s="18"/>
      <c r="BL36" s="5"/>
      <c r="BM36" s="10"/>
      <c r="BN36" s="5"/>
      <c r="BO36" s="10"/>
      <c r="BP36" s="47"/>
      <c r="BQ36" s="47"/>
      <c r="BR36" s="47"/>
      <c r="BS36" s="5"/>
      <c r="BT36" s="19"/>
    </row>
    <row r="37" spans="2:72" x14ac:dyDescent="0.25">
      <c r="B37" s="20">
        <v>0</v>
      </c>
      <c r="C37" s="21" t="s">
        <v>274</v>
      </c>
      <c r="D37" s="22">
        <v>2004.1818554897359</v>
      </c>
      <c r="E37" s="23">
        <v>7370.8229431578202</v>
      </c>
      <c r="F37" s="23">
        <v>9375.0047986475256</v>
      </c>
      <c r="G37" s="24"/>
      <c r="H37" s="50"/>
      <c r="I37" s="50"/>
      <c r="J37" s="50"/>
      <c r="K37" s="25"/>
      <c r="L37" s="26"/>
      <c r="Q37" s="20">
        <v>0</v>
      </c>
      <c r="R37" s="21" t="s">
        <v>274</v>
      </c>
      <c r="S37" s="22">
        <v>1714.4850246008009</v>
      </c>
      <c r="T37" s="23">
        <v>7277.1343863228512</v>
      </c>
      <c r="U37" s="23">
        <v>8991.619410923644</v>
      </c>
      <c r="V37" s="24"/>
      <c r="W37" s="50"/>
      <c r="X37" s="50"/>
      <c r="Y37" s="50"/>
      <c r="Z37" s="25"/>
      <c r="AA37" s="26"/>
      <c r="AF37" s="20">
        <v>0</v>
      </c>
      <c r="AG37" s="21" t="s">
        <v>274</v>
      </c>
      <c r="AH37" s="22">
        <v>2891.5476013723769</v>
      </c>
      <c r="AI37" s="23">
        <v>7474.1678128314552</v>
      </c>
      <c r="AJ37" s="23">
        <v>10365.715414203845</v>
      </c>
      <c r="AK37" s="24"/>
      <c r="AL37" s="50"/>
      <c r="AM37" s="50"/>
      <c r="AN37" s="50"/>
      <c r="AO37" s="25"/>
      <c r="AP37" s="26"/>
      <c r="AU37" s="20">
        <v>0</v>
      </c>
      <c r="AV37" s="21" t="s">
        <v>274</v>
      </c>
      <c r="AW37" s="22">
        <v>1751.952666726492</v>
      </c>
      <c r="AX37" s="23">
        <v>9704.2744183371105</v>
      </c>
      <c r="AY37" s="23">
        <v>11456.227085063603</v>
      </c>
      <c r="AZ37" s="24"/>
      <c r="BA37" s="50"/>
      <c r="BB37" s="50"/>
      <c r="BC37" s="50"/>
      <c r="BD37" s="25"/>
      <c r="BE37" s="26"/>
      <c r="BJ37" s="20">
        <v>0</v>
      </c>
      <c r="BK37" s="21" t="s">
        <v>274</v>
      </c>
      <c r="BL37" s="22">
        <v>2598.188920263563</v>
      </c>
      <c r="BM37" s="23">
        <v>8334.0591592763176</v>
      </c>
      <c r="BN37" s="23">
        <v>10932.248079539879</v>
      </c>
      <c r="BO37" s="24"/>
      <c r="BP37" s="50"/>
      <c r="BQ37" s="50"/>
      <c r="BR37" s="50"/>
      <c r="BS37" s="25"/>
      <c r="BT37" s="26"/>
    </row>
    <row r="38" spans="2:72" x14ac:dyDescent="0.25">
      <c r="B38" s="40">
        <v>1</v>
      </c>
      <c r="C38" s="41" t="s">
        <v>230</v>
      </c>
      <c r="D38" s="42">
        <v>2279.5044280300331</v>
      </c>
      <c r="E38" s="43">
        <v>6769.7523238375215</v>
      </c>
      <c r="F38" s="43">
        <v>9049.2567518675587</v>
      </c>
      <c r="G38" s="44">
        <v>-39.518318444324017</v>
      </c>
      <c r="H38" s="51">
        <v>0.37353754520314825</v>
      </c>
      <c r="I38" s="51">
        <v>0.39417145288236544</v>
      </c>
      <c r="J38" s="51">
        <v>0.23229100191448629</v>
      </c>
      <c r="K38" s="45">
        <v>28.573074681236243</v>
      </c>
      <c r="L38" s="46">
        <v>18.46727596446236</v>
      </c>
      <c r="Q38" s="40">
        <v>1</v>
      </c>
      <c r="R38" s="41" t="s">
        <v>230</v>
      </c>
      <c r="S38" s="42">
        <v>2185.7577471675713</v>
      </c>
      <c r="T38" s="43">
        <v>6686.4708756765331</v>
      </c>
      <c r="U38" s="43">
        <v>8872.2286228441044</v>
      </c>
      <c r="V38" s="44">
        <v>-63.573948696525036</v>
      </c>
      <c r="W38" s="51">
        <v>0.48931253610629694</v>
      </c>
      <c r="X38" s="51">
        <v>0.23252455228191796</v>
      </c>
      <c r="Y38" s="51">
        <v>0.27816291161178508</v>
      </c>
      <c r="Z38" s="45">
        <v>29.722167889492361</v>
      </c>
      <c r="AA38" s="46">
        <v>19.225285817576413</v>
      </c>
      <c r="AF38" s="40">
        <v>1</v>
      </c>
      <c r="AG38" s="41" t="s">
        <v>230</v>
      </c>
      <c r="AH38" s="42">
        <v>2553.7133894627054</v>
      </c>
      <c r="AI38" s="43">
        <v>6848.7830387493468</v>
      </c>
      <c r="AJ38" s="43">
        <v>9402.4964282120418</v>
      </c>
      <c r="AK38" s="44">
        <v>45.687403684147121</v>
      </c>
      <c r="AL38" s="51">
        <v>1.5859030837004406E-2</v>
      </c>
      <c r="AM38" s="51">
        <v>0.88634361233480174</v>
      </c>
      <c r="AN38" s="51">
        <v>9.7797356828193835E-2</v>
      </c>
      <c r="AO38" s="45">
        <v>5.340644564127893</v>
      </c>
      <c r="AP38" s="46">
        <v>2.2576258227729036</v>
      </c>
      <c r="AU38" s="40">
        <v>1</v>
      </c>
      <c r="AV38" s="41" t="s">
        <v>230</v>
      </c>
      <c r="AW38" s="42">
        <v>2455.6639501000136</v>
      </c>
      <c r="AX38" s="43">
        <v>9041.7676295021756</v>
      </c>
      <c r="AY38" s="43">
        <v>11497.431579602187</v>
      </c>
      <c r="AZ38" s="44">
        <v>-234.77250527262387</v>
      </c>
      <c r="BA38" s="51">
        <v>0.5641025641025641</v>
      </c>
      <c r="BB38" s="51">
        <v>0.21794871794871795</v>
      </c>
      <c r="BC38" s="51">
        <v>0.21794871794871795</v>
      </c>
      <c r="BD38" s="45">
        <v>27.551777465732233</v>
      </c>
      <c r="BE38" s="46">
        <v>18.676279027728427</v>
      </c>
      <c r="BJ38" s="40">
        <v>1</v>
      </c>
      <c r="BK38" s="41" t="s">
        <v>230</v>
      </c>
      <c r="BL38" s="42">
        <v>2263.4811664235676</v>
      </c>
      <c r="BM38" s="43">
        <v>7592.9568725536919</v>
      </c>
      <c r="BN38" s="43">
        <v>9856.4380389772596</v>
      </c>
      <c r="BO38" s="44">
        <v>29.786446552317663</v>
      </c>
      <c r="BP38" s="51">
        <v>0</v>
      </c>
      <c r="BQ38" s="51">
        <v>0.96153846153846156</v>
      </c>
      <c r="BR38" s="51">
        <v>3.8461538461538464E-2</v>
      </c>
      <c r="BS38" s="45">
        <v>6.4922447506712791E-2</v>
      </c>
      <c r="BT38" s="46">
        <v>6.4922447506712791E-2</v>
      </c>
    </row>
    <row r="39" spans="2:72" x14ac:dyDescent="0.25">
      <c r="B39" s="40">
        <v>2</v>
      </c>
      <c r="C39" s="41" t="s">
        <v>231</v>
      </c>
      <c r="D39" s="42">
        <v>2294.4513925503452</v>
      </c>
      <c r="E39" s="43">
        <v>6663.06684446696</v>
      </c>
      <c r="F39" s="43">
        <v>8957.5182370173461</v>
      </c>
      <c r="G39" s="44">
        <v>10.016178622875113</v>
      </c>
      <c r="H39" s="51">
        <v>0.33673686449691553</v>
      </c>
      <c r="I39" s="51">
        <v>0.36566687938736436</v>
      </c>
      <c r="J39" s="51">
        <v>0.29759625611572005</v>
      </c>
      <c r="K39" s="45">
        <v>22.780185549479231</v>
      </c>
      <c r="L39" s="46">
        <v>15.282209813763686</v>
      </c>
      <c r="Q39" s="40">
        <v>2</v>
      </c>
      <c r="R39" s="41" t="s">
        <v>231</v>
      </c>
      <c r="S39" s="42">
        <v>2199.3268262498614</v>
      </c>
      <c r="T39" s="43">
        <v>6584.4549092373554</v>
      </c>
      <c r="U39" s="43">
        <v>8783.7817354872277</v>
      </c>
      <c r="V39" s="44">
        <v>-3.881887803518679</v>
      </c>
      <c r="W39" s="51">
        <v>0.44107452339688041</v>
      </c>
      <c r="X39" s="51">
        <v>0.1998844598497978</v>
      </c>
      <c r="Y39" s="51">
        <v>0.35904101675332178</v>
      </c>
      <c r="Z39" s="45">
        <v>23.770341024781054</v>
      </c>
      <c r="AA39" s="46">
        <v>16.091916109379582</v>
      </c>
      <c r="AF39" s="40">
        <v>2</v>
      </c>
      <c r="AG39" s="41" t="s">
        <v>231</v>
      </c>
      <c r="AH39" s="42">
        <v>2573.2790353564351</v>
      </c>
      <c r="AI39" s="43">
        <v>6731.2413922169653</v>
      </c>
      <c r="AJ39" s="43">
        <v>9304.5204275733904</v>
      </c>
      <c r="AK39" s="44">
        <v>62.860809104878903</v>
      </c>
      <c r="AL39" s="51">
        <v>1.4096916299559472E-2</v>
      </c>
      <c r="AM39" s="51">
        <v>0.87048458149779739</v>
      </c>
      <c r="AN39" s="51">
        <v>0.11541850220264317</v>
      </c>
      <c r="AO39" s="45">
        <v>4.4831136969800864</v>
      </c>
      <c r="AP39" s="46">
        <v>2.2071390584743145</v>
      </c>
      <c r="AU39" s="40">
        <v>2</v>
      </c>
      <c r="AV39" s="41" t="s">
        <v>231</v>
      </c>
      <c r="AW39" s="42">
        <v>2465.6900391959821</v>
      </c>
      <c r="AX39" s="43">
        <v>8894.5533315185658</v>
      </c>
      <c r="AY39" s="43">
        <v>11360.243370714546</v>
      </c>
      <c r="AZ39" s="44">
        <v>-150.31508116847567</v>
      </c>
      <c r="BA39" s="51">
        <v>0.51282051282051277</v>
      </c>
      <c r="BB39" s="51">
        <v>0.17948717948717949</v>
      </c>
      <c r="BC39" s="51">
        <v>0.30769230769230771</v>
      </c>
      <c r="BD39" s="45">
        <v>22.27651316046871</v>
      </c>
      <c r="BE39" s="46">
        <v>15.564258498908341</v>
      </c>
      <c r="BJ39" s="40">
        <v>2</v>
      </c>
      <c r="BK39" s="41" t="s">
        <v>231</v>
      </c>
      <c r="BL39" s="42">
        <v>2275.038296747708</v>
      </c>
      <c r="BM39" s="43">
        <v>7460.0076936448504</v>
      </c>
      <c r="BN39" s="43">
        <v>9735.0459903925585</v>
      </c>
      <c r="BO39" s="44">
        <v>34.719587654658639</v>
      </c>
      <c r="BP39" s="51">
        <v>0</v>
      </c>
      <c r="BQ39" s="51">
        <v>0.96153846153846156</v>
      </c>
      <c r="BR39" s="51">
        <v>3.8461538461538464E-2</v>
      </c>
      <c r="BS39" s="45">
        <v>0.20353845992484984</v>
      </c>
      <c r="BT39" s="46">
        <v>0.20353845992484984</v>
      </c>
    </row>
    <row r="40" spans="2:72" x14ac:dyDescent="0.25">
      <c r="B40" s="20">
        <v>3</v>
      </c>
      <c r="C40" s="21" t="s">
        <v>232</v>
      </c>
      <c r="D40" s="27">
        <v>2396.6667169414532</v>
      </c>
      <c r="E40" s="28">
        <v>6521.9535872229544</v>
      </c>
      <c r="F40" s="28">
        <v>8918.6203041644567</v>
      </c>
      <c r="G40" s="29">
        <v>63.416604419565715</v>
      </c>
      <c r="H40" s="51">
        <v>0.34354392682407997</v>
      </c>
      <c r="I40" s="51">
        <v>0.24952137843012126</v>
      </c>
      <c r="J40" s="51">
        <v>0.40693469474579874</v>
      </c>
      <c r="K40" s="30">
        <v>18.727351022732421</v>
      </c>
      <c r="L40" s="31">
        <v>12.607646868654736</v>
      </c>
      <c r="Q40" s="20">
        <v>3</v>
      </c>
      <c r="R40" s="21" t="s">
        <v>232</v>
      </c>
      <c r="S40" s="27">
        <v>2291.9995389083178</v>
      </c>
      <c r="T40" s="28">
        <v>6438.7046267715405</v>
      </c>
      <c r="U40" s="28">
        <v>8730.7041656798738</v>
      </c>
      <c r="V40" s="29">
        <v>45.331698527601247</v>
      </c>
      <c r="W40" s="51">
        <v>0.43963027151935297</v>
      </c>
      <c r="X40" s="51">
        <v>8.9254766031195837E-2</v>
      </c>
      <c r="Y40" s="51">
        <v>0.47111496244945117</v>
      </c>
      <c r="Z40" s="30">
        <v>19.819716941923247</v>
      </c>
      <c r="AA40" s="31">
        <v>13.517180252499196</v>
      </c>
      <c r="AF40" s="20">
        <v>3</v>
      </c>
      <c r="AG40" s="21" t="s">
        <v>232</v>
      </c>
      <c r="AH40" s="27">
        <v>2704.75618386618</v>
      </c>
      <c r="AI40" s="28">
        <v>6607.156518610559</v>
      </c>
      <c r="AJ40" s="28">
        <v>9311.9127024767404</v>
      </c>
      <c r="AK40" s="29">
        <v>129.37221392264854</v>
      </c>
      <c r="AL40" s="51">
        <v>4.6696035242290747E-2</v>
      </c>
      <c r="AM40" s="51">
        <v>0.73656387665198242</v>
      </c>
      <c r="AN40" s="51">
        <v>0.21674008810572687</v>
      </c>
      <c r="AO40" s="30">
        <v>7.0424685256061554</v>
      </c>
      <c r="AP40" s="31">
        <v>3.1095814466922396</v>
      </c>
      <c r="AU40" s="20">
        <v>3</v>
      </c>
      <c r="AV40" s="21" t="s">
        <v>232</v>
      </c>
      <c r="AW40" s="27">
        <v>2551.5986980028147</v>
      </c>
      <c r="AX40" s="28">
        <v>8728.0943432618733</v>
      </c>
      <c r="AY40" s="28">
        <v>11279.693041264687</v>
      </c>
      <c r="AZ40" s="29">
        <v>-90.169397493239885</v>
      </c>
      <c r="BA40" s="51">
        <v>0.51282051282051277</v>
      </c>
      <c r="BB40" s="51">
        <v>5.128205128205128E-2</v>
      </c>
      <c r="BC40" s="51">
        <v>0.4358974358974359</v>
      </c>
      <c r="BD40" s="30">
        <v>16.179755549501547</v>
      </c>
      <c r="BE40" s="31">
        <v>12.722984933268807</v>
      </c>
      <c r="BJ40" s="20">
        <v>3</v>
      </c>
      <c r="BK40" s="21" t="s">
        <v>232</v>
      </c>
      <c r="BL40" s="27">
        <v>2419.4179041886264</v>
      </c>
      <c r="BM40" s="28">
        <v>7269.0149328728839</v>
      </c>
      <c r="BN40" s="28">
        <v>9688.4328370615131</v>
      </c>
      <c r="BO40" s="29">
        <v>53.033356772666977</v>
      </c>
      <c r="BP40" s="51">
        <v>0</v>
      </c>
      <c r="BQ40" s="51">
        <v>0.92307692307692313</v>
      </c>
      <c r="BR40" s="51">
        <v>7.6923076923076927E-2</v>
      </c>
      <c r="BS40" s="30">
        <v>1.8255382728239185</v>
      </c>
      <c r="BT40" s="31">
        <v>1.8255382728239185</v>
      </c>
    </row>
    <row r="41" spans="2:72" x14ac:dyDescent="0.25">
      <c r="B41" s="32">
        <v>4</v>
      </c>
      <c r="C41" s="33" t="s">
        <v>233</v>
      </c>
      <c r="D41" s="34">
        <v>2530.4029248687048</v>
      </c>
      <c r="E41" s="35">
        <v>6441.7920923053762</v>
      </c>
      <c r="F41" s="35">
        <v>8972.1950171741137</v>
      </c>
      <c r="G41" s="36">
        <v>58.369697962105541</v>
      </c>
      <c r="H41" s="52">
        <v>0.38417358008934271</v>
      </c>
      <c r="I41" s="52">
        <v>0.17783450329717082</v>
      </c>
      <c r="J41" s="52">
        <v>0.43799191661348646</v>
      </c>
      <c r="K41" s="37">
        <v>19.833020774148714</v>
      </c>
      <c r="L41" s="38">
        <v>12.855202544072366</v>
      </c>
      <c r="Q41" s="32">
        <v>4</v>
      </c>
      <c r="R41" s="33" t="s">
        <v>233</v>
      </c>
      <c r="S41" s="34">
        <v>2410.01740419826</v>
      </c>
      <c r="T41" s="35">
        <v>6368.1589538023973</v>
      </c>
      <c r="U41" s="35">
        <v>8778.1763580006591</v>
      </c>
      <c r="V41" s="36">
        <v>0.17136915050066334</v>
      </c>
      <c r="W41" s="52">
        <v>0.47920277296360486</v>
      </c>
      <c r="X41" s="52">
        <v>6.1525129982668979E-2</v>
      </c>
      <c r="Y41" s="52">
        <v>0.45927209705372618</v>
      </c>
      <c r="Z41" s="37">
        <v>21.876931816948051</v>
      </c>
      <c r="AA41" s="38">
        <v>14.345943543003571</v>
      </c>
      <c r="AF41" s="32">
        <v>4</v>
      </c>
      <c r="AG41" s="33" t="s">
        <v>233</v>
      </c>
      <c r="AH41" s="34">
        <v>2886.2143317063455</v>
      </c>
      <c r="AI41" s="35">
        <v>6496.1229128652303</v>
      </c>
      <c r="AJ41" s="35">
        <v>9382.337244571574</v>
      </c>
      <c r="AK41" s="36">
        <v>239.99382957405382</v>
      </c>
      <c r="AL41" s="52">
        <v>8.9867841409691632E-2</v>
      </c>
      <c r="AM41" s="52">
        <v>0.53656387665198235</v>
      </c>
      <c r="AN41" s="52">
        <v>0.37356828193832597</v>
      </c>
      <c r="AO41" s="37">
        <v>8.3389733324118502</v>
      </c>
      <c r="AP41" s="38">
        <v>6.2338347946698223</v>
      </c>
      <c r="AU41" s="32">
        <v>4</v>
      </c>
      <c r="AV41" s="33" t="s">
        <v>233</v>
      </c>
      <c r="AW41" s="34">
        <v>2670.9629577476785</v>
      </c>
      <c r="AX41" s="35">
        <v>8679.3458022786108</v>
      </c>
      <c r="AY41" s="35">
        <v>11350.308760026288</v>
      </c>
      <c r="AZ41" s="36">
        <v>-152.0493506279839</v>
      </c>
      <c r="BA41" s="52">
        <v>0.57692307692307687</v>
      </c>
      <c r="BB41" s="52">
        <v>0</v>
      </c>
      <c r="BC41" s="52">
        <v>0.42307692307692307</v>
      </c>
      <c r="BD41" s="37">
        <v>15.655319407968609</v>
      </c>
      <c r="BE41" s="38">
        <v>12.823976068407694</v>
      </c>
      <c r="BJ41" s="32">
        <v>4</v>
      </c>
      <c r="BK41" s="33" t="s">
        <v>233</v>
      </c>
      <c r="BL41" s="34">
        <v>2605.9815108621751</v>
      </c>
      <c r="BM41" s="35">
        <v>7161.9172763037996</v>
      </c>
      <c r="BN41" s="35">
        <v>9767.8987871659738</v>
      </c>
      <c r="BO41" s="36">
        <v>510.36626550983772</v>
      </c>
      <c r="BP41" s="52">
        <v>0</v>
      </c>
      <c r="BQ41" s="52">
        <v>0.53846153846153844</v>
      </c>
      <c r="BR41" s="52">
        <v>0.46153846153846156</v>
      </c>
      <c r="BS41" s="37">
        <v>3.1376425413690505</v>
      </c>
      <c r="BT41" s="38">
        <v>1.2178147346800294</v>
      </c>
    </row>
    <row r="47" spans="2:72" x14ac:dyDescent="0.25">
      <c r="B47" s="1" t="s">
        <v>20</v>
      </c>
      <c r="C47" s="2"/>
      <c r="D47" s="2"/>
      <c r="E47" s="2"/>
      <c r="F47" s="2"/>
      <c r="G47" s="39" t="s">
        <v>49</v>
      </c>
      <c r="H47" s="2"/>
      <c r="I47" s="2"/>
      <c r="J47" s="2"/>
      <c r="K47" s="2"/>
      <c r="L47" s="3"/>
      <c r="Q47" s="1" t="s">
        <v>22</v>
      </c>
      <c r="R47" s="2"/>
      <c r="S47" s="2"/>
      <c r="T47" s="2"/>
      <c r="U47" s="2"/>
      <c r="V47" s="39" t="s">
        <v>49</v>
      </c>
      <c r="W47" s="2"/>
      <c r="X47" s="2"/>
      <c r="Y47" s="2"/>
      <c r="Z47" s="2"/>
      <c r="AA47" s="3"/>
      <c r="AF47" s="1" t="s">
        <v>23</v>
      </c>
      <c r="AG47" s="2"/>
      <c r="AH47" s="2"/>
      <c r="AI47" s="2"/>
      <c r="AJ47" s="2"/>
      <c r="AK47" s="39" t="s">
        <v>49</v>
      </c>
      <c r="AL47" s="2"/>
      <c r="AM47" s="2"/>
      <c r="AN47" s="2"/>
      <c r="AO47" s="2"/>
      <c r="AP47" s="3"/>
    </row>
    <row r="48" spans="2:72" x14ac:dyDescent="0.25">
      <c r="B48" s="4"/>
      <c r="C48" s="5"/>
      <c r="D48" s="284" t="str">
        <f>D33</f>
        <v>Average LCC Results</v>
      </c>
      <c r="E48" s="284"/>
      <c r="F48" s="284"/>
      <c r="G48" s="284"/>
      <c r="H48" s="284"/>
      <c r="I48" s="284"/>
      <c r="J48" s="285"/>
      <c r="K48" s="6" t="str">
        <f>K33</f>
        <v>Payback Results</v>
      </c>
      <c r="L48" s="7"/>
      <c r="Q48" s="4"/>
      <c r="R48" s="5"/>
      <c r="S48" s="284" t="str">
        <f>S33</f>
        <v>Average LCC Results</v>
      </c>
      <c r="T48" s="284"/>
      <c r="U48" s="284"/>
      <c r="V48" s="284"/>
      <c r="W48" s="284"/>
      <c r="X48" s="284"/>
      <c r="Y48" s="285"/>
      <c r="Z48" s="6" t="str">
        <f>Z33</f>
        <v>Payback Results</v>
      </c>
      <c r="AA48" s="7"/>
      <c r="AF48" s="4"/>
      <c r="AG48" s="5"/>
      <c r="AH48" s="284" t="str">
        <f>AH33</f>
        <v>Average LCC Results</v>
      </c>
      <c r="AI48" s="284"/>
      <c r="AJ48" s="284"/>
      <c r="AK48" s="284"/>
      <c r="AL48" s="284"/>
      <c r="AM48" s="284"/>
      <c r="AN48" s="285"/>
      <c r="AO48" s="6" t="str">
        <f>AO33</f>
        <v>Payback Results</v>
      </c>
      <c r="AP48" s="7"/>
    </row>
    <row r="49" spans="2:42" x14ac:dyDescent="0.25">
      <c r="B49" s="8"/>
      <c r="C49" s="9"/>
      <c r="D49" s="5" t="str">
        <f>D34</f>
        <v>Installed</v>
      </c>
      <c r="E49" s="10" t="str">
        <f t="shared" ref="E49:I50" si="0">E34</f>
        <v xml:space="preserve">Lifetime </v>
      </c>
      <c r="F49" s="5"/>
      <c r="G49" s="10" t="str">
        <f t="shared" si="0"/>
        <v>LCC</v>
      </c>
      <c r="H49" s="47" t="str">
        <f t="shared" si="0"/>
        <v>Net</v>
      </c>
      <c r="I49" s="48" t="str">
        <f t="shared" si="0"/>
        <v>No</v>
      </c>
      <c r="J49" s="47" t="str">
        <f>J34</f>
        <v>Net</v>
      </c>
      <c r="K49" s="11"/>
      <c r="L49" s="9"/>
      <c r="Q49" s="8"/>
      <c r="R49" s="9"/>
      <c r="S49" s="5" t="str">
        <f>S34</f>
        <v>Installed</v>
      </c>
      <c r="T49" s="10" t="str">
        <f>T34</f>
        <v xml:space="preserve">Lifetime </v>
      </c>
      <c r="U49" s="5"/>
      <c r="V49" s="10" t="str">
        <f t="shared" ref="V49:X50" si="1">V34</f>
        <v>LCC</v>
      </c>
      <c r="W49" s="47" t="str">
        <f t="shared" si="1"/>
        <v>Net</v>
      </c>
      <c r="X49" s="48" t="str">
        <f t="shared" si="1"/>
        <v>No</v>
      </c>
      <c r="Y49" s="47" t="str">
        <f>Y34</f>
        <v>Net</v>
      </c>
      <c r="Z49" s="11"/>
      <c r="AA49" s="9"/>
      <c r="AF49" s="8"/>
      <c r="AG49" s="9"/>
      <c r="AH49" s="5" t="str">
        <f>AH34</f>
        <v>Installed</v>
      </c>
      <c r="AI49" s="10" t="str">
        <f>AI34</f>
        <v xml:space="preserve">Lifetime </v>
      </c>
      <c r="AJ49" s="5"/>
      <c r="AK49" s="10" t="str">
        <f t="shared" ref="AK49:AM50" si="2">AK34</f>
        <v>LCC</v>
      </c>
      <c r="AL49" s="47" t="str">
        <f t="shared" si="2"/>
        <v>Net</v>
      </c>
      <c r="AM49" s="48" t="str">
        <f t="shared" si="2"/>
        <v>No</v>
      </c>
      <c r="AN49" s="47" t="str">
        <f>AN34</f>
        <v>Net</v>
      </c>
      <c r="AO49" s="11"/>
      <c r="AP49" s="9"/>
    </row>
    <row r="50" spans="2:42" ht="15" customHeight="1" x14ac:dyDescent="0.25">
      <c r="B50" s="12" t="str">
        <f>B35</f>
        <v>Level</v>
      </c>
      <c r="C50" s="13" t="str">
        <f>C35</f>
        <v>Description</v>
      </c>
      <c r="D50" s="14" t="str">
        <f>D35</f>
        <v>Price</v>
      </c>
      <c r="E50" s="15" t="str">
        <f>E35</f>
        <v>Oper. Cost*</v>
      </c>
      <c r="F50" s="14" t="str">
        <f>F35</f>
        <v>LCC</v>
      </c>
      <c r="G50" s="15" t="str">
        <f>G35</f>
        <v>Savings</v>
      </c>
      <c r="H50" s="49" t="str">
        <f t="shared" si="0"/>
        <v>Cost</v>
      </c>
      <c r="I50" s="49" t="str">
        <f t="shared" si="0"/>
        <v>Impact</v>
      </c>
      <c r="J50" s="49" t="str">
        <f>J35</f>
        <v>Benefit</v>
      </c>
      <c r="K50" s="14" t="str">
        <f>K35</f>
        <v>Average</v>
      </c>
      <c r="L50" s="16" t="str">
        <f>L35</f>
        <v>Median</v>
      </c>
      <c r="Q50" s="12" t="str">
        <f>Q35</f>
        <v>Level</v>
      </c>
      <c r="R50" s="13" t="str">
        <f>R35</f>
        <v>Description</v>
      </c>
      <c r="S50" s="14" t="str">
        <f>S35</f>
        <v>Price</v>
      </c>
      <c r="T50" s="15" t="str">
        <f>T35</f>
        <v>Oper. Cost*</v>
      </c>
      <c r="U50" s="14" t="str">
        <f>U35</f>
        <v>LCC</v>
      </c>
      <c r="V50" s="15" t="str">
        <f>V35</f>
        <v>Savings</v>
      </c>
      <c r="W50" s="49" t="str">
        <f t="shared" si="1"/>
        <v>Cost</v>
      </c>
      <c r="X50" s="49" t="str">
        <f t="shared" si="1"/>
        <v>Impact</v>
      </c>
      <c r="Y50" s="49" t="str">
        <f>Y35</f>
        <v>Benefit</v>
      </c>
      <c r="Z50" s="14" t="str">
        <f>Z35</f>
        <v>Average</v>
      </c>
      <c r="AA50" s="16" t="str">
        <f>AA35</f>
        <v>Median</v>
      </c>
      <c r="AF50" s="12" t="str">
        <f>AF35</f>
        <v>Level</v>
      </c>
      <c r="AG50" s="13" t="str">
        <f>AG35</f>
        <v>Description</v>
      </c>
      <c r="AH50" s="14" t="str">
        <f>AH35</f>
        <v>Price</v>
      </c>
      <c r="AI50" s="15" t="str">
        <f>AI35</f>
        <v>Oper. Cost*</v>
      </c>
      <c r="AJ50" s="14" t="str">
        <f>AJ35</f>
        <v>LCC</v>
      </c>
      <c r="AK50" s="15" t="str">
        <f>AK35</f>
        <v>Savings</v>
      </c>
      <c r="AL50" s="49" t="str">
        <f t="shared" si="2"/>
        <v>Cost</v>
      </c>
      <c r="AM50" s="49" t="str">
        <f t="shared" si="2"/>
        <v>Impact</v>
      </c>
      <c r="AN50" s="49" t="str">
        <f>AN35</f>
        <v>Benefit</v>
      </c>
      <c r="AO50" s="14" t="str">
        <f>AO35</f>
        <v>Average</v>
      </c>
      <c r="AP50" s="16" t="str">
        <f>AP35</f>
        <v>Median</v>
      </c>
    </row>
    <row r="51" spans="2:42" x14ac:dyDescent="0.25">
      <c r="B51" s="17" t="str">
        <f t="shared" ref="B51:C56" si="3">B36</f>
        <v>NWGF</v>
      </c>
      <c r="C51" s="18"/>
      <c r="D51" s="5"/>
      <c r="E51" s="10"/>
      <c r="F51" s="5"/>
      <c r="G51" s="10"/>
      <c r="H51" s="47"/>
      <c r="I51" s="47"/>
      <c r="J51" s="47"/>
      <c r="K51" s="5"/>
      <c r="L51" s="19"/>
      <c r="Q51" s="17" t="str">
        <f t="shared" ref="Q51:R56" si="4">Q36</f>
        <v>NWGF</v>
      </c>
      <c r="R51" s="18"/>
      <c r="S51" s="5"/>
      <c r="T51" s="10"/>
      <c r="U51" s="5"/>
      <c r="V51" s="10"/>
      <c r="W51" s="47"/>
      <c r="X51" s="47"/>
      <c r="Y51" s="47"/>
      <c r="Z51" s="5"/>
      <c r="AA51" s="19"/>
      <c r="AF51" s="17" t="str">
        <f t="shared" ref="AF51:AG56" si="5">AF36</f>
        <v>NWGF</v>
      </c>
      <c r="AG51" s="18"/>
      <c r="AH51" s="5"/>
      <c r="AI51" s="10"/>
      <c r="AJ51" s="5"/>
      <c r="AK51" s="10"/>
      <c r="AL51" s="47"/>
      <c r="AM51" s="47"/>
      <c r="AN51" s="47"/>
      <c r="AO51" s="5"/>
      <c r="AP51" s="19"/>
    </row>
    <row r="52" spans="2:42" x14ac:dyDescent="0.25">
      <c r="B52" s="20">
        <f t="shared" si="3"/>
        <v>0</v>
      </c>
      <c r="C52" s="53" t="str">
        <f>C37</f>
        <v>NWGF 80%</v>
      </c>
      <c r="D52" s="22">
        <v>2093.5651923491587</v>
      </c>
      <c r="E52" s="23">
        <v>11630.809564488716</v>
      </c>
      <c r="F52" s="23">
        <v>13724.374756837853</v>
      </c>
      <c r="G52" s="24"/>
      <c r="H52" s="50"/>
      <c r="I52" s="50"/>
      <c r="J52" s="50"/>
      <c r="K52" s="25"/>
      <c r="L52" s="26"/>
      <c r="Q52" s="20">
        <f t="shared" si="4"/>
        <v>0</v>
      </c>
      <c r="R52" s="21" t="str">
        <f>R37</f>
        <v>NWGF 80%</v>
      </c>
      <c r="S52" s="22">
        <v>2200.7599004646399</v>
      </c>
      <c r="T52" s="23">
        <v>14715.060204218873</v>
      </c>
      <c r="U52" s="23">
        <v>16915.820104683506</v>
      </c>
      <c r="V52" s="24"/>
      <c r="W52" s="50"/>
      <c r="X52" s="50"/>
      <c r="Y52" s="50"/>
      <c r="Z52" s="25"/>
      <c r="AA52" s="26"/>
      <c r="AF52" s="20">
        <f t="shared" si="5"/>
        <v>0</v>
      </c>
      <c r="AG52" s="21" t="str">
        <f>AG37</f>
        <v>NWGF 80%</v>
      </c>
      <c r="AH52" s="22">
        <v>1964.8018062013484</v>
      </c>
      <c r="AI52" s="23">
        <v>7925.9759669913637</v>
      </c>
      <c r="AJ52" s="23">
        <v>9890.777773192709</v>
      </c>
      <c r="AK52" s="24"/>
      <c r="AL52" s="50"/>
      <c r="AM52" s="50"/>
      <c r="AN52" s="50"/>
      <c r="AO52" s="25"/>
      <c r="AP52" s="26"/>
    </row>
    <row r="53" spans="2:42" x14ac:dyDescent="0.25">
      <c r="B53" s="40">
        <f t="shared" si="3"/>
        <v>1</v>
      </c>
      <c r="C53" s="54" t="str">
        <f t="shared" si="3"/>
        <v>NWGF 90%</v>
      </c>
      <c r="D53" s="27">
        <v>2578.711163882228</v>
      </c>
      <c r="E53" s="28">
        <v>10630.035736742269</v>
      </c>
      <c r="F53" s="28">
        <v>13208.746900624479</v>
      </c>
      <c r="G53" s="29">
        <v>-73.300987870290925</v>
      </c>
      <c r="H53" s="51">
        <v>0.24948453608247423</v>
      </c>
      <c r="I53" s="51">
        <v>0.60962199312714782</v>
      </c>
      <c r="J53" s="51">
        <v>0.14089347079037801</v>
      </c>
      <c r="K53" s="45">
        <v>26.925680588619723</v>
      </c>
      <c r="L53" s="46">
        <v>19.674427506712338</v>
      </c>
      <c r="Q53" s="40">
        <f t="shared" si="4"/>
        <v>1</v>
      </c>
      <c r="R53" s="41" t="str">
        <f t="shared" si="4"/>
        <v>NWGF 90%</v>
      </c>
      <c r="S53" s="42">
        <v>2842.2227088795844</v>
      </c>
      <c r="T53" s="43">
        <v>13405.479993684321</v>
      </c>
      <c r="U53" s="43">
        <v>16247.702702563889</v>
      </c>
      <c r="V53" s="44">
        <v>-76.025482865398644</v>
      </c>
      <c r="W53" s="51">
        <v>0.14987405541561713</v>
      </c>
      <c r="X53" s="51">
        <v>0.77581863979848864</v>
      </c>
      <c r="Y53" s="51">
        <v>7.4307304785894202E-2</v>
      </c>
      <c r="Z53" s="45">
        <v>28.770317820593402</v>
      </c>
      <c r="AA53" s="46">
        <v>23.24487127381251</v>
      </c>
      <c r="AF53" s="40">
        <f t="shared" si="5"/>
        <v>1</v>
      </c>
      <c r="AG53" s="41" t="str">
        <f t="shared" si="5"/>
        <v>NWGF 90%</v>
      </c>
      <c r="AH53" s="42">
        <v>2262.1783851713262</v>
      </c>
      <c r="AI53" s="43">
        <v>7296.1435430781175</v>
      </c>
      <c r="AJ53" s="43">
        <v>9558.3219282494501</v>
      </c>
      <c r="AK53" s="44">
        <v>-70.02829645407995</v>
      </c>
      <c r="AL53" s="51">
        <v>0.36913767019667171</v>
      </c>
      <c r="AM53" s="51">
        <v>0.40998487140695916</v>
      </c>
      <c r="AN53" s="51">
        <v>0.22087745839636913</v>
      </c>
      <c r="AO53" s="45">
        <v>26.038941029035964</v>
      </c>
      <c r="AP53" s="46">
        <v>18.776165272646345</v>
      </c>
    </row>
    <row r="54" spans="2:42" x14ac:dyDescent="0.25">
      <c r="B54" s="40">
        <f t="shared" si="3"/>
        <v>2</v>
      </c>
      <c r="C54" s="54" t="str">
        <f t="shared" si="3"/>
        <v>NWGF 92%</v>
      </c>
      <c r="D54" s="27">
        <v>2593.5093252652914</v>
      </c>
      <c r="E54" s="28">
        <v>10441.365036043708</v>
      </c>
      <c r="F54" s="28">
        <v>13034.874361308979</v>
      </c>
      <c r="G54" s="29">
        <v>-20.558723622150893</v>
      </c>
      <c r="H54" s="51">
        <v>0.22474226804123712</v>
      </c>
      <c r="I54" s="51">
        <v>0.55463917525773199</v>
      </c>
      <c r="J54" s="51">
        <v>0.22061855670103092</v>
      </c>
      <c r="K54" s="45">
        <v>19.612316393295277</v>
      </c>
      <c r="L54" s="46">
        <v>15.250747225144478</v>
      </c>
      <c r="Q54" s="40">
        <f t="shared" si="4"/>
        <v>2</v>
      </c>
      <c r="R54" s="41" t="str">
        <f t="shared" si="4"/>
        <v>NWGF 92%</v>
      </c>
      <c r="S54" s="42">
        <v>2857.1632130112093</v>
      </c>
      <c r="T54" s="43">
        <v>13158.268527247636</v>
      </c>
      <c r="U54" s="43">
        <v>16015.431740258844</v>
      </c>
      <c r="V54" s="44">
        <v>-22.949979943369055</v>
      </c>
      <c r="W54" s="51">
        <v>0.1397984886649874</v>
      </c>
      <c r="X54" s="51">
        <v>0.70906801007556675</v>
      </c>
      <c r="Y54" s="51">
        <v>0.15113350125944586</v>
      </c>
      <c r="Z54" s="45">
        <v>18.255449022852176</v>
      </c>
      <c r="AA54" s="46">
        <v>14.844148425998888</v>
      </c>
      <c r="AF54" s="40">
        <f t="shared" si="5"/>
        <v>2</v>
      </c>
      <c r="AG54" s="41" t="str">
        <f t="shared" si="5"/>
        <v>NWGF 92%</v>
      </c>
      <c r="AH54" s="42">
        <v>2276.8055629804876</v>
      </c>
      <c r="AI54" s="43">
        <v>7177.7926124190017</v>
      </c>
      <c r="AJ54" s="43">
        <v>9454.5981753994965</v>
      </c>
      <c r="AK54" s="44">
        <v>-17.686321929189926</v>
      </c>
      <c r="AL54" s="51">
        <v>0.32677760968229952</v>
      </c>
      <c r="AM54" s="51">
        <v>0.36913767019667171</v>
      </c>
      <c r="AN54" s="51">
        <v>0.30408472012102872</v>
      </c>
      <c r="AO54" s="45">
        <v>20.413762779683395</v>
      </c>
      <c r="AP54" s="46">
        <v>15.596470286001015</v>
      </c>
    </row>
    <row r="55" spans="2:42" x14ac:dyDescent="0.25">
      <c r="B55" s="20">
        <f t="shared" si="3"/>
        <v>3</v>
      </c>
      <c r="C55" s="53" t="str">
        <f t="shared" si="3"/>
        <v>NWGF 95%</v>
      </c>
      <c r="D55" s="27">
        <v>2700.804641466947</v>
      </c>
      <c r="E55" s="28">
        <v>10215.764977326451</v>
      </c>
      <c r="F55" s="28">
        <v>12916.569618793377</v>
      </c>
      <c r="G55" s="29">
        <v>10.341535828498172</v>
      </c>
      <c r="H55" s="51">
        <v>0.25154639175257731</v>
      </c>
      <c r="I55" s="51">
        <v>0.40618556701030928</v>
      </c>
      <c r="J55" s="51">
        <v>0.34226804123711341</v>
      </c>
      <c r="K55" s="45">
        <v>15.847222495406154</v>
      </c>
      <c r="L55" s="46">
        <v>11.957317292506392</v>
      </c>
      <c r="Q55" s="20">
        <f t="shared" si="4"/>
        <v>3</v>
      </c>
      <c r="R55" s="21" t="str">
        <f t="shared" si="4"/>
        <v>NWGF 95%</v>
      </c>
      <c r="S55" s="42">
        <v>2973.6751082644487</v>
      </c>
      <c r="T55" s="43">
        <v>12851.209008117894</v>
      </c>
      <c r="U55" s="43">
        <v>15824.884116382356</v>
      </c>
      <c r="V55" s="44">
        <v>-1.4058556720829292</v>
      </c>
      <c r="W55" s="51">
        <v>0.16876574307304787</v>
      </c>
      <c r="X55" s="51">
        <v>0.54156171284634758</v>
      </c>
      <c r="Y55" s="51">
        <v>0.28967254408060455</v>
      </c>
      <c r="Z55" s="45">
        <v>14.470857409255277</v>
      </c>
      <c r="AA55" s="46">
        <v>10.856778163475889</v>
      </c>
      <c r="AF55" s="20">
        <f t="shared" si="5"/>
        <v>3</v>
      </c>
      <c r="AG55" s="21" t="str">
        <f t="shared" si="5"/>
        <v>NWGF 95%</v>
      </c>
      <c r="AH55" s="42">
        <v>2373.0298296103365</v>
      </c>
      <c r="AI55" s="43">
        <v>7050.0424955588105</v>
      </c>
      <c r="AJ55" s="43">
        <v>9423.072325169147</v>
      </c>
      <c r="AK55" s="44">
        <v>24.45262334961981</v>
      </c>
      <c r="AL55" s="51">
        <v>0.35098335854765506</v>
      </c>
      <c r="AM55" s="51">
        <v>0.24357034795763993</v>
      </c>
      <c r="AN55" s="51">
        <v>0.40544629349470501</v>
      </c>
      <c r="AO55" s="45">
        <v>16.924377780219871</v>
      </c>
      <c r="AP55" s="46">
        <v>13.083336317760676</v>
      </c>
    </row>
    <row r="56" spans="2:42" x14ac:dyDescent="0.25">
      <c r="B56" s="32">
        <f t="shared" si="3"/>
        <v>4</v>
      </c>
      <c r="C56" s="55" t="str">
        <f t="shared" si="3"/>
        <v>NWGF 98%</v>
      </c>
      <c r="D56" s="34">
        <v>2855.3597553425461</v>
      </c>
      <c r="E56" s="35">
        <v>10022.545274006472</v>
      </c>
      <c r="F56" s="35">
        <v>12877.905029349004</v>
      </c>
      <c r="G56" s="36">
        <v>75.20220887915228</v>
      </c>
      <c r="H56" s="52">
        <v>0.35257731958762889</v>
      </c>
      <c r="I56" s="52">
        <v>0.1422680412371134</v>
      </c>
      <c r="J56" s="52">
        <v>0.50515463917525771</v>
      </c>
      <c r="K56" s="56">
        <v>15.584558104304996</v>
      </c>
      <c r="L56" s="57">
        <v>12.144663309683995</v>
      </c>
      <c r="Q56" s="32">
        <f t="shared" si="4"/>
        <v>4</v>
      </c>
      <c r="R56" s="33" t="str">
        <f t="shared" si="4"/>
        <v>NWGF 98%</v>
      </c>
      <c r="S56" s="58">
        <v>3145.096172721298</v>
      </c>
      <c r="T56" s="59">
        <v>12584.113664328712</v>
      </c>
      <c r="U56" s="59">
        <v>15729.209837050039</v>
      </c>
      <c r="V56" s="60">
        <v>95.577004833093454</v>
      </c>
      <c r="W56" s="52">
        <v>0.32493702770780858</v>
      </c>
      <c r="X56" s="52">
        <v>0.10957178841309824</v>
      </c>
      <c r="Y56" s="52">
        <v>0.56549118387909325</v>
      </c>
      <c r="Z56" s="56">
        <v>14.225503440704157</v>
      </c>
      <c r="AA56" s="57">
        <v>11.883527224732511</v>
      </c>
      <c r="AF56" s="32">
        <f t="shared" si="5"/>
        <v>4</v>
      </c>
      <c r="AG56" s="33" t="str">
        <f t="shared" si="5"/>
        <v>NWGF 98%</v>
      </c>
      <c r="AH56" s="58">
        <v>2507.3253901402222</v>
      </c>
      <c r="AI56" s="59">
        <v>6945.5629715618807</v>
      </c>
      <c r="AJ56" s="59">
        <v>9452.8883617021056</v>
      </c>
      <c r="AK56" s="60">
        <v>50.727794374720837</v>
      </c>
      <c r="AL56" s="52">
        <v>0.38577912254160363</v>
      </c>
      <c r="AM56" s="52">
        <v>0.18154311649016641</v>
      </c>
      <c r="AN56" s="52">
        <v>0.43267776096822996</v>
      </c>
      <c r="AO56" s="56">
        <v>17.590499048833802</v>
      </c>
      <c r="AP56" s="57">
        <v>12.614870372327001</v>
      </c>
    </row>
    <row r="62" spans="2:42" x14ac:dyDescent="0.25">
      <c r="B62" s="1" t="s">
        <v>21</v>
      </c>
      <c r="C62" s="2"/>
      <c r="D62" s="2"/>
      <c r="E62" s="2"/>
      <c r="F62" s="2"/>
      <c r="G62" s="39" t="s">
        <v>49</v>
      </c>
      <c r="H62" s="2"/>
      <c r="I62" s="2"/>
      <c r="J62" s="2"/>
      <c r="K62" s="2"/>
      <c r="L62" s="3"/>
      <c r="Q62" s="1" t="s">
        <v>24</v>
      </c>
      <c r="R62" s="2"/>
      <c r="S62" s="2"/>
      <c r="T62" s="2"/>
      <c r="U62" s="2"/>
      <c r="V62" s="39" t="s">
        <v>49</v>
      </c>
      <c r="W62" s="2"/>
      <c r="X62" s="2"/>
      <c r="Y62" s="2"/>
      <c r="Z62" s="2"/>
      <c r="AA62" s="3"/>
      <c r="AF62" s="1" t="s">
        <v>25</v>
      </c>
      <c r="AG62" s="2"/>
      <c r="AH62" s="2"/>
      <c r="AI62" s="2"/>
      <c r="AJ62" s="2"/>
      <c r="AK62" s="39" t="s">
        <v>49</v>
      </c>
      <c r="AL62" s="2"/>
      <c r="AM62" s="2"/>
      <c r="AN62" s="2"/>
      <c r="AO62" s="2"/>
      <c r="AP62" s="3"/>
    </row>
    <row r="63" spans="2:42" x14ac:dyDescent="0.25">
      <c r="B63" s="4"/>
      <c r="C63" s="5"/>
      <c r="D63" s="284" t="str">
        <f>D48</f>
        <v>Average LCC Results</v>
      </c>
      <c r="E63" s="284"/>
      <c r="F63" s="284"/>
      <c r="G63" s="284"/>
      <c r="H63" s="284"/>
      <c r="I63" s="284"/>
      <c r="J63" s="285"/>
      <c r="K63" s="6" t="str">
        <f>K48</f>
        <v>Payback Results</v>
      </c>
      <c r="L63" s="7"/>
      <c r="Q63" s="4"/>
      <c r="R63" s="5"/>
      <c r="S63" s="284" t="str">
        <f>S48</f>
        <v>Average LCC Results</v>
      </c>
      <c r="T63" s="284"/>
      <c r="U63" s="284"/>
      <c r="V63" s="284"/>
      <c r="W63" s="284"/>
      <c r="X63" s="284"/>
      <c r="Y63" s="285"/>
      <c r="Z63" s="6" t="str">
        <f>Z48</f>
        <v>Payback Results</v>
      </c>
      <c r="AA63" s="7"/>
      <c r="AF63" s="4"/>
      <c r="AG63" s="5"/>
      <c r="AH63" s="284" t="str">
        <f>AH48</f>
        <v>Average LCC Results</v>
      </c>
      <c r="AI63" s="284"/>
      <c r="AJ63" s="284"/>
      <c r="AK63" s="284"/>
      <c r="AL63" s="284"/>
      <c r="AM63" s="284"/>
      <c r="AN63" s="285"/>
      <c r="AO63" s="6" t="str">
        <f>AO48</f>
        <v>Payback Results</v>
      </c>
      <c r="AP63" s="7"/>
    </row>
    <row r="64" spans="2:42" x14ac:dyDescent="0.25">
      <c r="B64" s="8"/>
      <c r="C64" s="9"/>
      <c r="D64" s="5" t="str">
        <f>D49</f>
        <v>Installed</v>
      </c>
      <c r="E64" s="10" t="str">
        <f>E49</f>
        <v xml:space="preserve">Lifetime </v>
      </c>
      <c r="F64" s="5"/>
      <c r="G64" s="10" t="str">
        <f t="shared" ref="G64:I65" si="6">G49</f>
        <v>LCC</v>
      </c>
      <c r="H64" s="47" t="str">
        <f t="shared" si="6"/>
        <v>Net</v>
      </c>
      <c r="I64" s="48" t="str">
        <f t="shared" si="6"/>
        <v>No</v>
      </c>
      <c r="J64" s="47" t="str">
        <f>J49</f>
        <v>Net</v>
      </c>
      <c r="K64" s="11"/>
      <c r="L64" s="9"/>
      <c r="Q64" s="8"/>
      <c r="R64" s="9"/>
      <c r="S64" s="5" t="str">
        <f>S49</f>
        <v>Installed</v>
      </c>
      <c r="T64" s="10" t="str">
        <f>T49</f>
        <v xml:space="preserve">Lifetime </v>
      </c>
      <c r="U64" s="5"/>
      <c r="V64" s="10" t="str">
        <f t="shared" ref="V64:X65" si="7">V49</f>
        <v>LCC</v>
      </c>
      <c r="W64" s="47" t="str">
        <f t="shared" si="7"/>
        <v>Net</v>
      </c>
      <c r="X64" s="48" t="str">
        <f t="shared" si="7"/>
        <v>No</v>
      </c>
      <c r="Y64" s="47" t="str">
        <f>Y49</f>
        <v>Net</v>
      </c>
      <c r="Z64" s="11"/>
      <c r="AA64" s="9"/>
      <c r="AF64" s="8"/>
      <c r="AG64" s="9"/>
      <c r="AH64" s="5" t="str">
        <f>AH49</f>
        <v>Installed</v>
      </c>
      <c r="AI64" s="10" t="str">
        <f>AI49</f>
        <v xml:space="preserve">Lifetime </v>
      </c>
      <c r="AJ64" s="5"/>
      <c r="AK64" s="10" t="str">
        <f t="shared" ref="AK64:AM65" si="8">AK49</f>
        <v>LCC</v>
      </c>
      <c r="AL64" s="47" t="str">
        <f t="shared" si="8"/>
        <v>Net</v>
      </c>
      <c r="AM64" s="48" t="str">
        <f t="shared" si="8"/>
        <v>No</v>
      </c>
      <c r="AN64" s="47" t="str">
        <f>AN49</f>
        <v>Net</v>
      </c>
      <c r="AO64" s="11"/>
      <c r="AP64" s="9"/>
    </row>
    <row r="65" spans="2:42" x14ac:dyDescent="0.25">
      <c r="B65" s="12" t="str">
        <f>B50</f>
        <v>Level</v>
      </c>
      <c r="C65" s="13" t="str">
        <f>C50</f>
        <v>Description</v>
      </c>
      <c r="D65" s="14" t="str">
        <f>D50</f>
        <v>Price</v>
      </c>
      <c r="E65" s="15" t="str">
        <f>E50</f>
        <v>Oper. Cost*</v>
      </c>
      <c r="F65" s="14" t="str">
        <f>F50</f>
        <v>LCC</v>
      </c>
      <c r="G65" s="15" t="str">
        <f>G50</f>
        <v>Savings</v>
      </c>
      <c r="H65" s="49" t="str">
        <f t="shared" si="6"/>
        <v>Cost</v>
      </c>
      <c r="I65" s="49" t="str">
        <f t="shared" si="6"/>
        <v>Impact</v>
      </c>
      <c r="J65" s="49" t="str">
        <f>J50</f>
        <v>Benefit</v>
      </c>
      <c r="K65" s="14" t="str">
        <f>K50</f>
        <v>Average</v>
      </c>
      <c r="L65" s="16" t="str">
        <f>L50</f>
        <v>Median</v>
      </c>
      <c r="Q65" s="12" t="str">
        <f>Q50</f>
        <v>Level</v>
      </c>
      <c r="R65" s="13" t="str">
        <f>R50</f>
        <v>Description</v>
      </c>
      <c r="S65" s="14" t="str">
        <f>S50</f>
        <v>Price</v>
      </c>
      <c r="T65" s="15" t="str">
        <f>T50</f>
        <v>Oper. Cost*</v>
      </c>
      <c r="U65" s="14" t="str">
        <f>U50</f>
        <v>LCC</v>
      </c>
      <c r="V65" s="15" t="str">
        <f>V50</f>
        <v>Savings</v>
      </c>
      <c r="W65" s="49" t="str">
        <f t="shared" si="7"/>
        <v>Cost</v>
      </c>
      <c r="X65" s="49" t="str">
        <f t="shared" si="7"/>
        <v>Impact</v>
      </c>
      <c r="Y65" s="49" t="str">
        <f>Y50</f>
        <v>Benefit</v>
      </c>
      <c r="Z65" s="14" t="str">
        <f>Z50</f>
        <v>Average</v>
      </c>
      <c r="AA65" s="16" t="str">
        <f>AA50</f>
        <v>Median</v>
      </c>
      <c r="AF65" s="12" t="str">
        <f>AF50</f>
        <v>Level</v>
      </c>
      <c r="AG65" s="13" t="str">
        <f>AG50</f>
        <v>Description</v>
      </c>
      <c r="AH65" s="14" t="str">
        <f>AH50</f>
        <v>Price</v>
      </c>
      <c r="AI65" s="15" t="str">
        <f>AI50</f>
        <v>Oper. Cost*</v>
      </c>
      <c r="AJ65" s="14" t="str">
        <f>AJ50</f>
        <v>LCC</v>
      </c>
      <c r="AK65" s="15" t="str">
        <f>AK50</f>
        <v>Savings</v>
      </c>
      <c r="AL65" s="49" t="str">
        <f t="shared" si="8"/>
        <v>Cost</v>
      </c>
      <c r="AM65" s="49" t="str">
        <f t="shared" si="8"/>
        <v>Impact</v>
      </c>
      <c r="AN65" s="49" t="str">
        <f>AN50</f>
        <v>Benefit</v>
      </c>
      <c r="AO65" s="14" t="str">
        <f>AO50</f>
        <v>Average</v>
      </c>
      <c r="AP65" s="16" t="str">
        <f>AP50</f>
        <v>Median</v>
      </c>
    </row>
    <row r="66" spans="2:42" x14ac:dyDescent="0.25">
      <c r="B66" s="17" t="str">
        <f t="shared" ref="B66:C71" si="9">B51</f>
        <v>NWGF</v>
      </c>
      <c r="C66" s="18"/>
      <c r="D66" s="5"/>
      <c r="E66" s="10"/>
      <c r="F66" s="5"/>
      <c r="G66" s="10"/>
      <c r="H66" s="47"/>
      <c r="I66" s="47"/>
      <c r="J66" s="47"/>
      <c r="K66" s="5"/>
      <c r="L66" s="19"/>
      <c r="Q66" s="17" t="str">
        <f t="shared" ref="Q66:R71" si="10">Q51</f>
        <v>NWGF</v>
      </c>
      <c r="R66" s="18"/>
      <c r="S66" s="5"/>
      <c r="T66" s="10"/>
      <c r="U66" s="5"/>
      <c r="V66" s="10"/>
      <c r="W66" s="47"/>
      <c r="X66" s="47"/>
      <c r="Y66" s="47"/>
      <c r="Z66" s="5"/>
      <c r="AA66" s="19"/>
      <c r="AF66" s="17" t="str">
        <f t="shared" ref="AF66:AG71" si="11">AF51</f>
        <v>NWGF</v>
      </c>
      <c r="AG66" s="18"/>
      <c r="AH66" s="5"/>
      <c r="AI66" s="10"/>
      <c r="AJ66" s="5"/>
      <c r="AK66" s="10"/>
      <c r="AL66" s="47"/>
      <c r="AM66" s="47"/>
      <c r="AN66" s="47"/>
      <c r="AO66" s="5"/>
      <c r="AP66" s="19"/>
    </row>
    <row r="67" spans="2:42" x14ac:dyDescent="0.25">
      <c r="B67" s="20">
        <f t="shared" si="9"/>
        <v>0</v>
      </c>
      <c r="C67" s="21" t="str">
        <f>C52</f>
        <v>NWGF 80%</v>
      </c>
      <c r="D67" s="22">
        <v>1974.6541186170311</v>
      </c>
      <c r="E67" s="23">
        <v>10772.758298637988</v>
      </c>
      <c r="F67" s="23">
        <v>12747.412417255005</v>
      </c>
      <c r="G67" s="24"/>
      <c r="H67" s="50"/>
      <c r="I67" s="50"/>
      <c r="J67" s="50"/>
      <c r="K67" s="25"/>
      <c r="L67" s="26"/>
      <c r="Q67" s="20">
        <f t="shared" si="10"/>
        <v>0</v>
      </c>
      <c r="R67" s="21" t="str">
        <f>R52</f>
        <v>NWGF 80%</v>
      </c>
      <c r="S67" s="22">
        <v>2170.4499718816523</v>
      </c>
      <c r="T67" s="23">
        <v>14253.44168079749</v>
      </c>
      <c r="U67" s="23">
        <v>16423.891652679173</v>
      </c>
      <c r="V67" s="24"/>
      <c r="W67" s="50"/>
      <c r="X67" s="50"/>
      <c r="Y67" s="50"/>
      <c r="Z67" s="25"/>
      <c r="AA67" s="26"/>
      <c r="AF67" s="20">
        <f t="shared" si="11"/>
        <v>0</v>
      </c>
      <c r="AG67" s="21" t="str">
        <f>AG52</f>
        <v>NWGF 80%</v>
      </c>
      <c r="AH67" s="22">
        <v>1743.7825376285523</v>
      </c>
      <c r="AI67" s="23">
        <v>6668.5300325087055</v>
      </c>
      <c r="AJ67" s="23">
        <v>8412.3125701372501</v>
      </c>
      <c r="AK67" s="24"/>
      <c r="AL67" s="50"/>
      <c r="AM67" s="50"/>
      <c r="AN67" s="50"/>
      <c r="AO67" s="25"/>
      <c r="AP67" s="26"/>
    </row>
    <row r="68" spans="2:42" x14ac:dyDescent="0.25">
      <c r="B68" s="40">
        <f t="shared" si="9"/>
        <v>1</v>
      </c>
      <c r="C68" s="41" t="str">
        <f t="shared" si="9"/>
        <v>NWGF 90%</v>
      </c>
      <c r="D68" s="42">
        <v>2449.9331666212802</v>
      </c>
      <c r="E68" s="43">
        <v>10111.259540738962</v>
      </c>
      <c r="F68" s="43">
        <v>12561.192707360238</v>
      </c>
      <c r="G68" s="44">
        <v>-278.59278234884209</v>
      </c>
      <c r="H68" s="51">
        <v>0.32515337423312884</v>
      </c>
      <c r="I68" s="51">
        <v>0.5214723926380368</v>
      </c>
      <c r="J68" s="51">
        <v>0.15337423312883436</v>
      </c>
      <c r="K68" s="45">
        <v>25.932438178800112</v>
      </c>
      <c r="L68" s="46">
        <v>20.819829955522341</v>
      </c>
      <c r="Q68" s="40">
        <f t="shared" si="10"/>
        <v>1</v>
      </c>
      <c r="R68" s="41" t="str">
        <f t="shared" si="10"/>
        <v>NWGF 90%</v>
      </c>
      <c r="S68" s="42">
        <v>2790.8811927036504</v>
      </c>
      <c r="T68" s="43">
        <v>13339.177699025367</v>
      </c>
      <c r="U68" s="43">
        <v>16130.058891729013</v>
      </c>
      <c r="V68" s="44">
        <v>-346.24783562543729</v>
      </c>
      <c r="W68" s="51">
        <v>0.20634920634920634</v>
      </c>
      <c r="X68" s="51">
        <v>0.72335600907029474</v>
      </c>
      <c r="Y68" s="51">
        <v>7.029478458049887E-2</v>
      </c>
      <c r="Z68" s="45">
        <v>26.478386801536299</v>
      </c>
      <c r="AA68" s="46">
        <v>23.756208146385461</v>
      </c>
      <c r="AF68" s="40">
        <f t="shared" si="11"/>
        <v>1</v>
      </c>
      <c r="AG68" s="41" t="str">
        <f t="shared" si="11"/>
        <v>NWGF 90%</v>
      </c>
      <c r="AH68" s="42">
        <v>2047.9062160802987</v>
      </c>
      <c r="AI68" s="43">
        <v>6312.5029315029069</v>
      </c>
      <c r="AJ68" s="43">
        <v>8360.4091475832101</v>
      </c>
      <c r="AK68" s="44">
        <v>-194.10112275007808</v>
      </c>
      <c r="AL68" s="51">
        <v>0.46791443850267378</v>
      </c>
      <c r="AM68" s="51">
        <v>0.27540106951871657</v>
      </c>
      <c r="AN68" s="51">
        <v>0.25668449197860965</v>
      </c>
      <c r="AO68" s="45">
        <v>25.388719875681609</v>
      </c>
      <c r="AP68" s="46">
        <v>17.442984543094877</v>
      </c>
    </row>
    <row r="69" spans="2:42" x14ac:dyDescent="0.25">
      <c r="B69" s="20">
        <f t="shared" si="9"/>
        <v>2</v>
      </c>
      <c r="C69" s="21" t="str">
        <f t="shared" si="9"/>
        <v>NWGF 92%</v>
      </c>
      <c r="D69" s="42">
        <v>2463.5433781516695</v>
      </c>
      <c r="E69" s="43">
        <v>9958.1156077852756</v>
      </c>
      <c r="F69" s="43">
        <v>12421.65898593694</v>
      </c>
      <c r="G69" s="44">
        <v>-236.79873976622642</v>
      </c>
      <c r="H69" s="51">
        <v>0.30306748466257671</v>
      </c>
      <c r="I69" s="51">
        <v>0.4883435582822086</v>
      </c>
      <c r="J69" s="51">
        <v>0.20858895705521471</v>
      </c>
      <c r="K69" s="45">
        <v>20.432971862691957</v>
      </c>
      <c r="L69" s="46">
        <v>16.963965487850473</v>
      </c>
      <c r="Q69" s="20">
        <f t="shared" si="10"/>
        <v>2</v>
      </c>
      <c r="R69" s="21" t="str">
        <f t="shared" si="10"/>
        <v>NWGF 92%</v>
      </c>
      <c r="S69" s="42">
        <v>2805.9663747851719</v>
      </c>
      <c r="T69" s="43">
        <v>13122.543319854018</v>
      </c>
      <c r="U69" s="43">
        <v>15928.509694639191</v>
      </c>
      <c r="V69" s="44">
        <v>-308.13302745248262</v>
      </c>
      <c r="W69" s="51">
        <v>0.1927437641723356</v>
      </c>
      <c r="X69" s="51">
        <v>0.68253968253968256</v>
      </c>
      <c r="Y69" s="51">
        <v>0.12471655328798185</v>
      </c>
      <c r="Z69" s="45">
        <v>19.524287581060179</v>
      </c>
      <c r="AA69" s="46">
        <v>18.523230484103937</v>
      </c>
      <c r="AF69" s="20">
        <f t="shared" si="11"/>
        <v>2</v>
      </c>
      <c r="AG69" s="21" t="str">
        <f t="shared" si="11"/>
        <v>NWGF 92%</v>
      </c>
      <c r="AH69" s="42">
        <v>2059.7772243672448</v>
      </c>
      <c r="AI69" s="43">
        <v>6226.7984392764083</v>
      </c>
      <c r="AJ69" s="43">
        <v>8286.5756636436472</v>
      </c>
      <c r="AK69" s="44">
        <v>-152.68531498109536</v>
      </c>
      <c r="AL69" s="51">
        <v>0.43315508021390375</v>
      </c>
      <c r="AM69" s="51">
        <v>0.25935828877005346</v>
      </c>
      <c r="AN69" s="51">
        <v>0.30748663101604279</v>
      </c>
      <c r="AO69" s="45">
        <v>20.953438916020971</v>
      </c>
      <c r="AP69" s="46">
        <v>14.390571604369921</v>
      </c>
    </row>
    <row r="70" spans="2:42" x14ac:dyDescent="0.25">
      <c r="B70" s="20">
        <f t="shared" si="9"/>
        <v>3</v>
      </c>
      <c r="C70" s="21" t="str">
        <f t="shared" si="9"/>
        <v>NWGF 95%</v>
      </c>
      <c r="D70" s="42">
        <v>2566.6362771053105</v>
      </c>
      <c r="E70" s="43">
        <v>9772.3792615711336</v>
      </c>
      <c r="F70" s="43">
        <v>12339.015538676438</v>
      </c>
      <c r="G70" s="44">
        <v>-207.65129952613569</v>
      </c>
      <c r="H70" s="51">
        <v>0.31901840490797545</v>
      </c>
      <c r="I70" s="51">
        <v>0.34846625766871164</v>
      </c>
      <c r="J70" s="51">
        <v>0.33251533742331291</v>
      </c>
      <c r="K70" s="45">
        <v>16.823179414167097</v>
      </c>
      <c r="L70" s="46">
        <v>13.006567102836001</v>
      </c>
      <c r="Q70" s="20">
        <f t="shared" si="10"/>
        <v>3</v>
      </c>
      <c r="R70" s="21" t="str">
        <f t="shared" si="10"/>
        <v>NWGF 95%</v>
      </c>
      <c r="S70" s="42">
        <v>2926.0681919274693</v>
      </c>
      <c r="T70" s="43">
        <v>12867.451188561205</v>
      </c>
      <c r="U70" s="43">
        <v>15793.519380488684</v>
      </c>
      <c r="V70" s="44">
        <v>-301.14447286779409</v>
      </c>
      <c r="W70" s="51">
        <v>0.21315192743764172</v>
      </c>
      <c r="X70" s="51">
        <v>0.51247165532879824</v>
      </c>
      <c r="Y70" s="51">
        <v>0.2743764172335601</v>
      </c>
      <c r="Z70" s="45">
        <v>15.434964859970261</v>
      </c>
      <c r="AA70" s="46">
        <v>13.344530214207509</v>
      </c>
      <c r="AF70" s="20">
        <f t="shared" si="11"/>
        <v>3</v>
      </c>
      <c r="AG70" s="21" t="str">
        <f t="shared" si="11"/>
        <v>NWGF 95%</v>
      </c>
      <c r="AH70" s="42">
        <v>2142.8141529433587</v>
      </c>
      <c r="AI70" s="43">
        <v>6122.842577606888</v>
      </c>
      <c r="AJ70" s="43">
        <v>8265.6567305502449</v>
      </c>
      <c r="AK70" s="44">
        <v>-97.409349141987477</v>
      </c>
      <c r="AL70" s="51">
        <v>0.44385026737967914</v>
      </c>
      <c r="AM70" s="51">
        <v>0.15508021390374332</v>
      </c>
      <c r="AN70" s="51">
        <v>0.40106951871657753</v>
      </c>
      <c r="AO70" s="45">
        <v>17.910335390345328</v>
      </c>
      <c r="AP70" s="46">
        <v>12.700033114922533</v>
      </c>
    </row>
    <row r="71" spans="2:42" x14ac:dyDescent="0.25">
      <c r="B71" s="32">
        <f t="shared" si="9"/>
        <v>4</v>
      </c>
      <c r="C71" s="33" t="str">
        <f t="shared" si="9"/>
        <v>NWGF 98%</v>
      </c>
      <c r="D71" s="58">
        <v>2696.2359358744116</v>
      </c>
      <c r="E71" s="59">
        <v>9658.4415463523292</v>
      </c>
      <c r="F71" s="59">
        <v>12354.677482226774</v>
      </c>
      <c r="G71" s="60">
        <v>-181.57849966375983</v>
      </c>
      <c r="H71" s="52">
        <v>0.45153374233128835</v>
      </c>
      <c r="I71" s="52">
        <v>0.10061349693251534</v>
      </c>
      <c r="J71" s="52">
        <v>0.44785276073619634</v>
      </c>
      <c r="K71" s="56">
        <v>17.634468228281285</v>
      </c>
      <c r="L71" s="57">
        <v>13.412221418453559</v>
      </c>
      <c r="Q71" s="32">
        <f t="shared" si="10"/>
        <v>4</v>
      </c>
      <c r="R71" s="33" t="str">
        <f t="shared" si="10"/>
        <v>NWGF 98%</v>
      </c>
      <c r="S71" s="58">
        <v>3083.5511778417494</v>
      </c>
      <c r="T71" s="59">
        <v>12614.492889475105</v>
      </c>
      <c r="U71" s="59">
        <v>15698.044067316858</v>
      </c>
      <c r="V71" s="60">
        <v>-157.79957149855966</v>
      </c>
      <c r="W71" s="52">
        <v>0.40362811791383219</v>
      </c>
      <c r="X71" s="52">
        <v>7.9365079365079361E-2</v>
      </c>
      <c r="Y71" s="52">
        <v>0.51700680272108845</v>
      </c>
      <c r="Z71" s="56">
        <v>16.029385163075368</v>
      </c>
      <c r="AA71" s="57">
        <v>13.072368498616996</v>
      </c>
      <c r="AF71" s="32">
        <f t="shared" si="11"/>
        <v>4</v>
      </c>
      <c r="AG71" s="33" t="str">
        <f t="shared" si="11"/>
        <v>NWGF 98%</v>
      </c>
      <c r="AH71" s="58">
        <v>2239.535343073358</v>
      </c>
      <c r="AI71" s="59">
        <v>6172.8302032583888</v>
      </c>
      <c r="AJ71" s="59">
        <v>8412.36554633175</v>
      </c>
      <c r="AK71" s="60">
        <v>-209.61728929170849</v>
      </c>
      <c r="AL71" s="52">
        <v>0.50802139037433158</v>
      </c>
      <c r="AM71" s="52">
        <v>0.12566844919786097</v>
      </c>
      <c r="AN71" s="52">
        <v>0.36631016042780751</v>
      </c>
      <c r="AO71" s="56">
        <v>20.143253523477057</v>
      </c>
      <c r="AP71" s="57">
        <v>13.980499440265291</v>
      </c>
    </row>
  </sheetData>
  <mergeCells count="21">
    <mergeCell ref="D18:J18"/>
    <mergeCell ref="S18:Y18"/>
    <mergeCell ref="AH18:AN18"/>
    <mergeCell ref="AW18:BC18"/>
    <mergeCell ref="BL18:BR18"/>
    <mergeCell ref="D3:J3"/>
    <mergeCell ref="S3:Y3"/>
    <mergeCell ref="AH3:AN3"/>
    <mergeCell ref="AW3:BC3"/>
    <mergeCell ref="BL3:BR3"/>
    <mergeCell ref="AW33:BC33"/>
    <mergeCell ref="BL33:BR33"/>
    <mergeCell ref="D48:J48"/>
    <mergeCell ref="S48:Y48"/>
    <mergeCell ref="AH48:AN48"/>
    <mergeCell ref="D63:J63"/>
    <mergeCell ref="S63:Y63"/>
    <mergeCell ref="AH63:AN63"/>
    <mergeCell ref="D33:J33"/>
    <mergeCell ref="S33:Y33"/>
    <mergeCell ref="AH33:AN33"/>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1"/>
  <dimension ref="B2:BT71"/>
  <sheetViews>
    <sheetView topLeftCell="A11" workbookViewId="0">
      <selection activeCell="F42" sqref="F42"/>
    </sheetView>
  </sheetViews>
  <sheetFormatPr defaultRowHeight="15" x14ac:dyDescent="0.25"/>
  <cols>
    <col min="3" max="3" width="12.42578125" customWidth="1"/>
    <col min="13" max="16" width="3.140625" customWidth="1"/>
    <col min="18" max="18" width="10.140625" customWidth="1"/>
    <col min="28" max="31" width="3.140625" customWidth="1"/>
    <col min="33" max="33" width="9.85546875" customWidth="1"/>
    <col min="43" max="46" width="3.140625" customWidth="1"/>
    <col min="48" max="48" width="9.85546875" customWidth="1"/>
    <col min="58" max="61" width="3.140625" customWidth="1"/>
    <col min="63" max="63" width="9.7109375" customWidth="1"/>
  </cols>
  <sheetData>
    <row r="2" spans="2:72" x14ac:dyDescent="0.25">
      <c r="B2" s="1" t="s">
        <v>17</v>
      </c>
      <c r="C2" s="2"/>
      <c r="D2" s="2"/>
      <c r="E2" s="2"/>
      <c r="F2" s="2"/>
      <c r="G2" s="39" t="s">
        <v>50</v>
      </c>
      <c r="H2" s="2"/>
      <c r="I2" s="2"/>
      <c r="J2" s="2"/>
      <c r="K2" s="2"/>
      <c r="L2" s="3"/>
      <c r="Q2" s="1" t="s">
        <v>275</v>
      </c>
      <c r="R2" s="2"/>
      <c r="S2" s="2"/>
      <c r="T2" s="2"/>
      <c r="U2" s="2"/>
      <c r="V2" s="39" t="s">
        <v>50</v>
      </c>
      <c r="W2" s="2"/>
      <c r="X2" s="2"/>
      <c r="Y2" s="2"/>
      <c r="Z2" s="2"/>
      <c r="AA2" s="3"/>
      <c r="AF2" s="1" t="s">
        <v>276</v>
      </c>
      <c r="AG2" s="2"/>
      <c r="AH2" s="2"/>
      <c r="AI2" s="2"/>
      <c r="AJ2" s="2"/>
      <c r="AK2" s="39" t="s">
        <v>50</v>
      </c>
      <c r="AL2" s="2"/>
      <c r="AM2" s="2"/>
      <c r="AN2" s="2"/>
      <c r="AO2" s="2"/>
      <c r="AP2" s="3"/>
      <c r="AU2" s="1" t="s">
        <v>277</v>
      </c>
      <c r="AV2" s="2"/>
      <c r="AW2" s="2"/>
      <c r="AX2" s="2"/>
      <c r="AY2" s="2"/>
      <c r="AZ2" s="39" t="s">
        <v>50</v>
      </c>
      <c r="BA2" s="2"/>
      <c r="BB2" s="2"/>
      <c r="BC2" s="2"/>
      <c r="BD2" s="2"/>
      <c r="BE2" s="3"/>
      <c r="BJ2" s="1" t="s">
        <v>278</v>
      </c>
      <c r="BK2" s="2"/>
      <c r="BL2" s="2"/>
      <c r="BM2" s="2"/>
      <c r="BN2" s="2"/>
      <c r="BO2" s="39" t="s">
        <v>50</v>
      </c>
      <c r="BP2" s="2"/>
      <c r="BQ2" s="2"/>
      <c r="BR2" s="2"/>
      <c r="BS2" s="2"/>
      <c r="BT2" s="3"/>
    </row>
    <row r="3" spans="2:72" x14ac:dyDescent="0.25">
      <c r="B3" s="4"/>
      <c r="C3" s="5"/>
      <c r="D3" s="284" t="s">
        <v>0</v>
      </c>
      <c r="E3" s="284"/>
      <c r="F3" s="284"/>
      <c r="G3" s="284"/>
      <c r="H3" s="284"/>
      <c r="I3" s="284"/>
      <c r="J3" s="285"/>
      <c r="K3" s="6" t="s">
        <v>1</v>
      </c>
      <c r="L3" s="7"/>
      <c r="Q3" s="4"/>
      <c r="R3" s="5"/>
      <c r="S3" s="284" t="s">
        <v>0</v>
      </c>
      <c r="T3" s="284"/>
      <c r="U3" s="284"/>
      <c r="V3" s="284"/>
      <c r="W3" s="284"/>
      <c r="X3" s="284"/>
      <c r="Y3" s="285"/>
      <c r="Z3" s="6" t="s">
        <v>1</v>
      </c>
      <c r="AA3" s="7"/>
      <c r="AF3" s="4"/>
      <c r="AG3" s="5"/>
      <c r="AH3" s="284" t="s">
        <v>0</v>
      </c>
      <c r="AI3" s="284"/>
      <c r="AJ3" s="284"/>
      <c r="AK3" s="284"/>
      <c r="AL3" s="284"/>
      <c r="AM3" s="284"/>
      <c r="AN3" s="285"/>
      <c r="AO3" s="6" t="s">
        <v>1</v>
      </c>
      <c r="AP3" s="7"/>
      <c r="AU3" s="4"/>
      <c r="AV3" s="5"/>
      <c r="AW3" s="284" t="s">
        <v>0</v>
      </c>
      <c r="AX3" s="284"/>
      <c r="AY3" s="284"/>
      <c r="AZ3" s="284"/>
      <c r="BA3" s="284"/>
      <c r="BB3" s="284"/>
      <c r="BC3" s="285"/>
      <c r="BD3" s="6" t="s">
        <v>1</v>
      </c>
      <c r="BE3" s="7"/>
      <c r="BJ3" s="4"/>
      <c r="BK3" s="5"/>
      <c r="BL3" s="284" t="s">
        <v>0</v>
      </c>
      <c r="BM3" s="284"/>
      <c r="BN3" s="284"/>
      <c r="BO3" s="284"/>
      <c r="BP3" s="284"/>
      <c r="BQ3" s="284"/>
      <c r="BR3" s="285"/>
      <c r="BS3" s="6" t="s">
        <v>1</v>
      </c>
      <c r="BT3" s="7"/>
    </row>
    <row r="4" spans="2:72" x14ac:dyDescent="0.25">
      <c r="B4" s="8"/>
      <c r="C4" s="9"/>
      <c r="D4" s="5" t="s">
        <v>2</v>
      </c>
      <c r="E4" s="10" t="s">
        <v>3</v>
      </c>
      <c r="F4" s="5"/>
      <c r="G4" s="10" t="s">
        <v>4</v>
      </c>
      <c r="H4" s="47" t="s">
        <v>5</v>
      </c>
      <c r="I4" s="48" t="s">
        <v>6</v>
      </c>
      <c r="J4" s="47" t="s">
        <v>5</v>
      </c>
      <c r="K4" s="11"/>
      <c r="L4" s="9"/>
      <c r="Q4" s="8"/>
      <c r="R4" s="9"/>
      <c r="S4" s="5" t="s">
        <v>2</v>
      </c>
      <c r="T4" s="10" t="s">
        <v>3</v>
      </c>
      <c r="U4" s="5"/>
      <c r="V4" s="10" t="s">
        <v>4</v>
      </c>
      <c r="W4" s="47" t="s">
        <v>5</v>
      </c>
      <c r="X4" s="48" t="s">
        <v>6</v>
      </c>
      <c r="Y4" s="47" t="s">
        <v>5</v>
      </c>
      <c r="Z4" s="11"/>
      <c r="AA4" s="9"/>
      <c r="AF4" s="8"/>
      <c r="AG4" s="9"/>
      <c r="AH4" s="5" t="s">
        <v>2</v>
      </c>
      <c r="AI4" s="10" t="s">
        <v>3</v>
      </c>
      <c r="AJ4" s="5"/>
      <c r="AK4" s="10" t="s">
        <v>4</v>
      </c>
      <c r="AL4" s="47" t="s">
        <v>5</v>
      </c>
      <c r="AM4" s="48" t="s">
        <v>6</v>
      </c>
      <c r="AN4" s="47" t="s">
        <v>5</v>
      </c>
      <c r="AO4" s="11"/>
      <c r="AP4" s="9"/>
      <c r="AU4" s="8"/>
      <c r="AV4" s="9"/>
      <c r="AW4" s="5" t="s">
        <v>2</v>
      </c>
      <c r="AX4" s="10" t="s">
        <v>3</v>
      </c>
      <c r="AY4" s="5"/>
      <c r="AZ4" s="10" t="s">
        <v>4</v>
      </c>
      <c r="BA4" s="47" t="s">
        <v>5</v>
      </c>
      <c r="BB4" s="48" t="s">
        <v>6</v>
      </c>
      <c r="BC4" s="47" t="s">
        <v>5</v>
      </c>
      <c r="BD4" s="11"/>
      <c r="BE4" s="9"/>
      <c r="BJ4" s="8"/>
      <c r="BK4" s="9"/>
      <c r="BL4" s="5" t="s">
        <v>2</v>
      </c>
      <c r="BM4" s="10" t="s">
        <v>3</v>
      </c>
      <c r="BN4" s="5"/>
      <c r="BO4" s="10" t="s">
        <v>4</v>
      </c>
      <c r="BP4" s="47" t="s">
        <v>5</v>
      </c>
      <c r="BQ4" s="48" t="s">
        <v>6</v>
      </c>
      <c r="BR4" s="47" t="s">
        <v>5</v>
      </c>
      <c r="BS4" s="11"/>
      <c r="BT4" s="9"/>
    </row>
    <row r="5" spans="2:72" x14ac:dyDescent="0.25">
      <c r="B5" s="12" t="s">
        <v>7</v>
      </c>
      <c r="C5" s="13" t="s">
        <v>19</v>
      </c>
      <c r="D5" s="14" t="s">
        <v>8</v>
      </c>
      <c r="E5" s="15" t="s">
        <v>9</v>
      </c>
      <c r="F5" s="14" t="s">
        <v>4</v>
      </c>
      <c r="G5" s="15" t="s">
        <v>10</v>
      </c>
      <c r="H5" s="49" t="s">
        <v>11</v>
      </c>
      <c r="I5" s="49" t="s">
        <v>12</v>
      </c>
      <c r="J5" s="49" t="s">
        <v>13</v>
      </c>
      <c r="K5" s="14" t="s">
        <v>15</v>
      </c>
      <c r="L5" s="16" t="s">
        <v>14</v>
      </c>
      <c r="Q5" s="12" t="s">
        <v>7</v>
      </c>
      <c r="R5" s="13" t="s">
        <v>19</v>
      </c>
      <c r="S5" s="14" t="s">
        <v>8</v>
      </c>
      <c r="T5" s="15" t="s">
        <v>9</v>
      </c>
      <c r="U5" s="14" t="s">
        <v>4</v>
      </c>
      <c r="V5" s="15" t="s">
        <v>10</v>
      </c>
      <c r="W5" s="49" t="s">
        <v>11</v>
      </c>
      <c r="X5" s="49" t="s">
        <v>12</v>
      </c>
      <c r="Y5" s="49" t="s">
        <v>13</v>
      </c>
      <c r="Z5" s="14" t="s">
        <v>15</v>
      </c>
      <c r="AA5" s="16" t="s">
        <v>14</v>
      </c>
      <c r="AF5" s="12" t="s">
        <v>7</v>
      </c>
      <c r="AG5" s="13" t="s">
        <v>19</v>
      </c>
      <c r="AH5" s="14" t="s">
        <v>8</v>
      </c>
      <c r="AI5" s="15" t="s">
        <v>9</v>
      </c>
      <c r="AJ5" s="14" t="s">
        <v>4</v>
      </c>
      <c r="AK5" s="15" t="s">
        <v>10</v>
      </c>
      <c r="AL5" s="49" t="s">
        <v>11</v>
      </c>
      <c r="AM5" s="49" t="s">
        <v>12</v>
      </c>
      <c r="AN5" s="49" t="s">
        <v>13</v>
      </c>
      <c r="AO5" s="14" t="s">
        <v>15</v>
      </c>
      <c r="AP5" s="16" t="s">
        <v>14</v>
      </c>
      <c r="AU5" s="12" t="s">
        <v>7</v>
      </c>
      <c r="AV5" s="13" t="s">
        <v>19</v>
      </c>
      <c r="AW5" s="14" t="s">
        <v>8</v>
      </c>
      <c r="AX5" s="15" t="s">
        <v>9</v>
      </c>
      <c r="AY5" s="14" t="s">
        <v>4</v>
      </c>
      <c r="AZ5" s="15" t="s">
        <v>10</v>
      </c>
      <c r="BA5" s="49" t="s">
        <v>11</v>
      </c>
      <c r="BB5" s="49" t="s">
        <v>12</v>
      </c>
      <c r="BC5" s="49" t="s">
        <v>13</v>
      </c>
      <c r="BD5" s="14" t="s">
        <v>15</v>
      </c>
      <c r="BE5" s="16" t="s">
        <v>14</v>
      </c>
      <c r="BJ5" s="12" t="s">
        <v>7</v>
      </c>
      <c r="BK5" s="13" t="s">
        <v>19</v>
      </c>
      <c r="BL5" s="14" t="s">
        <v>8</v>
      </c>
      <c r="BM5" s="15" t="s">
        <v>9</v>
      </c>
      <c r="BN5" s="14" t="s">
        <v>4</v>
      </c>
      <c r="BO5" s="15" t="s">
        <v>10</v>
      </c>
      <c r="BP5" s="49" t="s">
        <v>11</v>
      </c>
      <c r="BQ5" s="49" t="s">
        <v>12</v>
      </c>
      <c r="BR5" s="49" t="s">
        <v>13</v>
      </c>
      <c r="BS5" s="14" t="s">
        <v>15</v>
      </c>
      <c r="BT5" s="16" t="s">
        <v>14</v>
      </c>
    </row>
    <row r="6" spans="2:72" x14ac:dyDescent="0.25">
      <c r="B6" s="17" t="s">
        <v>16</v>
      </c>
      <c r="C6" s="18"/>
      <c r="D6" s="5"/>
      <c r="E6" s="10"/>
      <c r="F6" s="5"/>
      <c r="G6" s="10"/>
      <c r="H6" s="47"/>
      <c r="I6" s="47"/>
      <c r="J6" s="47"/>
      <c r="K6" s="5"/>
      <c r="L6" s="19"/>
      <c r="Q6" s="17" t="s">
        <v>16</v>
      </c>
      <c r="R6" s="18"/>
      <c r="S6" s="5"/>
      <c r="T6" s="10"/>
      <c r="U6" s="5"/>
      <c r="V6" s="10"/>
      <c r="W6" s="47"/>
      <c r="X6" s="47"/>
      <c r="Y6" s="47"/>
      <c r="Z6" s="5"/>
      <c r="AA6" s="19"/>
      <c r="AF6" s="17" t="s">
        <v>16</v>
      </c>
      <c r="AG6" s="18"/>
      <c r="AH6" s="5"/>
      <c r="AI6" s="10"/>
      <c r="AJ6" s="5"/>
      <c r="AK6" s="10"/>
      <c r="AL6" s="47"/>
      <c r="AM6" s="47"/>
      <c r="AN6" s="47"/>
      <c r="AO6" s="5"/>
      <c r="AP6" s="19"/>
      <c r="AU6" s="17" t="s">
        <v>16</v>
      </c>
      <c r="AV6" s="18"/>
      <c r="AW6" s="5"/>
      <c r="AX6" s="10"/>
      <c r="AY6" s="5"/>
      <c r="AZ6" s="10"/>
      <c r="BA6" s="47"/>
      <c r="BB6" s="47"/>
      <c r="BC6" s="47"/>
      <c r="BD6" s="5"/>
      <c r="BE6" s="19"/>
      <c r="BJ6" s="17" t="s">
        <v>16</v>
      </c>
      <c r="BK6" s="18"/>
      <c r="BL6" s="5"/>
      <c r="BM6" s="10"/>
      <c r="BN6" s="5"/>
      <c r="BO6" s="10"/>
      <c r="BP6" s="47"/>
      <c r="BQ6" s="47"/>
      <c r="BR6" s="47"/>
      <c r="BS6" s="5"/>
      <c r="BT6" s="19"/>
    </row>
    <row r="7" spans="2:72" x14ac:dyDescent="0.25">
      <c r="B7" s="20">
        <v>0</v>
      </c>
      <c r="C7" s="21" t="s">
        <v>274</v>
      </c>
      <c r="D7" s="22">
        <v>2218.0841620821402</v>
      </c>
      <c r="E7" s="23">
        <v>10441.178546767656</v>
      </c>
      <c r="F7" s="23">
        <v>12659.262708849783</v>
      </c>
      <c r="G7" s="24"/>
      <c r="H7" s="50"/>
      <c r="I7" s="50"/>
      <c r="J7" s="50"/>
      <c r="K7" s="25"/>
      <c r="L7" s="26"/>
      <c r="Q7" s="20">
        <v>0</v>
      </c>
      <c r="R7" s="21" t="s">
        <v>274</v>
      </c>
      <c r="S7" s="22">
        <v>1847.9454792867448</v>
      </c>
      <c r="T7" s="23">
        <v>10363.523647266415</v>
      </c>
      <c r="U7" s="23">
        <v>12211.469126553122</v>
      </c>
      <c r="V7" s="24"/>
      <c r="W7" s="50"/>
      <c r="X7" s="50"/>
      <c r="Y7" s="50"/>
      <c r="Z7" s="25"/>
      <c r="AA7" s="26"/>
      <c r="AF7" s="20">
        <v>0</v>
      </c>
      <c r="AG7" s="21" t="s">
        <v>274</v>
      </c>
      <c r="AH7" s="22">
        <v>3300.7076132352709</v>
      </c>
      <c r="AI7" s="23">
        <v>10151.332280539897</v>
      </c>
      <c r="AJ7" s="23">
        <v>13452.039893775194</v>
      </c>
      <c r="AK7" s="24"/>
      <c r="AL7" s="50"/>
      <c r="AM7" s="50"/>
      <c r="AN7" s="50"/>
      <c r="AO7" s="25"/>
      <c r="AP7" s="26"/>
      <c r="AU7" s="20">
        <v>0</v>
      </c>
      <c r="AV7" s="21" t="s">
        <v>274</v>
      </c>
      <c r="AW7" s="22">
        <v>1959.6956694783737</v>
      </c>
      <c r="AX7" s="23">
        <v>15826.379786223642</v>
      </c>
      <c r="AY7" s="23">
        <v>17786.075455702015</v>
      </c>
      <c r="AZ7" s="24"/>
      <c r="BA7" s="50"/>
      <c r="BB7" s="50"/>
      <c r="BC7" s="50"/>
      <c r="BD7" s="25"/>
      <c r="BE7" s="26"/>
      <c r="BJ7" s="20">
        <v>0</v>
      </c>
      <c r="BK7" s="21" t="s">
        <v>274</v>
      </c>
      <c r="BL7" s="22">
        <v>2969.730120494969</v>
      </c>
      <c r="BM7" s="23">
        <v>12436.748282090884</v>
      </c>
      <c r="BN7" s="23">
        <v>15406.478402585848</v>
      </c>
      <c r="BO7" s="24"/>
      <c r="BP7" s="50"/>
      <c r="BQ7" s="50"/>
      <c r="BR7" s="50"/>
      <c r="BS7" s="25"/>
      <c r="BT7" s="26"/>
    </row>
    <row r="8" spans="2:72" x14ac:dyDescent="0.25">
      <c r="B8" s="40">
        <v>1</v>
      </c>
      <c r="C8" s="41" t="s">
        <v>230</v>
      </c>
      <c r="D8" s="42">
        <v>2631.3866514123706</v>
      </c>
      <c r="E8" s="43">
        <v>9725.6538026879152</v>
      </c>
      <c r="F8" s="43">
        <v>12357.040454100199</v>
      </c>
      <c r="G8" s="44">
        <v>-226.45899169442475</v>
      </c>
      <c r="H8" s="51">
        <v>0.28789999999999999</v>
      </c>
      <c r="I8" s="51">
        <v>0.55810000000000004</v>
      </c>
      <c r="J8" s="51">
        <v>0.154</v>
      </c>
      <c r="K8" s="45">
        <v>27.647619933489324</v>
      </c>
      <c r="L8" s="46">
        <v>19.363475030190592</v>
      </c>
      <c r="Q8" s="40">
        <v>1</v>
      </c>
      <c r="R8" s="41" t="s">
        <v>230</v>
      </c>
      <c r="S8" s="42">
        <v>2487.801382980158</v>
      </c>
      <c r="T8" s="43">
        <v>9672.4127218015838</v>
      </c>
      <c r="U8" s="43">
        <v>12160.214104781726</v>
      </c>
      <c r="V8" s="44">
        <v>-278.97139171112161</v>
      </c>
      <c r="W8" s="51">
        <v>0.37094323988399391</v>
      </c>
      <c r="X8" s="51">
        <v>0.46609584311559177</v>
      </c>
      <c r="Y8" s="51">
        <v>0.16296091700041432</v>
      </c>
      <c r="Z8" s="45">
        <v>30.176014859749312</v>
      </c>
      <c r="AA8" s="46">
        <v>21.763045618480977</v>
      </c>
      <c r="AF8" s="40">
        <v>1</v>
      </c>
      <c r="AG8" s="41" t="s">
        <v>230</v>
      </c>
      <c r="AH8" s="42">
        <v>3030.5082072538585</v>
      </c>
      <c r="AI8" s="43">
        <v>9426.0994831284243</v>
      </c>
      <c r="AJ8" s="43">
        <v>12456.60769038227</v>
      </c>
      <c r="AK8" s="44">
        <v>-80.64363709985696</v>
      </c>
      <c r="AL8" s="51">
        <v>4.5638126009693053E-2</v>
      </c>
      <c r="AM8" s="51">
        <v>0.82350565428109856</v>
      </c>
      <c r="AN8" s="51">
        <v>0.13085621970920841</v>
      </c>
      <c r="AO8" s="45">
        <v>6.6208587113657469</v>
      </c>
      <c r="AP8" s="46">
        <v>3.9159752781420911</v>
      </c>
      <c r="AU8" s="40">
        <v>1</v>
      </c>
      <c r="AV8" s="41" t="s">
        <v>230</v>
      </c>
      <c r="AW8" s="42">
        <v>2869.4335880915264</v>
      </c>
      <c r="AX8" s="43">
        <v>14534.670946475064</v>
      </c>
      <c r="AY8" s="43">
        <v>17404.104534566584</v>
      </c>
      <c r="AZ8" s="44">
        <v>-252.90900050267553</v>
      </c>
      <c r="BA8" s="51">
        <v>0.37914691943127959</v>
      </c>
      <c r="BB8" s="51">
        <v>0.49763033175355448</v>
      </c>
      <c r="BC8" s="51">
        <v>0.12322274881516587</v>
      </c>
      <c r="BD8" s="45">
        <v>35.739442770258549</v>
      </c>
      <c r="BE8" s="46">
        <v>22.348832643716978</v>
      </c>
      <c r="BJ8" s="40">
        <v>1</v>
      </c>
      <c r="BK8" s="41" t="s">
        <v>230</v>
      </c>
      <c r="BL8" s="42">
        <v>2648.720718281611</v>
      </c>
      <c r="BM8" s="43">
        <v>11288.328033072026</v>
      </c>
      <c r="BN8" s="43">
        <v>13937.048751353639</v>
      </c>
      <c r="BO8" s="44">
        <v>117.76909724017595</v>
      </c>
      <c r="BP8" s="51">
        <v>0</v>
      </c>
      <c r="BQ8" s="51">
        <v>0.86111111111111116</v>
      </c>
      <c r="BR8" s="51">
        <v>0.1388888888888889</v>
      </c>
      <c r="BS8" s="45">
        <v>0.92917316645591574</v>
      </c>
      <c r="BT8" s="46">
        <v>0.92917316645591574</v>
      </c>
    </row>
    <row r="9" spans="2:72" x14ac:dyDescent="0.25">
      <c r="B9" s="40">
        <v>2</v>
      </c>
      <c r="C9" s="41" t="s">
        <v>231</v>
      </c>
      <c r="D9" s="42">
        <v>2645.3723650422053</v>
      </c>
      <c r="E9" s="43">
        <v>9570.2702742771799</v>
      </c>
      <c r="F9" s="43">
        <v>12215.642639319347</v>
      </c>
      <c r="G9" s="44">
        <v>-182.25535961129557</v>
      </c>
      <c r="H9" s="51">
        <v>0.2631</v>
      </c>
      <c r="I9" s="51">
        <v>0.51639999999999997</v>
      </c>
      <c r="J9" s="51">
        <v>0.2205</v>
      </c>
      <c r="K9" s="45">
        <v>20.981291623901118</v>
      </c>
      <c r="L9" s="46">
        <v>15.229011572753425</v>
      </c>
      <c r="Q9" s="40">
        <v>2</v>
      </c>
      <c r="R9" s="41" t="s">
        <v>231</v>
      </c>
      <c r="S9" s="42">
        <v>2501.0102414444755</v>
      </c>
      <c r="T9" s="43">
        <v>9523.0947701864407</v>
      </c>
      <c r="U9" s="43">
        <v>12024.105011630903</v>
      </c>
      <c r="V9" s="44">
        <v>-233.65908081220672</v>
      </c>
      <c r="W9" s="51">
        <v>0.33848915895594534</v>
      </c>
      <c r="X9" s="51">
        <v>0.42839386825024167</v>
      </c>
      <c r="Y9" s="51">
        <v>0.23311697279381302</v>
      </c>
      <c r="Z9" s="45">
        <v>23.131265317006946</v>
      </c>
      <c r="AA9" s="46">
        <v>17.545872769527104</v>
      </c>
      <c r="AF9" s="40">
        <v>2</v>
      </c>
      <c r="AG9" s="41" t="s">
        <v>231</v>
      </c>
      <c r="AH9" s="42">
        <v>3046.9866465545174</v>
      </c>
      <c r="AI9" s="43">
        <v>9262.9933031004584</v>
      </c>
      <c r="AJ9" s="43">
        <v>12309.979949654969</v>
      </c>
      <c r="AK9" s="44">
        <v>-44.450756312939731</v>
      </c>
      <c r="AL9" s="51">
        <v>4.2003231017770599E-2</v>
      </c>
      <c r="AM9" s="51">
        <v>0.77019386106623589</v>
      </c>
      <c r="AN9" s="51">
        <v>0.18780290791599355</v>
      </c>
      <c r="AO9" s="45">
        <v>4.664524605736629</v>
      </c>
      <c r="AP9" s="46">
        <v>2.4307022199635537</v>
      </c>
      <c r="AU9" s="40">
        <v>2</v>
      </c>
      <c r="AV9" s="41" t="s">
        <v>231</v>
      </c>
      <c r="AW9" s="42">
        <v>2881.404750763817</v>
      </c>
      <c r="AX9" s="43">
        <v>14276.422460952961</v>
      </c>
      <c r="AY9" s="43">
        <v>17157.827211716773</v>
      </c>
      <c r="AZ9" s="44">
        <v>-178.98828278005601</v>
      </c>
      <c r="BA9" s="51">
        <v>0.36018957345971564</v>
      </c>
      <c r="BB9" s="51">
        <v>0.45497630331753552</v>
      </c>
      <c r="BC9" s="51">
        <v>0.18483412322274881</v>
      </c>
      <c r="BD9" s="45">
        <v>25.067611234197958</v>
      </c>
      <c r="BE9" s="46">
        <v>16.21377741204045</v>
      </c>
      <c r="BJ9" s="40">
        <v>2</v>
      </c>
      <c r="BK9" s="41" t="s">
        <v>231</v>
      </c>
      <c r="BL9" s="42">
        <v>2661.0160117034557</v>
      </c>
      <c r="BM9" s="43">
        <v>11089.957696024634</v>
      </c>
      <c r="BN9" s="43">
        <v>13750.973707728095</v>
      </c>
      <c r="BO9" s="44">
        <v>238.86678257863664</v>
      </c>
      <c r="BP9" s="51">
        <v>0</v>
      </c>
      <c r="BQ9" s="51">
        <v>0.81944444444444442</v>
      </c>
      <c r="BR9" s="51">
        <v>0.18055555555555555</v>
      </c>
      <c r="BS9" s="45">
        <v>0.74918390877850582</v>
      </c>
      <c r="BT9" s="46">
        <v>0.74918390877850582</v>
      </c>
    </row>
    <row r="10" spans="2:72" x14ac:dyDescent="0.25">
      <c r="B10" s="20">
        <v>3</v>
      </c>
      <c r="C10" s="21" t="s">
        <v>232</v>
      </c>
      <c r="D10" s="27">
        <v>2756.2627091069912</v>
      </c>
      <c r="E10" s="28">
        <v>9407.3067176930654</v>
      </c>
      <c r="F10" s="28">
        <v>12163.569426800032</v>
      </c>
      <c r="G10" s="29">
        <v>-176.89611751024964</v>
      </c>
      <c r="H10" s="51">
        <v>0.28270000000000001</v>
      </c>
      <c r="I10" s="51">
        <v>0.3679</v>
      </c>
      <c r="J10" s="51">
        <v>0.34939999999999999</v>
      </c>
      <c r="K10" s="30">
        <v>16.471914589269065</v>
      </c>
      <c r="L10" s="31">
        <v>11.634895582492286</v>
      </c>
      <c r="Q10" s="20">
        <v>3</v>
      </c>
      <c r="R10" s="21" t="s">
        <v>232</v>
      </c>
      <c r="S10" s="27">
        <v>2602.7378481806295</v>
      </c>
      <c r="T10" s="28">
        <v>9344.4392250053425</v>
      </c>
      <c r="U10" s="28">
        <v>11947.177073185981</v>
      </c>
      <c r="V10" s="29">
        <v>-222.9628961085989</v>
      </c>
      <c r="W10" s="51">
        <v>0.34788012705427429</v>
      </c>
      <c r="X10" s="51">
        <v>0.28780555171937577</v>
      </c>
      <c r="Y10" s="51">
        <v>0.36431432122634994</v>
      </c>
      <c r="Z10" s="30">
        <v>17.946449801459462</v>
      </c>
      <c r="AA10" s="31">
        <v>13.258574091327615</v>
      </c>
      <c r="AF10" s="20">
        <v>3</v>
      </c>
      <c r="AG10" s="21" t="s">
        <v>232</v>
      </c>
      <c r="AH10" s="27">
        <v>3182.7935125178301</v>
      </c>
      <c r="AI10" s="28">
        <v>9165.8718039717769</v>
      </c>
      <c r="AJ10" s="28">
        <v>12348.665316489589</v>
      </c>
      <c r="AK10" s="29">
        <v>-64.976567621682776</v>
      </c>
      <c r="AL10" s="51">
        <v>9.2084006462035545E-2</v>
      </c>
      <c r="AM10" s="51">
        <v>0.59814216478190629</v>
      </c>
      <c r="AN10" s="51">
        <v>0.30977382875605813</v>
      </c>
      <c r="AO10" s="30">
        <v>7.2850287562652891</v>
      </c>
      <c r="AP10" s="31">
        <v>4.9490094575769339</v>
      </c>
      <c r="AU10" s="20">
        <v>3</v>
      </c>
      <c r="AV10" s="21" t="s">
        <v>232</v>
      </c>
      <c r="AW10" s="27">
        <v>3002.0334924865851</v>
      </c>
      <c r="AX10" s="28">
        <v>13923.765520855419</v>
      </c>
      <c r="AY10" s="28">
        <v>16925.799013342003</v>
      </c>
      <c r="AZ10" s="29">
        <v>-97.560785105493522</v>
      </c>
      <c r="BA10" s="51">
        <v>0.37440758293838861</v>
      </c>
      <c r="BB10" s="51">
        <v>0.29383886255924169</v>
      </c>
      <c r="BC10" s="51">
        <v>0.33175355450236965</v>
      </c>
      <c r="BD10" s="30">
        <v>16.96782030770499</v>
      </c>
      <c r="BE10" s="31">
        <v>11.277790323200565</v>
      </c>
      <c r="BJ10" s="20">
        <v>3</v>
      </c>
      <c r="BK10" s="21" t="s">
        <v>232</v>
      </c>
      <c r="BL10" s="27">
        <v>2808.0073400734909</v>
      </c>
      <c r="BM10" s="28">
        <v>10796.800515719189</v>
      </c>
      <c r="BN10" s="28">
        <v>13604.807855792682</v>
      </c>
      <c r="BO10" s="29">
        <v>374.7286487278688</v>
      </c>
      <c r="BP10" s="51">
        <v>1.3888888888888888E-2</v>
      </c>
      <c r="BQ10" s="51">
        <v>0.72222222222222221</v>
      </c>
      <c r="BR10" s="51">
        <v>0.2638888888888889</v>
      </c>
      <c r="BS10" s="30">
        <v>2.6215716255280039</v>
      </c>
      <c r="BT10" s="31">
        <v>2.6215716255280039</v>
      </c>
    </row>
    <row r="11" spans="2:72" x14ac:dyDescent="0.25">
      <c r="B11" s="32">
        <v>4</v>
      </c>
      <c r="C11" s="33" t="s">
        <v>233</v>
      </c>
      <c r="D11" s="34">
        <v>2903.0099420198394</v>
      </c>
      <c r="E11" s="35">
        <v>9301.3162593903235</v>
      </c>
      <c r="F11" s="35">
        <v>12204.326201410209</v>
      </c>
      <c r="G11" s="36">
        <v>-192.49031002721986</v>
      </c>
      <c r="H11" s="52">
        <v>0.37880000000000003</v>
      </c>
      <c r="I11" s="52">
        <v>0.15640000000000001</v>
      </c>
      <c r="J11" s="52">
        <v>0.46479999999999999</v>
      </c>
      <c r="K11" s="37">
        <v>17.065714225468259</v>
      </c>
      <c r="L11" s="38">
        <v>12.480577122559183</v>
      </c>
      <c r="Q11" s="32">
        <v>4</v>
      </c>
      <c r="R11" s="33" t="s">
        <v>233</v>
      </c>
      <c r="S11" s="34">
        <v>2738.8990533211768</v>
      </c>
      <c r="T11" s="35">
        <v>9236.4491095339235</v>
      </c>
      <c r="U11" s="35">
        <v>11975.348162855124</v>
      </c>
      <c r="V11" s="36">
        <v>-245.2875051816778</v>
      </c>
      <c r="W11" s="52">
        <v>0.45739538737743407</v>
      </c>
      <c r="X11" s="52">
        <v>5.1650324540809284E-2</v>
      </c>
      <c r="Y11" s="52">
        <v>0.49095428808175667</v>
      </c>
      <c r="Z11" s="37">
        <v>18.872707947993614</v>
      </c>
      <c r="AA11" s="38">
        <v>13.592690572642077</v>
      </c>
      <c r="AF11" s="32">
        <v>4</v>
      </c>
      <c r="AG11" s="33" t="s">
        <v>233</v>
      </c>
      <c r="AH11" s="34">
        <v>3359.76041335011</v>
      </c>
      <c r="AI11" s="35">
        <v>9092.0687921490189</v>
      </c>
      <c r="AJ11" s="35">
        <v>12451.829205499125</v>
      </c>
      <c r="AK11" s="36">
        <v>-88.998178303122955</v>
      </c>
      <c r="AL11" s="52">
        <v>0.15185783521809371</v>
      </c>
      <c r="AM11" s="52">
        <v>0.46324717285945072</v>
      </c>
      <c r="AN11" s="52">
        <v>0.38489499192245558</v>
      </c>
      <c r="AO11" s="37">
        <v>9.3112280224965076</v>
      </c>
      <c r="AP11" s="38">
        <v>7.5700650064936514</v>
      </c>
      <c r="AU11" s="32">
        <v>4</v>
      </c>
      <c r="AV11" s="33" t="s">
        <v>233</v>
      </c>
      <c r="AW11" s="34">
        <v>3143.6319996536031</v>
      </c>
      <c r="AX11" s="35">
        <v>13559.674937481062</v>
      </c>
      <c r="AY11" s="35">
        <v>16703.306937134665</v>
      </c>
      <c r="AZ11" s="36">
        <v>120.33896253014149</v>
      </c>
      <c r="BA11" s="52">
        <v>0.46445497630331756</v>
      </c>
      <c r="BB11" s="52">
        <v>3.3175355450236969E-2</v>
      </c>
      <c r="BC11" s="52">
        <v>0.50236966824644547</v>
      </c>
      <c r="BD11" s="37">
        <v>14.355476840983442</v>
      </c>
      <c r="BE11" s="38">
        <v>9.7705816960085414</v>
      </c>
      <c r="BJ11" s="32">
        <v>4</v>
      </c>
      <c r="BK11" s="33" t="s">
        <v>233</v>
      </c>
      <c r="BL11" s="34">
        <v>2995.25332941125</v>
      </c>
      <c r="BM11" s="35">
        <v>10541.400702764078</v>
      </c>
      <c r="BN11" s="35">
        <v>13536.654032175325</v>
      </c>
      <c r="BO11" s="36">
        <v>641.55129351385483</v>
      </c>
      <c r="BP11" s="52">
        <v>2.7777777777777776E-2</v>
      </c>
      <c r="BQ11" s="52">
        <v>0.5</v>
      </c>
      <c r="BR11" s="52">
        <v>0.47222222222222221</v>
      </c>
      <c r="BS11" s="37">
        <v>3.9270462378940172</v>
      </c>
      <c r="BT11" s="38">
        <v>3.2337750854785376</v>
      </c>
    </row>
    <row r="17" spans="2:72" x14ac:dyDescent="0.25">
      <c r="B17" s="1" t="s">
        <v>18</v>
      </c>
      <c r="C17" s="2"/>
      <c r="D17" s="2"/>
      <c r="E17" s="2"/>
      <c r="F17" s="2"/>
      <c r="G17" s="39" t="s">
        <v>50</v>
      </c>
      <c r="H17" s="2"/>
      <c r="I17" s="2"/>
      <c r="J17" s="2"/>
      <c r="K17" s="2"/>
      <c r="L17" s="3"/>
      <c r="Q17" s="1" t="s">
        <v>279</v>
      </c>
      <c r="R17" s="2"/>
      <c r="S17" s="2"/>
      <c r="T17" s="2"/>
      <c r="U17" s="2"/>
      <c r="V17" s="39" t="s">
        <v>50</v>
      </c>
      <c r="W17" s="2"/>
      <c r="X17" s="2"/>
      <c r="Y17" s="2"/>
      <c r="Z17" s="2"/>
      <c r="AA17" s="3"/>
      <c r="AF17" s="1" t="s">
        <v>280</v>
      </c>
      <c r="AG17" s="2"/>
      <c r="AH17" s="2"/>
      <c r="AI17" s="2"/>
      <c r="AJ17" s="2"/>
      <c r="AK17" s="39" t="s">
        <v>50</v>
      </c>
      <c r="AL17" s="2"/>
      <c r="AM17" s="2"/>
      <c r="AN17" s="2"/>
      <c r="AO17" s="2"/>
      <c r="AP17" s="3"/>
      <c r="AU17" s="1" t="s">
        <v>281</v>
      </c>
      <c r="AV17" s="2"/>
      <c r="AW17" s="2"/>
      <c r="AX17" s="2"/>
      <c r="AY17" s="2"/>
      <c r="AZ17" s="39" t="s">
        <v>50</v>
      </c>
      <c r="BA17" s="2"/>
      <c r="BB17" s="2"/>
      <c r="BC17" s="2"/>
      <c r="BD17" s="2"/>
      <c r="BE17" s="3"/>
      <c r="BJ17" s="1" t="s">
        <v>282</v>
      </c>
      <c r="BK17" s="2"/>
      <c r="BL17" s="2"/>
      <c r="BM17" s="2"/>
      <c r="BN17" s="2"/>
      <c r="BO17" s="39" t="s">
        <v>50</v>
      </c>
      <c r="BP17" s="2"/>
      <c r="BQ17" s="2"/>
      <c r="BR17" s="2"/>
      <c r="BS17" s="2"/>
      <c r="BT17" s="3"/>
    </row>
    <row r="18" spans="2:72" x14ac:dyDescent="0.25">
      <c r="B18" s="4"/>
      <c r="C18" s="5"/>
      <c r="D18" s="284" t="s">
        <v>0</v>
      </c>
      <c r="E18" s="284"/>
      <c r="F18" s="284"/>
      <c r="G18" s="284"/>
      <c r="H18" s="284"/>
      <c r="I18" s="284"/>
      <c r="J18" s="285"/>
      <c r="K18" s="6" t="s">
        <v>1</v>
      </c>
      <c r="L18" s="7"/>
      <c r="Q18" s="4"/>
      <c r="R18" s="5"/>
      <c r="S18" s="284" t="s">
        <v>0</v>
      </c>
      <c r="T18" s="284"/>
      <c r="U18" s="284"/>
      <c r="V18" s="284"/>
      <c r="W18" s="284"/>
      <c r="X18" s="284"/>
      <c r="Y18" s="285"/>
      <c r="Z18" s="6" t="s">
        <v>1</v>
      </c>
      <c r="AA18" s="7"/>
      <c r="AF18" s="4"/>
      <c r="AG18" s="5"/>
      <c r="AH18" s="284" t="s">
        <v>0</v>
      </c>
      <c r="AI18" s="284"/>
      <c r="AJ18" s="284"/>
      <c r="AK18" s="284"/>
      <c r="AL18" s="284"/>
      <c r="AM18" s="284"/>
      <c r="AN18" s="285"/>
      <c r="AO18" s="6" t="s">
        <v>1</v>
      </c>
      <c r="AP18" s="7"/>
      <c r="AU18" s="4"/>
      <c r="AV18" s="5"/>
      <c r="AW18" s="284" t="s">
        <v>0</v>
      </c>
      <c r="AX18" s="284"/>
      <c r="AY18" s="284"/>
      <c r="AZ18" s="284"/>
      <c r="BA18" s="284"/>
      <c r="BB18" s="284"/>
      <c r="BC18" s="285"/>
      <c r="BD18" s="6" t="s">
        <v>1</v>
      </c>
      <c r="BE18" s="7"/>
      <c r="BJ18" s="4"/>
      <c r="BK18" s="5"/>
      <c r="BL18" s="284" t="s">
        <v>0</v>
      </c>
      <c r="BM18" s="284"/>
      <c r="BN18" s="284"/>
      <c r="BO18" s="284"/>
      <c r="BP18" s="284"/>
      <c r="BQ18" s="284"/>
      <c r="BR18" s="285"/>
      <c r="BS18" s="6" t="s">
        <v>1</v>
      </c>
      <c r="BT18" s="7"/>
    </row>
    <row r="19" spans="2:72" x14ac:dyDescent="0.25">
      <c r="B19" s="8"/>
      <c r="C19" s="9"/>
      <c r="D19" s="5" t="s">
        <v>2</v>
      </c>
      <c r="E19" s="10" t="s">
        <v>3</v>
      </c>
      <c r="F19" s="5"/>
      <c r="G19" s="10" t="s">
        <v>4</v>
      </c>
      <c r="H19" s="47" t="s">
        <v>5</v>
      </c>
      <c r="I19" s="48" t="s">
        <v>6</v>
      </c>
      <c r="J19" s="47" t="s">
        <v>5</v>
      </c>
      <c r="K19" s="11"/>
      <c r="L19" s="9"/>
      <c r="Q19" s="8"/>
      <c r="R19" s="9"/>
      <c r="S19" s="5" t="s">
        <v>2</v>
      </c>
      <c r="T19" s="10" t="s">
        <v>3</v>
      </c>
      <c r="U19" s="5"/>
      <c r="V19" s="10" t="s">
        <v>4</v>
      </c>
      <c r="W19" s="47" t="s">
        <v>5</v>
      </c>
      <c r="X19" s="48" t="s">
        <v>6</v>
      </c>
      <c r="Y19" s="47" t="s">
        <v>5</v>
      </c>
      <c r="Z19" s="11"/>
      <c r="AA19" s="9"/>
      <c r="AF19" s="8"/>
      <c r="AG19" s="9"/>
      <c r="AH19" s="5" t="s">
        <v>2</v>
      </c>
      <c r="AI19" s="10" t="s">
        <v>3</v>
      </c>
      <c r="AJ19" s="5"/>
      <c r="AK19" s="10" t="s">
        <v>4</v>
      </c>
      <c r="AL19" s="47" t="s">
        <v>5</v>
      </c>
      <c r="AM19" s="48" t="s">
        <v>6</v>
      </c>
      <c r="AN19" s="47" t="s">
        <v>5</v>
      </c>
      <c r="AO19" s="11"/>
      <c r="AP19" s="9"/>
      <c r="AU19" s="8"/>
      <c r="AV19" s="9"/>
      <c r="AW19" s="5" t="s">
        <v>2</v>
      </c>
      <c r="AX19" s="10" t="s">
        <v>3</v>
      </c>
      <c r="AY19" s="5"/>
      <c r="AZ19" s="10" t="s">
        <v>4</v>
      </c>
      <c r="BA19" s="47" t="s">
        <v>5</v>
      </c>
      <c r="BB19" s="48" t="s">
        <v>6</v>
      </c>
      <c r="BC19" s="47" t="s">
        <v>5</v>
      </c>
      <c r="BD19" s="11"/>
      <c r="BE19" s="9"/>
      <c r="BJ19" s="8"/>
      <c r="BK19" s="9"/>
      <c r="BL19" s="5" t="s">
        <v>2</v>
      </c>
      <c r="BM19" s="10" t="s">
        <v>3</v>
      </c>
      <c r="BN19" s="5"/>
      <c r="BO19" s="10" t="s">
        <v>4</v>
      </c>
      <c r="BP19" s="47" t="s">
        <v>5</v>
      </c>
      <c r="BQ19" s="48" t="s">
        <v>6</v>
      </c>
      <c r="BR19" s="47" t="s">
        <v>5</v>
      </c>
      <c r="BS19" s="11"/>
      <c r="BT19" s="9"/>
    </row>
    <row r="20" spans="2:72" x14ac:dyDescent="0.25">
      <c r="B20" s="12" t="s">
        <v>7</v>
      </c>
      <c r="C20" s="13" t="s">
        <v>19</v>
      </c>
      <c r="D20" s="14" t="s">
        <v>8</v>
      </c>
      <c r="E20" s="15" t="s">
        <v>9</v>
      </c>
      <c r="F20" s="14" t="s">
        <v>4</v>
      </c>
      <c r="G20" s="15" t="s">
        <v>10</v>
      </c>
      <c r="H20" s="49" t="s">
        <v>11</v>
      </c>
      <c r="I20" s="49" t="s">
        <v>12</v>
      </c>
      <c r="J20" s="49" t="s">
        <v>13</v>
      </c>
      <c r="K20" s="14" t="s">
        <v>15</v>
      </c>
      <c r="L20" s="16" t="s">
        <v>14</v>
      </c>
      <c r="Q20" s="12" t="s">
        <v>7</v>
      </c>
      <c r="R20" s="13" t="s">
        <v>19</v>
      </c>
      <c r="S20" s="14" t="s">
        <v>8</v>
      </c>
      <c r="T20" s="15" t="s">
        <v>9</v>
      </c>
      <c r="U20" s="14" t="s">
        <v>4</v>
      </c>
      <c r="V20" s="15" t="s">
        <v>10</v>
      </c>
      <c r="W20" s="49" t="s">
        <v>11</v>
      </c>
      <c r="X20" s="49" t="s">
        <v>12</v>
      </c>
      <c r="Y20" s="49" t="s">
        <v>13</v>
      </c>
      <c r="Z20" s="14" t="s">
        <v>15</v>
      </c>
      <c r="AA20" s="16" t="s">
        <v>14</v>
      </c>
      <c r="AF20" s="12" t="s">
        <v>7</v>
      </c>
      <c r="AG20" s="13" t="s">
        <v>19</v>
      </c>
      <c r="AH20" s="14" t="s">
        <v>8</v>
      </c>
      <c r="AI20" s="15" t="s">
        <v>9</v>
      </c>
      <c r="AJ20" s="14" t="s">
        <v>4</v>
      </c>
      <c r="AK20" s="15" t="s">
        <v>10</v>
      </c>
      <c r="AL20" s="49" t="s">
        <v>11</v>
      </c>
      <c r="AM20" s="49" t="s">
        <v>12</v>
      </c>
      <c r="AN20" s="49" t="s">
        <v>13</v>
      </c>
      <c r="AO20" s="14" t="s">
        <v>15</v>
      </c>
      <c r="AP20" s="16" t="s">
        <v>14</v>
      </c>
      <c r="AU20" s="12" t="s">
        <v>7</v>
      </c>
      <c r="AV20" s="13" t="s">
        <v>19</v>
      </c>
      <c r="AW20" s="14" t="s">
        <v>8</v>
      </c>
      <c r="AX20" s="15" t="s">
        <v>9</v>
      </c>
      <c r="AY20" s="14" t="s">
        <v>4</v>
      </c>
      <c r="AZ20" s="15" t="s">
        <v>10</v>
      </c>
      <c r="BA20" s="49" t="s">
        <v>11</v>
      </c>
      <c r="BB20" s="49" t="s">
        <v>12</v>
      </c>
      <c r="BC20" s="49" t="s">
        <v>13</v>
      </c>
      <c r="BD20" s="14" t="s">
        <v>15</v>
      </c>
      <c r="BE20" s="16" t="s">
        <v>14</v>
      </c>
      <c r="BJ20" s="12" t="s">
        <v>7</v>
      </c>
      <c r="BK20" s="13" t="s">
        <v>19</v>
      </c>
      <c r="BL20" s="14" t="s">
        <v>8</v>
      </c>
      <c r="BM20" s="15" t="s">
        <v>9</v>
      </c>
      <c r="BN20" s="14" t="s">
        <v>4</v>
      </c>
      <c r="BO20" s="15" t="s">
        <v>10</v>
      </c>
      <c r="BP20" s="49" t="s">
        <v>11</v>
      </c>
      <c r="BQ20" s="49" t="s">
        <v>12</v>
      </c>
      <c r="BR20" s="49" t="s">
        <v>13</v>
      </c>
      <c r="BS20" s="14" t="s">
        <v>15</v>
      </c>
      <c r="BT20" s="16" t="s">
        <v>14</v>
      </c>
    </row>
    <row r="21" spans="2:72" x14ac:dyDescent="0.25">
      <c r="B21" s="17" t="s">
        <v>16</v>
      </c>
      <c r="C21" s="18"/>
      <c r="D21" s="5"/>
      <c r="E21" s="10"/>
      <c r="F21" s="5"/>
      <c r="G21" s="10"/>
      <c r="H21" s="47"/>
      <c r="I21" s="47"/>
      <c r="J21" s="47"/>
      <c r="K21" s="5"/>
      <c r="L21" s="19"/>
      <c r="Q21" s="17" t="s">
        <v>16</v>
      </c>
      <c r="R21" s="18"/>
      <c r="S21" s="5"/>
      <c r="T21" s="10"/>
      <c r="U21" s="5"/>
      <c r="V21" s="10"/>
      <c r="W21" s="47"/>
      <c r="X21" s="47"/>
      <c r="Y21" s="47"/>
      <c r="Z21" s="5"/>
      <c r="AA21" s="19"/>
      <c r="AF21" s="17" t="s">
        <v>16</v>
      </c>
      <c r="AG21" s="18"/>
      <c r="AH21" s="5"/>
      <c r="AI21" s="10"/>
      <c r="AJ21" s="5"/>
      <c r="AK21" s="10"/>
      <c r="AL21" s="47"/>
      <c r="AM21" s="47"/>
      <c r="AN21" s="47"/>
      <c r="AO21" s="5"/>
      <c r="AP21" s="19"/>
      <c r="AU21" s="17" t="s">
        <v>16</v>
      </c>
      <c r="AV21" s="18"/>
      <c r="AW21" s="5"/>
      <c r="AX21" s="10"/>
      <c r="AY21" s="5"/>
      <c r="AZ21" s="10"/>
      <c r="BA21" s="47"/>
      <c r="BB21" s="47"/>
      <c r="BC21" s="47"/>
      <c r="BD21" s="5"/>
      <c r="BE21" s="19"/>
      <c r="BJ21" s="17" t="s">
        <v>16</v>
      </c>
      <c r="BK21" s="18"/>
      <c r="BL21" s="5"/>
      <c r="BM21" s="10"/>
      <c r="BN21" s="5"/>
      <c r="BO21" s="10"/>
      <c r="BP21" s="47"/>
      <c r="BQ21" s="47"/>
      <c r="BR21" s="47"/>
      <c r="BS21" s="5"/>
      <c r="BT21" s="19"/>
    </row>
    <row r="22" spans="2:72" x14ac:dyDescent="0.25">
      <c r="B22" s="20">
        <v>0</v>
      </c>
      <c r="C22" s="21" t="s">
        <v>274</v>
      </c>
      <c r="D22" s="22">
        <v>2407.8472764982303</v>
      </c>
      <c r="E22" s="23">
        <v>13165.039972049752</v>
      </c>
      <c r="F22" s="23">
        <v>15572.887248547981</v>
      </c>
      <c r="G22" s="24"/>
      <c r="H22" s="50"/>
      <c r="I22" s="50"/>
      <c r="J22" s="50"/>
      <c r="K22" s="25"/>
      <c r="L22" s="26"/>
      <c r="Q22" s="20">
        <v>0</v>
      </c>
      <c r="R22" s="21" t="s">
        <v>274</v>
      </c>
      <c r="S22" s="22">
        <v>1970.210653703982</v>
      </c>
      <c r="T22" s="23">
        <v>13191.012300716167</v>
      </c>
      <c r="U22" s="23">
        <v>15161.222954420082</v>
      </c>
      <c r="V22" s="24"/>
      <c r="W22" s="50"/>
      <c r="X22" s="50"/>
      <c r="Y22" s="50"/>
      <c r="Z22" s="25"/>
      <c r="AA22" s="26"/>
      <c r="AF22" s="20">
        <v>0</v>
      </c>
      <c r="AG22" s="21" t="s">
        <v>274</v>
      </c>
      <c r="AH22" s="22">
        <v>3647.0138126867132</v>
      </c>
      <c r="AI22" s="23">
        <v>12417.239566780821</v>
      </c>
      <c r="AJ22" s="23">
        <v>16064.253379467575</v>
      </c>
      <c r="AK22" s="24"/>
      <c r="AL22" s="50"/>
      <c r="AM22" s="50"/>
      <c r="AN22" s="50"/>
      <c r="AO22" s="25"/>
      <c r="AP22" s="26"/>
      <c r="AU22" s="20">
        <v>0</v>
      </c>
      <c r="AV22" s="21" t="s">
        <v>274</v>
      </c>
      <c r="AW22" s="22">
        <v>2081.5299116937631</v>
      </c>
      <c r="AX22" s="23">
        <v>19416.787445585669</v>
      </c>
      <c r="AY22" s="23">
        <v>21498.317357279429</v>
      </c>
      <c r="AZ22" s="24"/>
      <c r="BA22" s="50"/>
      <c r="BB22" s="50"/>
      <c r="BC22" s="50"/>
      <c r="BD22" s="25"/>
      <c r="BE22" s="26"/>
      <c r="BJ22" s="20">
        <v>0</v>
      </c>
      <c r="BK22" s="21" t="s">
        <v>274</v>
      </c>
      <c r="BL22" s="22">
        <v>3179.731668451851</v>
      </c>
      <c r="BM22" s="23">
        <v>14755.659525420855</v>
      </c>
      <c r="BN22" s="23">
        <v>17935.391193872703</v>
      </c>
      <c r="BO22" s="24"/>
      <c r="BP22" s="50"/>
      <c r="BQ22" s="50"/>
      <c r="BR22" s="50"/>
      <c r="BS22" s="25"/>
      <c r="BT22" s="26"/>
    </row>
    <row r="23" spans="2:72" x14ac:dyDescent="0.25">
      <c r="B23" s="40">
        <v>1</v>
      </c>
      <c r="C23" s="41" t="s">
        <v>230</v>
      </c>
      <c r="D23" s="42">
        <v>2962.4561398514052</v>
      </c>
      <c r="E23" s="43">
        <v>12208.116688279808</v>
      </c>
      <c r="F23" s="43">
        <v>15170.572828131253</v>
      </c>
      <c r="G23" s="44">
        <v>-271.34009581659444</v>
      </c>
      <c r="H23" s="51">
        <v>0.20437818456312512</v>
      </c>
      <c r="I23" s="51">
        <v>0.70352896772976037</v>
      </c>
      <c r="J23" s="51">
        <v>9.2092847707114553E-2</v>
      </c>
      <c r="K23" s="45">
        <v>26.648047586607511</v>
      </c>
      <c r="L23" s="46">
        <v>21.976327635660507</v>
      </c>
      <c r="Q23" s="40">
        <v>1</v>
      </c>
      <c r="R23" s="41" t="s">
        <v>230</v>
      </c>
      <c r="S23" s="42">
        <v>2789.9370021738191</v>
      </c>
      <c r="T23" s="43">
        <v>12220.73991986002</v>
      </c>
      <c r="U23" s="43">
        <v>15010.676922033817</v>
      </c>
      <c r="V23" s="44">
        <v>-314.58906719249694</v>
      </c>
      <c r="W23" s="51">
        <v>0.25350621857634292</v>
      </c>
      <c r="X23" s="51">
        <v>0.68007409367557559</v>
      </c>
      <c r="Y23" s="51">
        <v>6.6419687748081505E-2</v>
      </c>
      <c r="Z23" s="45">
        <v>30.931038471610961</v>
      </c>
      <c r="AA23" s="46">
        <v>24.782350869132596</v>
      </c>
      <c r="AF23" s="40">
        <v>1</v>
      </c>
      <c r="AG23" s="41" t="s">
        <v>230</v>
      </c>
      <c r="AH23" s="42">
        <v>3437.0746260171422</v>
      </c>
      <c r="AI23" s="43">
        <v>11582.202639630073</v>
      </c>
      <c r="AJ23" s="43">
        <v>15019.277265647206</v>
      </c>
      <c r="AK23" s="44">
        <v>-165.28893848457935</v>
      </c>
      <c r="AL23" s="51">
        <v>6.6368381804623414E-2</v>
      </c>
      <c r="AM23" s="51">
        <v>0.77032065622669654</v>
      </c>
      <c r="AN23" s="51">
        <v>0.16331096196868009</v>
      </c>
      <c r="AO23" s="45">
        <v>7.5795359900227286</v>
      </c>
      <c r="AP23" s="46">
        <v>5.2007811128330221</v>
      </c>
      <c r="AU23" s="40">
        <v>1</v>
      </c>
      <c r="AV23" s="41" t="s">
        <v>230</v>
      </c>
      <c r="AW23" s="42">
        <v>3112.0954810489548</v>
      </c>
      <c r="AX23" s="43">
        <v>17756.072891767435</v>
      </c>
      <c r="AY23" s="43">
        <v>20868.168372816377</v>
      </c>
      <c r="AZ23" s="44">
        <v>-263.5454413142848</v>
      </c>
      <c r="BA23" s="51">
        <v>0.27067669172932329</v>
      </c>
      <c r="BB23" s="51">
        <v>0.66165413533834583</v>
      </c>
      <c r="BC23" s="51">
        <v>6.7669172932330823E-2</v>
      </c>
      <c r="BD23" s="45">
        <v>40.541231445093523</v>
      </c>
      <c r="BE23" s="46">
        <v>24.502661080161388</v>
      </c>
      <c r="BJ23" s="40">
        <v>1</v>
      </c>
      <c r="BK23" s="41" t="s">
        <v>230</v>
      </c>
      <c r="BL23" s="42">
        <v>2866.4648128100703</v>
      </c>
      <c r="BM23" s="43">
        <v>13377.016080321519</v>
      </c>
      <c r="BN23" s="43">
        <v>16243.480893131593</v>
      </c>
      <c r="BO23" s="44">
        <v>167.49842154200891</v>
      </c>
      <c r="BP23" s="51">
        <v>0</v>
      </c>
      <c r="BQ23" s="51">
        <v>0.80434782608695654</v>
      </c>
      <c r="BR23" s="51">
        <v>0.19565217391304349</v>
      </c>
      <c r="BS23" s="45">
        <v>1.4176627032532914</v>
      </c>
      <c r="BT23" s="46">
        <v>1.4176627032532914</v>
      </c>
    </row>
    <row r="24" spans="2:72" x14ac:dyDescent="0.25">
      <c r="B24" s="40">
        <v>2</v>
      </c>
      <c r="C24" s="41" t="s">
        <v>231</v>
      </c>
      <c r="D24" s="42">
        <v>2976.255409530916</v>
      </c>
      <c r="E24" s="43">
        <v>12002.449629587354</v>
      </c>
      <c r="F24" s="43">
        <v>14978.705039118231</v>
      </c>
      <c r="G24" s="44">
        <v>-225.45093284231939</v>
      </c>
      <c r="H24" s="51">
        <v>0.18852613700698245</v>
      </c>
      <c r="I24" s="51">
        <v>0.65012266465370827</v>
      </c>
      <c r="J24" s="51">
        <v>0.1613511983393093</v>
      </c>
      <c r="K24" s="45">
        <v>18.709737001009813</v>
      </c>
      <c r="L24" s="46">
        <v>15.920288042656942</v>
      </c>
      <c r="Q24" s="40">
        <v>2</v>
      </c>
      <c r="R24" s="41" t="s">
        <v>231</v>
      </c>
      <c r="S24" s="42">
        <v>2803.8893231099596</v>
      </c>
      <c r="T24" s="43">
        <v>12018.608015011319</v>
      </c>
      <c r="U24" s="43">
        <v>14822.497338121237</v>
      </c>
      <c r="V24" s="44">
        <v>-274.04385508943921</v>
      </c>
      <c r="W24" s="51">
        <v>0.2336596983328923</v>
      </c>
      <c r="X24" s="51">
        <v>0.63773485048954748</v>
      </c>
      <c r="Y24" s="51">
        <v>0.1286054511775602</v>
      </c>
      <c r="Z24" s="45">
        <v>22.870741740875619</v>
      </c>
      <c r="AA24" s="46">
        <v>19.599122330907576</v>
      </c>
      <c r="AF24" s="40">
        <v>2</v>
      </c>
      <c r="AG24" s="41" t="s">
        <v>231</v>
      </c>
      <c r="AH24" s="42">
        <v>3450.5480436917524</v>
      </c>
      <c r="AI24" s="43">
        <v>11379.264850838212</v>
      </c>
      <c r="AJ24" s="43">
        <v>14829.812894529961</v>
      </c>
      <c r="AK24" s="44">
        <v>-111.33968119287643</v>
      </c>
      <c r="AL24" s="51">
        <v>5.9656972408650262E-2</v>
      </c>
      <c r="AM24" s="51">
        <v>0.68530947054436986</v>
      </c>
      <c r="AN24" s="51">
        <v>0.25503355704697989</v>
      </c>
      <c r="AO24" s="45">
        <v>4.7330918900836618</v>
      </c>
      <c r="AP24" s="46">
        <v>2.6289418051218396</v>
      </c>
      <c r="AU24" s="40">
        <v>2</v>
      </c>
      <c r="AV24" s="41" t="s">
        <v>231</v>
      </c>
      <c r="AW24" s="42">
        <v>3125.2073635629986</v>
      </c>
      <c r="AX24" s="43">
        <v>17432.706612049828</v>
      </c>
      <c r="AY24" s="43">
        <v>20557.913975612813</v>
      </c>
      <c r="AZ24" s="44">
        <v>-195.80414537932873</v>
      </c>
      <c r="BA24" s="51">
        <v>0.27067669172932329</v>
      </c>
      <c r="BB24" s="51">
        <v>0.61654135338345861</v>
      </c>
      <c r="BC24" s="51">
        <v>0.11278195488721804</v>
      </c>
      <c r="BD24" s="45">
        <v>26.704495818791056</v>
      </c>
      <c r="BE24" s="46">
        <v>16.594698278388606</v>
      </c>
      <c r="BJ24" s="40">
        <v>2</v>
      </c>
      <c r="BK24" s="41" t="s">
        <v>231</v>
      </c>
      <c r="BL24" s="42">
        <v>2879.1773288523564</v>
      </c>
      <c r="BM24" s="43">
        <v>13141.668566934946</v>
      </c>
      <c r="BN24" s="43">
        <v>16020.845895787308</v>
      </c>
      <c r="BO24" s="44">
        <v>354.2543275356677</v>
      </c>
      <c r="BP24" s="51">
        <v>0</v>
      </c>
      <c r="BQ24" s="51">
        <v>0.73913043478260865</v>
      </c>
      <c r="BR24" s="51">
        <v>0.2608695652173913</v>
      </c>
      <c r="BS24" s="45">
        <v>1.0575922059566591</v>
      </c>
      <c r="BT24" s="46">
        <v>1.0575922059566591</v>
      </c>
    </row>
    <row r="25" spans="2:72" x14ac:dyDescent="0.25">
      <c r="B25" s="20">
        <v>3</v>
      </c>
      <c r="C25" s="21" t="s">
        <v>232</v>
      </c>
      <c r="D25" s="27">
        <v>3098.9652582789877</v>
      </c>
      <c r="E25" s="28">
        <v>11801.116543535672</v>
      </c>
      <c r="F25" s="28">
        <v>14900.081801814657</v>
      </c>
      <c r="G25" s="29">
        <v>-247.84976074197027</v>
      </c>
      <c r="H25" s="51">
        <v>0.21645593508209096</v>
      </c>
      <c r="I25" s="51">
        <v>0.47291941875825627</v>
      </c>
      <c r="J25" s="51">
        <v>0.31062464615965274</v>
      </c>
      <c r="K25" s="30">
        <v>14.287099066087</v>
      </c>
      <c r="L25" s="31">
        <v>10.897625904780375</v>
      </c>
      <c r="Q25" s="20">
        <v>3</v>
      </c>
      <c r="R25" s="21" t="s">
        <v>232</v>
      </c>
      <c r="S25" s="27">
        <v>2918.5426399478133</v>
      </c>
      <c r="T25" s="28">
        <v>11794.224541292238</v>
      </c>
      <c r="U25" s="28">
        <v>14712.767181240051</v>
      </c>
      <c r="V25" s="29">
        <v>-287.68152515880104</v>
      </c>
      <c r="W25" s="51">
        <v>0.25138925641704152</v>
      </c>
      <c r="X25" s="51">
        <v>0.46970097909499869</v>
      </c>
      <c r="Y25" s="51">
        <v>0.27890976448795979</v>
      </c>
      <c r="Z25" s="30">
        <v>16.660453065551355</v>
      </c>
      <c r="AA25" s="31">
        <v>13.501652750433196</v>
      </c>
      <c r="AF25" s="20">
        <v>3</v>
      </c>
      <c r="AG25" s="21" t="s">
        <v>232</v>
      </c>
      <c r="AH25" s="27">
        <v>3593.2649036619659</v>
      </c>
      <c r="AI25" s="28">
        <v>11273.8580221097</v>
      </c>
      <c r="AJ25" s="28">
        <v>14867.122925771626</v>
      </c>
      <c r="AK25" s="29">
        <v>-177.67105248033013</v>
      </c>
      <c r="AL25" s="51">
        <v>0.11707680835197613</v>
      </c>
      <c r="AM25" s="51">
        <v>0.48098434004474272</v>
      </c>
      <c r="AN25" s="51">
        <v>0.40193885160328113</v>
      </c>
      <c r="AO25" s="30">
        <v>7.3167935120447414</v>
      </c>
      <c r="AP25" s="31">
        <v>6.5375888322404787</v>
      </c>
      <c r="AU25" s="20">
        <v>3</v>
      </c>
      <c r="AV25" s="21" t="s">
        <v>232</v>
      </c>
      <c r="AW25" s="27">
        <v>3266.1982591763149</v>
      </c>
      <c r="AX25" s="28">
        <v>16970.850873128325</v>
      </c>
      <c r="AY25" s="28">
        <v>20237.049132304637</v>
      </c>
      <c r="AZ25" s="29">
        <v>-101.89558385553701</v>
      </c>
      <c r="BA25" s="51">
        <v>0.2932330827067669</v>
      </c>
      <c r="BB25" s="51">
        <v>0.43609022556390975</v>
      </c>
      <c r="BC25" s="51">
        <v>0.27067669172932329</v>
      </c>
      <c r="BD25" s="30">
        <v>17.42999362454611</v>
      </c>
      <c r="BE25" s="31">
        <v>10.430232581957535</v>
      </c>
      <c r="BJ25" s="20">
        <v>3</v>
      </c>
      <c r="BK25" s="21" t="s">
        <v>232</v>
      </c>
      <c r="BL25" s="27">
        <v>3027.6448473127616</v>
      </c>
      <c r="BM25" s="28">
        <v>12790.766279936666</v>
      </c>
      <c r="BN25" s="28">
        <v>15818.41112724943</v>
      </c>
      <c r="BO25" s="29">
        <v>556.55642244167848</v>
      </c>
      <c r="BP25" s="51">
        <v>2.1739130434782608E-2</v>
      </c>
      <c r="BQ25" s="51">
        <v>0.60869565217391308</v>
      </c>
      <c r="BR25" s="51">
        <v>0.36956521739130432</v>
      </c>
      <c r="BS25" s="30">
        <v>3.071503520534661</v>
      </c>
      <c r="BT25" s="31">
        <v>3.071503520534661</v>
      </c>
    </row>
    <row r="26" spans="2:72" x14ac:dyDescent="0.25">
      <c r="B26" s="32">
        <v>4</v>
      </c>
      <c r="C26" s="33" t="s">
        <v>233</v>
      </c>
      <c r="D26" s="34">
        <v>3259.5489141403305</v>
      </c>
      <c r="E26" s="35">
        <v>11649.34148507238</v>
      </c>
      <c r="F26" s="35">
        <v>14908.890399212763</v>
      </c>
      <c r="G26" s="36">
        <v>-252.22420031212562</v>
      </c>
      <c r="H26" s="52">
        <v>0.35742592942064538</v>
      </c>
      <c r="I26" s="52">
        <v>0.13738441215323646</v>
      </c>
      <c r="J26" s="52">
        <v>0.50518965842611818</v>
      </c>
      <c r="K26" s="37">
        <v>14.926873237431609</v>
      </c>
      <c r="L26" s="38">
        <v>12.394583034795261</v>
      </c>
      <c r="Q26" s="32">
        <v>4</v>
      </c>
      <c r="R26" s="33" t="s">
        <v>233</v>
      </c>
      <c r="S26" s="34">
        <v>3073.4808705122568</v>
      </c>
      <c r="T26" s="35">
        <v>11636.226056097616</v>
      </c>
      <c r="U26" s="35">
        <v>14709.706926609913</v>
      </c>
      <c r="V26" s="36">
        <v>-275.53667235850116</v>
      </c>
      <c r="W26" s="52">
        <v>0.42154008997089176</v>
      </c>
      <c r="X26" s="52">
        <v>4.2603863455940728E-2</v>
      </c>
      <c r="Y26" s="52">
        <v>0.53585604657316754</v>
      </c>
      <c r="Z26" s="37">
        <v>16.028783418428983</v>
      </c>
      <c r="AA26" s="38">
        <v>13.216262156283419</v>
      </c>
      <c r="AF26" s="32">
        <v>4</v>
      </c>
      <c r="AG26" s="33" t="s">
        <v>233</v>
      </c>
      <c r="AH26" s="34">
        <v>3769.4194815107467</v>
      </c>
      <c r="AI26" s="35">
        <v>11185.450277971566</v>
      </c>
      <c r="AJ26" s="35">
        <v>14954.869759482312</v>
      </c>
      <c r="AK26" s="36">
        <v>-272.52534920489296</v>
      </c>
      <c r="AL26" s="52">
        <v>0.18344519015659955</v>
      </c>
      <c r="AM26" s="52">
        <v>0.40119313944817303</v>
      </c>
      <c r="AN26" s="52">
        <v>0.41536167039522742</v>
      </c>
      <c r="AO26" s="37">
        <v>10.108965098735744</v>
      </c>
      <c r="AP26" s="38">
        <v>8.8825773695890788</v>
      </c>
      <c r="AU26" s="32">
        <v>4</v>
      </c>
      <c r="AV26" s="33" t="s">
        <v>233</v>
      </c>
      <c r="AW26" s="34">
        <v>3420.8364001698601</v>
      </c>
      <c r="AX26" s="35">
        <v>16421.822851359193</v>
      </c>
      <c r="AY26" s="35">
        <v>19842.65925152905</v>
      </c>
      <c r="AZ26" s="36">
        <v>280.08549205144811</v>
      </c>
      <c r="BA26" s="52">
        <v>0.39849624060150374</v>
      </c>
      <c r="BB26" s="52">
        <v>5.2631578947368418E-2</v>
      </c>
      <c r="BC26" s="52">
        <v>0.54887218045112784</v>
      </c>
      <c r="BD26" s="37">
        <v>13.593163155082369</v>
      </c>
      <c r="BE26" s="38">
        <v>7.9798692069323449</v>
      </c>
      <c r="BJ26" s="32">
        <v>4</v>
      </c>
      <c r="BK26" s="33" t="s">
        <v>233</v>
      </c>
      <c r="BL26" s="34">
        <v>3215.2765311998578</v>
      </c>
      <c r="BM26" s="35">
        <v>12451.543509024235</v>
      </c>
      <c r="BN26" s="35">
        <v>15666.820040224089</v>
      </c>
      <c r="BO26" s="36">
        <v>715.69935282047334</v>
      </c>
      <c r="BP26" s="52">
        <v>4.3478260869565216E-2</v>
      </c>
      <c r="BQ26" s="52">
        <v>0.47826086956521741</v>
      </c>
      <c r="BR26" s="52">
        <v>0.47826086956521741</v>
      </c>
      <c r="BS26" s="37">
        <v>4.3732309359298682</v>
      </c>
      <c r="BT26" s="38">
        <v>4.3732309359298682</v>
      </c>
    </row>
    <row r="32" spans="2:72" x14ac:dyDescent="0.25">
      <c r="B32" s="1" t="s">
        <v>51</v>
      </c>
      <c r="C32" s="2"/>
      <c r="D32" s="2"/>
      <c r="E32" s="2"/>
      <c r="F32" s="2"/>
      <c r="G32" s="39" t="s">
        <v>50</v>
      </c>
      <c r="H32" s="2"/>
      <c r="I32" s="2"/>
      <c r="J32" s="2"/>
      <c r="K32" s="2"/>
      <c r="L32" s="3"/>
      <c r="Q32" s="1" t="s">
        <v>283</v>
      </c>
      <c r="R32" s="2"/>
      <c r="S32" s="2"/>
      <c r="T32" s="2"/>
      <c r="U32" s="2"/>
      <c r="V32" s="39" t="s">
        <v>50</v>
      </c>
      <c r="W32" s="2"/>
      <c r="X32" s="2"/>
      <c r="Y32" s="2"/>
      <c r="Z32" s="2"/>
      <c r="AA32" s="3"/>
      <c r="AF32" s="1" t="s">
        <v>284</v>
      </c>
      <c r="AG32" s="2"/>
      <c r="AH32" s="2"/>
      <c r="AI32" s="2"/>
      <c r="AJ32" s="2"/>
      <c r="AK32" s="39" t="s">
        <v>50</v>
      </c>
      <c r="AL32" s="2"/>
      <c r="AM32" s="2"/>
      <c r="AN32" s="2"/>
      <c r="AO32" s="2"/>
      <c r="AP32" s="3"/>
      <c r="AU32" s="1" t="s">
        <v>285</v>
      </c>
      <c r="AV32" s="2"/>
      <c r="AW32" s="2"/>
      <c r="AX32" s="2"/>
      <c r="AY32" s="2"/>
      <c r="AZ32" s="39" t="s">
        <v>50</v>
      </c>
      <c r="BA32" s="2"/>
      <c r="BB32" s="2"/>
      <c r="BC32" s="2"/>
      <c r="BD32" s="2"/>
      <c r="BE32" s="3"/>
      <c r="BJ32" s="1" t="s">
        <v>286</v>
      </c>
      <c r="BK32" s="2"/>
      <c r="BL32" s="2"/>
      <c r="BM32" s="2"/>
      <c r="BN32" s="2"/>
      <c r="BO32" s="39" t="s">
        <v>50</v>
      </c>
      <c r="BP32" s="2"/>
      <c r="BQ32" s="2"/>
      <c r="BR32" s="2"/>
      <c r="BS32" s="2"/>
      <c r="BT32" s="3"/>
    </row>
    <row r="33" spans="2:72" x14ac:dyDescent="0.25">
      <c r="B33" s="4"/>
      <c r="C33" s="5"/>
      <c r="D33" s="284" t="s">
        <v>0</v>
      </c>
      <c r="E33" s="284"/>
      <c r="F33" s="284"/>
      <c r="G33" s="284"/>
      <c r="H33" s="284"/>
      <c r="I33" s="284"/>
      <c r="J33" s="285"/>
      <c r="K33" s="6" t="s">
        <v>1</v>
      </c>
      <c r="L33" s="7"/>
      <c r="Q33" s="4"/>
      <c r="R33" s="5"/>
      <c r="S33" s="284" t="s">
        <v>0</v>
      </c>
      <c r="T33" s="284"/>
      <c r="U33" s="284"/>
      <c r="V33" s="284"/>
      <c r="W33" s="284"/>
      <c r="X33" s="284"/>
      <c r="Y33" s="285"/>
      <c r="Z33" s="6" t="s">
        <v>1</v>
      </c>
      <c r="AA33" s="7"/>
      <c r="AF33" s="4"/>
      <c r="AG33" s="5"/>
      <c r="AH33" s="284" t="s">
        <v>0</v>
      </c>
      <c r="AI33" s="284"/>
      <c r="AJ33" s="284"/>
      <c r="AK33" s="284"/>
      <c r="AL33" s="284"/>
      <c r="AM33" s="284"/>
      <c r="AN33" s="285"/>
      <c r="AO33" s="6" t="s">
        <v>1</v>
      </c>
      <c r="AP33" s="7"/>
      <c r="AU33" s="4"/>
      <c r="AV33" s="5"/>
      <c r="AW33" s="284" t="s">
        <v>0</v>
      </c>
      <c r="AX33" s="284"/>
      <c r="AY33" s="284"/>
      <c r="AZ33" s="284"/>
      <c r="BA33" s="284"/>
      <c r="BB33" s="284"/>
      <c r="BC33" s="285"/>
      <c r="BD33" s="6" t="s">
        <v>1</v>
      </c>
      <c r="BE33" s="7"/>
      <c r="BJ33" s="4"/>
      <c r="BK33" s="5"/>
      <c r="BL33" s="284" t="s">
        <v>0</v>
      </c>
      <c r="BM33" s="284"/>
      <c r="BN33" s="284"/>
      <c r="BO33" s="284"/>
      <c r="BP33" s="284"/>
      <c r="BQ33" s="284"/>
      <c r="BR33" s="285"/>
      <c r="BS33" s="6" t="s">
        <v>1</v>
      </c>
      <c r="BT33" s="7"/>
    </row>
    <row r="34" spans="2:72" x14ac:dyDescent="0.25">
      <c r="B34" s="8"/>
      <c r="C34" s="9"/>
      <c r="D34" s="5" t="s">
        <v>2</v>
      </c>
      <c r="E34" s="10" t="s">
        <v>3</v>
      </c>
      <c r="F34" s="5"/>
      <c r="G34" s="10" t="s">
        <v>4</v>
      </c>
      <c r="H34" s="47" t="s">
        <v>5</v>
      </c>
      <c r="I34" s="48" t="s">
        <v>6</v>
      </c>
      <c r="J34" s="47" t="s">
        <v>5</v>
      </c>
      <c r="K34" s="11"/>
      <c r="L34" s="9"/>
      <c r="Q34" s="8"/>
      <c r="R34" s="9"/>
      <c r="S34" s="5" t="s">
        <v>2</v>
      </c>
      <c r="T34" s="10" t="s">
        <v>3</v>
      </c>
      <c r="U34" s="5"/>
      <c r="V34" s="10" t="s">
        <v>4</v>
      </c>
      <c r="W34" s="47" t="s">
        <v>5</v>
      </c>
      <c r="X34" s="48" t="s">
        <v>6</v>
      </c>
      <c r="Y34" s="47" t="s">
        <v>5</v>
      </c>
      <c r="Z34" s="11"/>
      <c r="AA34" s="9"/>
      <c r="AF34" s="8"/>
      <c r="AG34" s="9"/>
      <c r="AH34" s="5" t="s">
        <v>2</v>
      </c>
      <c r="AI34" s="10" t="s">
        <v>3</v>
      </c>
      <c r="AJ34" s="5"/>
      <c r="AK34" s="10" t="s">
        <v>4</v>
      </c>
      <c r="AL34" s="47" t="s">
        <v>5</v>
      </c>
      <c r="AM34" s="48" t="s">
        <v>6</v>
      </c>
      <c r="AN34" s="47" t="s">
        <v>5</v>
      </c>
      <c r="AO34" s="11"/>
      <c r="AP34" s="9"/>
      <c r="AU34" s="8"/>
      <c r="AV34" s="9"/>
      <c r="AW34" s="5" t="s">
        <v>2</v>
      </c>
      <c r="AX34" s="10" t="s">
        <v>3</v>
      </c>
      <c r="AY34" s="5"/>
      <c r="AZ34" s="10" t="s">
        <v>4</v>
      </c>
      <c r="BA34" s="47" t="s">
        <v>5</v>
      </c>
      <c r="BB34" s="48" t="s">
        <v>6</v>
      </c>
      <c r="BC34" s="47" t="s">
        <v>5</v>
      </c>
      <c r="BD34" s="11"/>
      <c r="BE34" s="9"/>
      <c r="BJ34" s="8"/>
      <c r="BK34" s="9"/>
      <c r="BL34" s="5" t="s">
        <v>2</v>
      </c>
      <c r="BM34" s="10" t="s">
        <v>3</v>
      </c>
      <c r="BN34" s="5"/>
      <c r="BO34" s="10" t="s">
        <v>4</v>
      </c>
      <c r="BP34" s="47" t="s">
        <v>5</v>
      </c>
      <c r="BQ34" s="48" t="s">
        <v>6</v>
      </c>
      <c r="BR34" s="47" t="s">
        <v>5</v>
      </c>
      <c r="BS34" s="11"/>
      <c r="BT34" s="9"/>
    </row>
    <row r="35" spans="2:72" x14ac:dyDescent="0.25">
      <c r="B35" s="12" t="s">
        <v>7</v>
      </c>
      <c r="C35" s="13" t="s">
        <v>19</v>
      </c>
      <c r="D35" s="14" t="s">
        <v>8</v>
      </c>
      <c r="E35" s="15" t="s">
        <v>9</v>
      </c>
      <c r="F35" s="14" t="s">
        <v>4</v>
      </c>
      <c r="G35" s="15" t="s">
        <v>10</v>
      </c>
      <c r="H35" s="49" t="s">
        <v>11</v>
      </c>
      <c r="I35" s="49" t="s">
        <v>12</v>
      </c>
      <c r="J35" s="49" t="s">
        <v>13</v>
      </c>
      <c r="K35" s="14" t="s">
        <v>15</v>
      </c>
      <c r="L35" s="16" t="s">
        <v>14</v>
      </c>
      <c r="Q35" s="12" t="s">
        <v>7</v>
      </c>
      <c r="R35" s="13" t="s">
        <v>19</v>
      </c>
      <c r="S35" s="14" t="s">
        <v>8</v>
      </c>
      <c r="T35" s="15" t="s">
        <v>9</v>
      </c>
      <c r="U35" s="14" t="s">
        <v>4</v>
      </c>
      <c r="V35" s="15" t="s">
        <v>10</v>
      </c>
      <c r="W35" s="49" t="s">
        <v>11</v>
      </c>
      <c r="X35" s="49" t="s">
        <v>12</v>
      </c>
      <c r="Y35" s="49" t="s">
        <v>13</v>
      </c>
      <c r="Z35" s="14" t="s">
        <v>15</v>
      </c>
      <c r="AA35" s="16" t="s">
        <v>14</v>
      </c>
      <c r="AF35" s="12" t="s">
        <v>7</v>
      </c>
      <c r="AG35" s="13" t="s">
        <v>19</v>
      </c>
      <c r="AH35" s="14" t="s">
        <v>8</v>
      </c>
      <c r="AI35" s="15" t="s">
        <v>9</v>
      </c>
      <c r="AJ35" s="14" t="s">
        <v>4</v>
      </c>
      <c r="AK35" s="15" t="s">
        <v>10</v>
      </c>
      <c r="AL35" s="49" t="s">
        <v>11</v>
      </c>
      <c r="AM35" s="49" t="s">
        <v>12</v>
      </c>
      <c r="AN35" s="49" t="s">
        <v>13</v>
      </c>
      <c r="AO35" s="14" t="s">
        <v>15</v>
      </c>
      <c r="AP35" s="16" t="s">
        <v>14</v>
      </c>
      <c r="AU35" s="12" t="s">
        <v>7</v>
      </c>
      <c r="AV35" s="13" t="s">
        <v>19</v>
      </c>
      <c r="AW35" s="14" t="s">
        <v>8</v>
      </c>
      <c r="AX35" s="15" t="s">
        <v>9</v>
      </c>
      <c r="AY35" s="14" t="s">
        <v>4</v>
      </c>
      <c r="AZ35" s="15" t="s">
        <v>10</v>
      </c>
      <c r="BA35" s="49" t="s">
        <v>11</v>
      </c>
      <c r="BB35" s="49" t="s">
        <v>12</v>
      </c>
      <c r="BC35" s="49" t="s">
        <v>13</v>
      </c>
      <c r="BD35" s="14" t="s">
        <v>15</v>
      </c>
      <c r="BE35" s="16" t="s">
        <v>14</v>
      </c>
      <c r="BJ35" s="12" t="s">
        <v>7</v>
      </c>
      <c r="BK35" s="13" t="s">
        <v>19</v>
      </c>
      <c r="BL35" s="14" t="s">
        <v>8</v>
      </c>
      <c r="BM35" s="15" t="s">
        <v>9</v>
      </c>
      <c r="BN35" s="14" t="s">
        <v>4</v>
      </c>
      <c r="BO35" s="15" t="s">
        <v>10</v>
      </c>
      <c r="BP35" s="49" t="s">
        <v>11</v>
      </c>
      <c r="BQ35" s="49" t="s">
        <v>12</v>
      </c>
      <c r="BR35" s="49" t="s">
        <v>13</v>
      </c>
      <c r="BS35" s="14" t="s">
        <v>15</v>
      </c>
      <c r="BT35" s="16" t="s">
        <v>14</v>
      </c>
    </row>
    <row r="36" spans="2:72" x14ac:dyDescent="0.25">
      <c r="B36" s="17" t="s">
        <v>16</v>
      </c>
      <c r="C36" s="18"/>
      <c r="D36" s="5"/>
      <c r="E36" s="10"/>
      <c r="F36" s="5"/>
      <c r="G36" s="10"/>
      <c r="H36" s="47"/>
      <c r="I36" s="47"/>
      <c r="J36" s="47"/>
      <c r="K36" s="5"/>
      <c r="L36" s="19"/>
      <c r="Q36" s="17" t="s">
        <v>16</v>
      </c>
      <c r="R36" s="18"/>
      <c r="S36" s="5"/>
      <c r="T36" s="10"/>
      <c r="U36" s="5"/>
      <c r="V36" s="10"/>
      <c r="W36" s="47"/>
      <c r="X36" s="47"/>
      <c r="Y36" s="47"/>
      <c r="Z36" s="5"/>
      <c r="AA36" s="19"/>
      <c r="AF36" s="17" t="s">
        <v>16</v>
      </c>
      <c r="AG36" s="18"/>
      <c r="AH36" s="5"/>
      <c r="AI36" s="10"/>
      <c r="AJ36" s="5"/>
      <c r="AK36" s="10"/>
      <c r="AL36" s="47"/>
      <c r="AM36" s="47"/>
      <c r="AN36" s="47"/>
      <c r="AO36" s="5"/>
      <c r="AP36" s="19"/>
      <c r="AU36" s="17" t="s">
        <v>16</v>
      </c>
      <c r="AV36" s="18"/>
      <c r="AW36" s="5"/>
      <c r="AX36" s="10"/>
      <c r="AY36" s="5"/>
      <c r="AZ36" s="10"/>
      <c r="BA36" s="47"/>
      <c r="BB36" s="47"/>
      <c r="BC36" s="47"/>
      <c r="BD36" s="5"/>
      <c r="BE36" s="19"/>
      <c r="BJ36" s="17" t="s">
        <v>16</v>
      </c>
      <c r="BK36" s="18"/>
      <c r="BL36" s="5"/>
      <c r="BM36" s="10"/>
      <c r="BN36" s="5"/>
      <c r="BO36" s="10"/>
      <c r="BP36" s="47"/>
      <c r="BQ36" s="47"/>
      <c r="BR36" s="47"/>
      <c r="BS36" s="5"/>
      <c r="BT36" s="19"/>
    </row>
    <row r="37" spans="2:72" x14ac:dyDescent="0.25">
      <c r="B37" s="20">
        <v>0</v>
      </c>
      <c r="C37" s="21" t="s">
        <v>274</v>
      </c>
      <c r="D37" s="22">
        <v>2004.1818554897359</v>
      </c>
      <c r="E37" s="23">
        <v>7370.8229431578202</v>
      </c>
      <c r="F37" s="23">
        <v>9375.0047986475256</v>
      </c>
      <c r="G37" s="24"/>
      <c r="H37" s="50"/>
      <c r="I37" s="50"/>
      <c r="J37" s="50"/>
      <c r="K37" s="25"/>
      <c r="L37" s="26"/>
      <c r="Q37" s="20">
        <v>0</v>
      </c>
      <c r="R37" s="21" t="s">
        <v>274</v>
      </c>
      <c r="S37" s="22">
        <v>1714.4850246008009</v>
      </c>
      <c r="T37" s="23">
        <v>7277.1343863228512</v>
      </c>
      <c r="U37" s="23">
        <v>8991.619410923644</v>
      </c>
      <c r="V37" s="24"/>
      <c r="W37" s="50"/>
      <c r="X37" s="50"/>
      <c r="Y37" s="50"/>
      <c r="Z37" s="25"/>
      <c r="AA37" s="26"/>
      <c r="AF37" s="20">
        <v>0</v>
      </c>
      <c r="AG37" s="21" t="s">
        <v>274</v>
      </c>
      <c r="AH37" s="22">
        <v>2891.5476013723769</v>
      </c>
      <c r="AI37" s="23">
        <v>7474.1678128314552</v>
      </c>
      <c r="AJ37" s="23">
        <v>10365.715414203845</v>
      </c>
      <c r="AK37" s="24"/>
      <c r="AL37" s="50"/>
      <c r="AM37" s="50"/>
      <c r="AN37" s="50"/>
      <c r="AO37" s="25"/>
      <c r="AP37" s="26"/>
      <c r="AU37" s="20">
        <v>0</v>
      </c>
      <c r="AV37" s="21" t="s">
        <v>274</v>
      </c>
      <c r="AW37" s="22">
        <v>1751.952666726492</v>
      </c>
      <c r="AX37" s="23">
        <v>9704.2744183371105</v>
      </c>
      <c r="AY37" s="23">
        <v>11456.227085063603</v>
      </c>
      <c r="AZ37" s="24"/>
      <c r="BA37" s="50"/>
      <c r="BB37" s="50"/>
      <c r="BC37" s="50"/>
      <c r="BD37" s="25"/>
      <c r="BE37" s="26"/>
      <c r="BJ37" s="20">
        <v>0</v>
      </c>
      <c r="BK37" s="21" t="s">
        <v>274</v>
      </c>
      <c r="BL37" s="22">
        <v>2598.188920263563</v>
      </c>
      <c r="BM37" s="23">
        <v>8334.0591592763176</v>
      </c>
      <c r="BN37" s="23">
        <v>10932.248079539879</v>
      </c>
      <c r="BO37" s="24"/>
      <c r="BP37" s="50"/>
      <c r="BQ37" s="50"/>
      <c r="BR37" s="50"/>
      <c r="BS37" s="25"/>
      <c r="BT37" s="26"/>
    </row>
    <row r="38" spans="2:72" x14ac:dyDescent="0.25">
      <c r="B38" s="40">
        <v>1</v>
      </c>
      <c r="C38" s="41" t="s">
        <v>230</v>
      </c>
      <c r="D38" s="42">
        <v>2258.2028140929374</v>
      </c>
      <c r="E38" s="43">
        <v>6927.4043173120208</v>
      </c>
      <c r="F38" s="43">
        <v>9185.6071314049659</v>
      </c>
      <c r="G38" s="44">
        <v>-175.86869798173041</v>
      </c>
      <c r="H38" s="51">
        <v>0.38204637311210382</v>
      </c>
      <c r="I38" s="51">
        <v>0.39417145288236544</v>
      </c>
      <c r="J38" s="51">
        <v>0.22378217400553074</v>
      </c>
      <c r="K38" s="45">
        <v>28.203081211842544</v>
      </c>
      <c r="L38" s="46">
        <v>17.881921841829058</v>
      </c>
      <c r="Q38" s="40">
        <v>1</v>
      </c>
      <c r="R38" s="41" t="s">
        <v>230</v>
      </c>
      <c r="S38" s="42">
        <v>2158.0005438892149</v>
      </c>
      <c r="T38" s="43">
        <v>6890.7464937649493</v>
      </c>
      <c r="U38" s="43">
        <v>9048.7470376541587</v>
      </c>
      <c r="V38" s="44">
        <v>-240.09236350658162</v>
      </c>
      <c r="W38" s="51">
        <v>0.49913344887348354</v>
      </c>
      <c r="X38" s="51">
        <v>0.23252455228191796</v>
      </c>
      <c r="Y38" s="51">
        <v>0.26834199884459847</v>
      </c>
      <c r="Z38" s="45">
        <v>29.351857081232509</v>
      </c>
      <c r="AA38" s="46">
        <v>18.46727596446236</v>
      </c>
      <c r="AF38" s="40">
        <v>1</v>
      </c>
      <c r="AG38" s="41" t="s">
        <v>230</v>
      </c>
      <c r="AH38" s="42">
        <v>2550.1508790057846</v>
      </c>
      <c r="AI38" s="43">
        <v>6878.6683528476178</v>
      </c>
      <c r="AJ38" s="43">
        <v>9428.8192318533911</v>
      </c>
      <c r="AK38" s="44">
        <v>19.364600042797434</v>
      </c>
      <c r="AL38" s="51">
        <v>2.1145374449339206E-2</v>
      </c>
      <c r="AM38" s="51">
        <v>0.88634361233480174</v>
      </c>
      <c r="AN38" s="51">
        <v>9.2511013215859028E-2</v>
      </c>
      <c r="AO38" s="45">
        <v>5.4881836182564863</v>
      </c>
      <c r="AP38" s="46">
        <v>2.3979800144235539</v>
      </c>
      <c r="AU38" s="40">
        <v>1</v>
      </c>
      <c r="AV38" s="41" t="s">
        <v>230</v>
      </c>
      <c r="AW38" s="42">
        <v>2455.6639501000136</v>
      </c>
      <c r="AX38" s="43">
        <v>9041.7676295021756</v>
      </c>
      <c r="AY38" s="43">
        <v>11497.431579602187</v>
      </c>
      <c r="AZ38" s="44">
        <v>-234.77250527262387</v>
      </c>
      <c r="BA38" s="51">
        <v>0.5641025641025641</v>
      </c>
      <c r="BB38" s="51">
        <v>0.21794871794871795</v>
      </c>
      <c r="BC38" s="51">
        <v>0.21794871794871795</v>
      </c>
      <c r="BD38" s="45">
        <v>27.551777465732233</v>
      </c>
      <c r="BE38" s="46">
        <v>18.676279027728427</v>
      </c>
      <c r="BJ38" s="40">
        <v>1</v>
      </c>
      <c r="BK38" s="41" t="s">
        <v>230</v>
      </c>
      <c r="BL38" s="42">
        <v>2263.4811664235676</v>
      </c>
      <c r="BM38" s="43">
        <v>7592.9568725536919</v>
      </c>
      <c r="BN38" s="43">
        <v>9856.4380389772596</v>
      </c>
      <c r="BO38" s="44">
        <v>29.786446552317663</v>
      </c>
      <c r="BP38" s="51">
        <v>0</v>
      </c>
      <c r="BQ38" s="51">
        <v>0.96153846153846156</v>
      </c>
      <c r="BR38" s="51">
        <v>3.8461538461538464E-2</v>
      </c>
      <c r="BS38" s="45">
        <v>6.4922447506712791E-2</v>
      </c>
      <c r="BT38" s="46">
        <v>6.4922447506712791E-2</v>
      </c>
    </row>
    <row r="39" spans="2:72" x14ac:dyDescent="0.25">
      <c r="B39" s="40">
        <v>2</v>
      </c>
      <c r="C39" s="41" t="s">
        <v>231</v>
      </c>
      <c r="D39" s="42">
        <v>2272.3986886445141</v>
      </c>
      <c r="E39" s="43">
        <v>6828.7007350751219</v>
      </c>
      <c r="F39" s="43">
        <v>9101.0994237196646</v>
      </c>
      <c r="G39" s="44">
        <v>-133.56500807945355</v>
      </c>
      <c r="H39" s="51">
        <v>0.34716017868538607</v>
      </c>
      <c r="I39" s="51">
        <v>0.36566687938736436</v>
      </c>
      <c r="J39" s="51">
        <v>0.28717294192724951</v>
      </c>
      <c r="K39" s="45">
        <v>22.438934166928988</v>
      </c>
      <c r="L39" s="46">
        <v>14.796821073837013</v>
      </c>
      <c r="Q39" s="40">
        <v>2</v>
      </c>
      <c r="R39" s="41" t="s">
        <v>231</v>
      </c>
      <c r="S39" s="42">
        <v>2170.397864317421</v>
      </c>
      <c r="T39" s="43">
        <v>6799.0784350641952</v>
      </c>
      <c r="U39" s="43">
        <v>8969.4762993816348</v>
      </c>
      <c r="V39" s="44">
        <v>-189.57645169791974</v>
      </c>
      <c r="W39" s="51">
        <v>0.45291738879260546</v>
      </c>
      <c r="X39" s="51">
        <v>0.1998844598497978</v>
      </c>
      <c r="Y39" s="51">
        <v>0.34719815135759674</v>
      </c>
      <c r="Z39" s="45">
        <v>23.41564388263383</v>
      </c>
      <c r="AA39" s="46">
        <v>15.304616243687466</v>
      </c>
      <c r="AF39" s="40">
        <v>2</v>
      </c>
      <c r="AG39" s="41" t="s">
        <v>231</v>
      </c>
      <c r="AH39" s="42">
        <v>2570.1797447386302</v>
      </c>
      <c r="AI39" s="43">
        <v>6762.6231308393772</v>
      </c>
      <c r="AJ39" s="43">
        <v>9332.802875577996</v>
      </c>
      <c r="AK39" s="44">
        <v>34.578361100271827</v>
      </c>
      <c r="AL39" s="51">
        <v>2.1145374449339206E-2</v>
      </c>
      <c r="AM39" s="51">
        <v>0.87048458149779739</v>
      </c>
      <c r="AN39" s="51">
        <v>0.10837004405286343</v>
      </c>
      <c r="AO39" s="45">
        <v>4.5835125103098706</v>
      </c>
      <c r="AP39" s="46">
        <v>2.1964825867501077</v>
      </c>
      <c r="AU39" s="40">
        <v>2</v>
      </c>
      <c r="AV39" s="41" t="s">
        <v>231</v>
      </c>
      <c r="AW39" s="42">
        <v>2465.6900391959821</v>
      </c>
      <c r="AX39" s="43">
        <v>8894.5533315185658</v>
      </c>
      <c r="AY39" s="43">
        <v>11360.243370714546</v>
      </c>
      <c r="AZ39" s="44">
        <v>-150.31508116847567</v>
      </c>
      <c r="BA39" s="51">
        <v>0.51282051282051277</v>
      </c>
      <c r="BB39" s="51">
        <v>0.17948717948717949</v>
      </c>
      <c r="BC39" s="51">
        <v>0.30769230769230771</v>
      </c>
      <c r="BD39" s="45">
        <v>22.27651316046871</v>
      </c>
      <c r="BE39" s="46">
        <v>15.564258498908341</v>
      </c>
      <c r="BJ39" s="40">
        <v>2</v>
      </c>
      <c r="BK39" s="41" t="s">
        <v>231</v>
      </c>
      <c r="BL39" s="42">
        <v>2275.038296747708</v>
      </c>
      <c r="BM39" s="43">
        <v>7460.0076936448504</v>
      </c>
      <c r="BN39" s="43">
        <v>9735.0459903925585</v>
      </c>
      <c r="BO39" s="44">
        <v>34.719587654658639</v>
      </c>
      <c r="BP39" s="51">
        <v>0</v>
      </c>
      <c r="BQ39" s="51">
        <v>0.96153846153846156</v>
      </c>
      <c r="BR39" s="51">
        <v>3.8461538461538464E-2</v>
      </c>
      <c r="BS39" s="45">
        <v>0.20353845992484984</v>
      </c>
      <c r="BT39" s="46">
        <v>0.20353845992484984</v>
      </c>
    </row>
    <row r="40" spans="2:72" x14ac:dyDescent="0.25">
      <c r="B40" s="20">
        <v>3</v>
      </c>
      <c r="C40" s="21" t="s">
        <v>232</v>
      </c>
      <c r="D40" s="27">
        <v>2369.9660045627866</v>
      </c>
      <c r="E40" s="28">
        <v>6708.9875798201265</v>
      </c>
      <c r="F40" s="28">
        <v>9078.9535843829417</v>
      </c>
      <c r="G40" s="29">
        <v>-96.916675798936808</v>
      </c>
      <c r="H40" s="51">
        <v>0.35737077217613272</v>
      </c>
      <c r="I40" s="51">
        <v>0.24952137843012126</v>
      </c>
      <c r="J40" s="51">
        <v>0.39310784939374599</v>
      </c>
      <c r="K40" s="30">
        <v>18.323043705662503</v>
      </c>
      <c r="L40" s="31">
        <v>12.189444313223806</v>
      </c>
      <c r="Q40" s="20">
        <v>3</v>
      </c>
      <c r="R40" s="21" t="s">
        <v>232</v>
      </c>
      <c r="S40" s="27">
        <v>2258.0162109512275</v>
      </c>
      <c r="T40" s="28">
        <v>6670.3379222184603</v>
      </c>
      <c r="U40" s="28">
        <v>8928.3541331697088</v>
      </c>
      <c r="V40" s="29">
        <v>-152.31826896223438</v>
      </c>
      <c r="W40" s="51">
        <v>0.45320623916811092</v>
      </c>
      <c r="X40" s="51">
        <v>8.9254766031195837E-2</v>
      </c>
      <c r="Y40" s="51">
        <v>0.45753899480069327</v>
      </c>
      <c r="Z40" s="30">
        <v>19.350199560268454</v>
      </c>
      <c r="AA40" s="31">
        <v>12.993237796480708</v>
      </c>
      <c r="AF40" s="20">
        <v>3</v>
      </c>
      <c r="AG40" s="21" t="s">
        <v>232</v>
      </c>
      <c r="AH40" s="27">
        <v>2697.8224680030407</v>
      </c>
      <c r="AI40" s="28">
        <v>6675.2907303832735</v>
      </c>
      <c r="AJ40" s="28">
        <v>9373.1131983863161</v>
      </c>
      <c r="AK40" s="29">
        <v>68.171718013071498</v>
      </c>
      <c r="AL40" s="51">
        <v>6.255506607929516E-2</v>
      </c>
      <c r="AM40" s="51">
        <v>0.73656387665198242</v>
      </c>
      <c r="AN40" s="51">
        <v>0.20088105726872246</v>
      </c>
      <c r="AO40" s="30">
        <v>7.2474987672782891</v>
      </c>
      <c r="AP40" s="31">
        <v>3.0721064254854684</v>
      </c>
      <c r="AU40" s="20">
        <v>3</v>
      </c>
      <c r="AV40" s="21" t="s">
        <v>232</v>
      </c>
      <c r="AW40" s="27">
        <v>2551.5986980028147</v>
      </c>
      <c r="AX40" s="28">
        <v>8728.0943432618733</v>
      </c>
      <c r="AY40" s="28">
        <v>11279.693041264687</v>
      </c>
      <c r="AZ40" s="29">
        <v>-90.169397493239885</v>
      </c>
      <c r="BA40" s="51">
        <v>0.51282051282051277</v>
      </c>
      <c r="BB40" s="51">
        <v>5.128205128205128E-2</v>
      </c>
      <c r="BC40" s="51">
        <v>0.4358974358974359</v>
      </c>
      <c r="BD40" s="30">
        <v>16.179755549501547</v>
      </c>
      <c r="BE40" s="31">
        <v>12.722984933268807</v>
      </c>
      <c r="BJ40" s="20">
        <v>3</v>
      </c>
      <c r="BK40" s="21" t="s">
        <v>232</v>
      </c>
      <c r="BL40" s="27">
        <v>2419.4179041886264</v>
      </c>
      <c r="BM40" s="28">
        <v>7269.0149328728839</v>
      </c>
      <c r="BN40" s="28">
        <v>9688.4328370615131</v>
      </c>
      <c r="BO40" s="29">
        <v>53.033356772666977</v>
      </c>
      <c r="BP40" s="51">
        <v>0</v>
      </c>
      <c r="BQ40" s="51">
        <v>0.92307692307692313</v>
      </c>
      <c r="BR40" s="51">
        <v>7.6923076923076927E-2</v>
      </c>
      <c r="BS40" s="30">
        <v>1.8255382728239185</v>
      </c>
      <c r="BT40" s="31">
        <v>1.8255382728239185</v>
      </c>
    </row>
    <row r="41" spans="2:72" x14ac:dyDescent="0.25">
      <c r="B41" s="32">
        <v>4</v>
      </c>
      <c r="C41" s="33" t="s">
        <v>233</v>
      </c>
      <c r="D41" s="34">
        <v>2501.1167249879782</v>
      </c>
      <c r="E41" s="35">
        <v>6654.6058422686647</v>
      </c>
      <c r="F41" s="35">
        <v>9155.7225672566819</v>
      </c>
      <c r="G41" s="36">
        <v>-125.15785212045306</v>
      </c>
      <c r="H41" s="52">
        <v>0.40289300148904489</v>
      </c>
      <c r="I41" s="52">
        <v>0.17783450329717082</v>
      </c>
      <c r="J41" s="52">
        <v>0.41927249521378429</v>
      </c>
      <c r="K41" s="37">
        <v>19.915431695491936</v>
      </c>
      <c r="L41" s="38">
        <v>12.661471107827699</v>
      </c>
      <c r="Q41" s="32">
        <v>4</v>
      </c>
      <c r="R41" s="33" t="s">
        <v>233</v>
      </c>
      <c r="S41" s="34">
        <v>2373.6810616501507</v>
      </c>
      <c r="T41" s="35">
        <v>6616.9352213004759</v>
      </c>
      <c r="U41" s="35">
        <v>8990.616282950632</v>
      </c>
      <c r="V41" s="36">
        <v>-212.2685557994665</v>
      </c>
      <c r="W41" s="52">
        <v>0.49653379549393412</v>
      </c>
      <c r="X41" s="52">
        <v>6.1525129982668979E-2</v>
      </c>
      <c r="Y41" s="52">
        <v>0.44194107452339687</v>
      </c>
      <c r="Z41" s="37">
        <v>21.977038045401105</v>
      </c>
      <c r="AA41" s="38">
        <v>14.00358687114565</v>
      </c>
      <c r="AF41" s="32">
        <v>4</v>
      </c>
      <c r="AG41" s="33" t="s">
        <v>233</v>
      </c>
      <c r="AH41" s="34">
        <v>2875.7491266510665</v>
      </c>
      <c r="AI41" s="35">
        <v>6618.7431776221165</v>
      </c>
      <c r="AJ41" s="35">
        <v>9494.4923042731771</v>
      </c>
      <c r="AK41" s="36">
        <v>127.83876987244847</v>
      </c>
      <c r="AL41" s="52">
        <v>0.11453744493392071</v>
      </c>
      <c r="AM41" s="52">
        <v>0.53656387665198235</v>
      </c>
      <c r="AN41" s="52">
        <v>0.34889867841409694</v>
      </c>
      <c r="AO41" s="37">
        <v>8.3687034240499738</v>
      </c>
      <c r="AP41" s="38">
        <v>6.0193345404927969</v>
      </c>
      <c r="AU41" s="32">
        <v>4</v>
      </c>
      <c r="AV41" s="33" t="s">
        <v>233</v>
      </c>
      <c r="AW41" s="34">
        <v>2670.9629577476785</v>
      </c>
      <c r="AX41" s="35">
        <v>8679.3458022786108</v>
      </c>
      <c r="AY41" s="35">
        <v>11350.308760026288</v>
      </c>
      <c r="AZ41" s="36">
        <v>-152.0493506279839</v>
      </c>
      <c r="BA41" s="52">
        <v>0.57692307692307687</v>
      </c>
      <c r="BB41" s="52">
        <v>0</v>
      </c>
      <c r="BC41" s="52">
        <v>0.42307692307692307</v>
      </c>
      <c r="BD41" s="37">
        <v>15.655319407968609</v>
      </c>
      <c r="BE41" s="38">
        <v>12.823976068407694</v>
      </c>
      <c r="BJ41" s="32">
        <v>4</v>
      </c>
      <c r="BK41" s="33" t="s">
        <v>233</v>
      </c>
      <c r="BL41" s="34">
        <v>2605.9815108621751</v>
      </c>
      <c r="BM41" s="35">
        <v>7161.9172763037996</v>
      </c>
      <c r="BN41" s="35">
        <v>9767.8987871659738</v>
      </c>
      <c r="BO41" s="36">
        <v>510.36626550983772</v>
      </c>
      <c r="BP41" s="52">
        <v>0</v>
      </c>
      <c r="BQ41" s="52">
        <v>0.53846153846153844</v>
      </c>
      <c r="BR41" s="52">
        <v>0.46153846153846156</v>
      </c>
      <c r="BS41" s="37">
        <v>3.1376425413690505</v>
      </c>
      <c r="BT41" s="38">
        <v>1.2178147346800294</v>
      </c>
    </row>
    <row r="47" spans="2:72" x14ac:dyDescent="0.25">
      <c r="B47" s="1" t="s">
        <v>20</v>
      </c>
      <c r="C47" s="2"/>
      <c r="D47" s="2"/>
      <c r="E47" s="2"/>
      <c r="F47" s="2"/>
      <c r="G47" s="39" t="s">
        <v>50</v>
      </c>
      <c r="H47" s="2"/>
      <c r="I47" s="2"/>
      <c r="J47" s="2"/>
      <c r="K47" s="2"/>
      <c r="L47" s="3"/>
      <c r="Q47" s="1" t="s">
        <v>22</v>
      </c>
      <c r="R47" s="2"/>
      <c r="S47" s="2"/>
      <c r="T47" s="2"/>
      <c r="U47" s="2"/>
      <c r="V47" s="39" t="s">
        <v>50</v>
      </c>
      <c r="W47" s="2"/>
      <c r="X47" s="2"/>
      <c r="Y47" s="2"/>
      <c r="Z47" s="2"/>
      <c r="AA47" s="3"/>
      <c r="AF47" s="1" t="s">
        <v>23</v>
      </c>
      <c r="AG47" s="2"/>
      <c r="AH47" s="2"/>
      <c r="AI47" s="2"/>
      <c r="AJ47" s="2"/>
      <c r="AK47" s="39" t="s">
        <v>50</v>
      </c>
      <c r="AL47" s="2"/>
      <c r="AM47" s="2"/>
      <c r="AN47" s="2"/>
      <c r="AO47" s="2"/>
      <c r="AP47" s="3"/>
    </row>
    <row r="48" spans="2:72" x14ac:dyDescent="0.25">
      <c r="B48" s="4"/>
      <c r="C48" s="5"/>
      <c r="D48" s="284" t="str">
        <f>D33</f>
        <v>Average LCC Results</v>
      </c>
      <c r="E48" s="284"/>
      <c r="F48" s="284"/>
      <c r="G48" s="284"/>
      <c r="H48" s="284"/>
      <c r="I48" s="284"/>
      <c r="J48" s="285"/>
      <c r="K48" s="6" t="str">
        <f>K33</f>
        <v>Payback Results</v>
      </c>
      <c r="L48" s="7"/>
      <c r="Q48" s="4"/>
      <c r="R48" s="5"/>
      <c r="S48" s="284" t="str">
        <f>S33</f>
        <v>Average LCC Results</v>
      </c>
      <c r="T48" s="284"/>
      <c r="U48" s="284"/>
      <c r="V48" s="284"/>
      <c r="W48" s="284"/>
      <c r="X48" s="284"/>
      <c r="Y48" s="285"/>
      <c r="Z48" s="6" t="str">
        <f>Z33</f>
        <v>Payback Results</v>
      </c>
      <c r="AA48" s="7"/>
      <c r="AF48" s="4"/>
      <c r="AG48" s="5"/>
      <c r="AH48" s="284" t="str">
        <f>AH33</f>
        <v>Average LCC Results</v>
      </c>
      <c r="AI48" s="284"/>
      <c r="AJ48" s="284"/>
      <c r="AK48" s="284"/>
      <c r="AL48" s="284"/>
      <c r="AM48" s="284"/>
      <c r="AN48" s="285"/>
      <c r="AO48" s="6" t="str">
        <f>AO33</f>
        <v>Payback Results</v>
      </c>
      <c r="AP48" s="7"/>
    </row>
    <row r="49" spans="2:42" x14ac:dyDescent="0.25">
      <c r="B49" s="8"/>
      <c r="C49" s="9"/>
      <c r="D49" s="5" t="str">
        <f>D34</f>
        <v>Installed</v>
      </c>
      <c r="E49" s="10" t="str">
        <f t="shared" ref="E49:I50" si="0">E34</f>
        <v xml:space="preserve">Lifetime </v>
      </c>
      <c r="F49" s="5"/>
      <c r="G49" s="10" t="str">
        <f t="shared" si="0"/>
        <v>LCC</v>
      </c>
      <c r="H49" s="47" t="str">
        <f t="shared" si="0"/>
        <v>Net</v>
      </c>
      <c r="I49" s="48" t="str">
        <f t="shared" si="0"/>
        <v>No</v>
      </c>
      <c r="J49" s="47" t="str">
        <f>J34</f>
        <v>Net</v>
      </c>
      <c r="K49" s="11"/>
      <c r="L49" s="9"/>
      <c r="Q49" s="8"/>
      <c r="R49" s="9"/>
      <c r="S49" s="5" t="str">
        <f>S34</f>
        <v>Installed</v>
      </c>
      <c r="T49" s="10" t="str">
        <f>T34</f>
        <v xml:space="preserve">Lifetime </v>
      </c>
      <c r="U49" s="5"/>
      <c r="V49" s="10" t="str">
        <f t="shared" ref="V49:X50" si="1">V34</f>
        <v>LCC</v>
      </c>
      <c r="W49" s="47" t="str">
        <f t="shared" si="1"/>
        <v>Net</v>
      </c>
      <c r="X49" s="48" t="str">
        <f t="shared" si="1"/>
        <v>No</v>
      </c>
      <c r="Y49" s="47" t="str">
        <f>Y34</f>
        <v>Net</v>
      </c>
      <c r="Z49" s="11"/>
      <c r="AA49" s="9"/>
      <c r="AF49" s="8"/>
      <c r="AG49" s="9"/>
      <c r="AH49" s="5" t="str">
        <f>AH34</f>
        <v>Installed</v>
      </c>
      <c r="AI49" s="10" t="str">
        <f>AI34</f>
        <v xml:space="preserve">Lifetime </v>
      </c>
      <c r="AJ49" s="5"/>
      <c r="AK49" s="10" t="str">
        <f t="shared" ref="AK49:AM50" si="2">AK34</f>
        <v>LCC</v>
      </c>
      <c r="AL49" s="47" t="str">
        <f t="shared" si="2"/>
        <v>Net</v>
      </c>
      <c r="AM49" s="48" t="str">
        <f t="shared" si="2"/>
        <v>No</v>
      </c>
      <c r="AN49" s="47" t="str">
        <f>AN34</f>
        <v>Net</v>
      </c>
      <c r="AO49" s="11"/>
      <c r="AP49" s="9"/>
    </row>
    <row r="50" spans="2:42" ht="15" customHeight="1" x14ac:dyDescent="0.25">
      <c r="B50" s="12" t="str">
        <f>B35</f>
        <v>Level</v>
      </c>
      <c r="C50" s="13" t="str">
        <f>C35</f>
        <v>Description</v>
      </c>
      <c r="D50" s="14" t="str">
        <f>D35</f>
        <v>Price</v>
      </c>
      <c r="E50" s="15" t="str">
        <f>E35</f>
        <v>Oper. Cost*</v>
      </c>
      <c r="F50" s="14" t="str">
        <f>F35</f>
        <v>LCC</v>
      </c>
      <c r="G50" s="15" t="str">
        <f>G35</f>
        <v>Savings</v>
      </c>
      <c r="H50" s="49" t="str">
        <f t="shared" si="0"/>
        <v>Cost</v>
      </c>
      <c r="I50" s="49" t="str">
        <f t="shared" si="0"/>
        <v>Impact</v>
      </c>
      <c r="J50" s="49" t="str">
        <f>J35</f>
        <v>Benefit</v>
      </c>
      <c r="K50" s="14" t="str">
        <f>K35</f>
        <v>Average</v>
      </c>
      <c r="L50" s="16" t="str">
        <f>L35</f>
        <v>Median</v>
      </c>
      <c r="Q50" s="12" t="str">
        <f>Q35</f>
        <v>Level</v>
      </c>
      <c r="R50" s="13" t="str">
        <f>R35</f>
        <v>Description</v>
      </c>
      <c r="S50" s="14" t="str">
        <f>S35</f>
        <v>Price</v>
      </c>
      <c r="T50" s="15" t="str">
        <f>T35</f>
        <v>Oper. Cost*</v>
      </c>
      <c r="U50" s="14" t="str">
        <f>U35</f>
        <v>LCC</v>
      </c>
      <c r="V50" s="15" t="str">
        <f>V35</f>
        <v>Savings</v>
      </c>
      <c r="W50" s="49" t="str">
        <f t="shared" si="1"/>
        <v>Cost</v>
      </c>
      <c r="X50" s="49" t="str">
        <f t="shared" si="1"/>
        <v>Impact</v>
      </c>
      <c r="Y50" s="49" t="str">
        <f>Y35</f>
        <v>Benefit</v>
      </c>
      <c r="Z50" s="14" t="str">
        <f>Z35</f>
        <v>Average</v>
      </c>
      <c r="AA50" s="16" t="str">
        <f>AA35</f>
        <v>Median</v>
      </c>
      <c r="AF50" s="12" t="str">
        <f>AF35</f>
        <v>Level</v>
      </c>
      <c r="AG50" s="13" t="str">
        <f>AG35</f>
        <v>Description</v>
      </c>
      <c r="AH50" s="14" t="str">
        <f>AH35</f>
        <v>Price</v>
      </c>
      <c r="AI50" s="15" t="str">
        <f>AI35</f>
        <v>Oper. Cost*</v>
      </c>
      <c r="AJ50" s="14" t="str">
        <f>AJ35</f>
        <v>LCC</v>
      </c>
      <c r="AK50" s="15" t="str">
        <f>AK35</f>
        <v>Savings</v>
      </c>
      <c r="AL50" s="49" t="str">
        <f t="shared" si="2"/>
        <v>Cost</v>
      </c>
      <c r="AM50" s="49" t="str">
        <f t="shared" si="2"/>
        <v>Impact</v>
      </c>
      <c r="AN50" s="49" t="str">
        <f>AN35</f>
        <v>Benefit</v>
      </c>
      <c r="AO50" s="14" t="str">
        <f>AO35</f>
        <v>Average</v>
      </c>
      <c r="AP50" s="16" t="str">
        <f>AP35</f>
        <v>Median</v>
      </c>
    </row>
    <row r="51" spans="2:42" x14ac:dyDescent="0.25">
      <c r="B51" s="17" t="str">
        <f t="shared" ref="B51:C56" si="3">B36</f>
        <v>NWGF</v>
      </c>
      <c r="C51" s="18"/>
      <c r="D51" s="5"/>
      <c r="E51" s="10"/>
      <c r="F51" s="5"/>
      <c r="G51" s="10"/>
      <c r="H51" s="47"/>
      <c r="I51" s="47"/>
      <c r="J51" s="47"/>
      <c r="K51" s="5"/>
      <c r="L51" s="19"/>
      <c r="Q51" s="17" t="str">
        <f t="shared" ref="Q51:R56" si="4">Q36</f>
        <v>NWGF</v>
      </c>
      <c r="R51" s="18"/>
      <c r="S51" s="5"/>
      <c r="T51" s="10"/>
      <c r="U51" s="5"/>
      <c r="V51" s="10"/>
      <c r="W51" s="47"/>
      <c r="X51" s="47"/>
      <c r="Y51" s="47"/>
      <c r="Z51" s="5"/>
      <c r="AA51" s="19"/>
      <c r="AF51" s="17" t="str">
        <f t="shared" ref="AF51:AG56" si="5">AF36</f>
        <v>NWGF</v>
      </c>
      <c r="AG51" s="18"/>
      <c r="AH51" s="5"/>
      <c r="AI51" s="10"/>
      <c r="AJ51" s="5"/>
      <c r="AK51" s="10"/>
      <c r="AL51" s="47"/>
      <c r="AM51" s="47"/>
      <c r="AN51" s="47"/>
      <c r="AO51" s="5"/>
      <c r="AP51" s="19"/>
    </row>
    <row r="52" spans="2:42" x14ac:dyDescent="0.25">
      <c r="B52" s="20">
        <f t="shared" si="3"/>
        <v>0</v>
      </c>
      <c r="C52" s="53" t="str">
        <f>C37</f>
        <v>NWGF 80%</v>
      </c>
      <c r="D52" s="22">
        <v>2093.5651923491587</v>
      </c>
      <c r="E52" s="23">
        <v>11630.809564488716</v>
      </c>
      <c r="F52" s="23">
        <v>13724.374756837853</v>
      </c>
      <c r="G52" s="24"/>
      <c r="H52" s="50"/>
      <c r="I52" s="50"/>
      <c r="J52" s="50"/>
      <c r="K52" s="25"/>
      <c r="L52" s="26"/>
      <c r="Q52" s="20">
        <f t="shared" si="4"/>
        <v>0</v>
      </c>
      <c r="R52" s="21" t="str">
        <f>R37</f>
        <v>NWGF 80%</v>
      </c>
      <c r="S52" s="22">
        <v>2200.7599004646399</v>
      </c>
      <c r="T52" s="23">
        <v>14715.060204218873</v>
      </c>
      <c r="U52" s="23">
        <v>16915.820104683506</v>
      </c>
      <c r="V52" s="24"/>
      <c r="W52" s="50"/>
      <c r="X52" s="50"/>
      <c r="Y52" s="50"/>
      <c r="Z52" s="25"/>
      <c r="AA52" s="26"/>
      <c r="AF52" s="20">
        <f t="shared" si="5"/>
        <v>0</v>
      </c>
      <c r="AG52" s="21" t="str">
        <f>AG37</f>
        <v>NWGF 80%</v>
      </c>
      <c r="AH52" s="22">
        <v>1964.8018062013484</v>
      </c>
      <c r="AI52" s="23">
        <v>7925.9759669913637</v>
      </c>
      <c r="AJ52" s="23">
        <v>9890.777773192709</v>
      </c>
      <c r="AK52" s="24"/>
      <c r="AL52" s="50"/>
      <c r="AM52" s="50"/>
      <c r="AN52" s="50"/>
      <c r="AO52" s="25"/>
      <c r="AP52" s="26"/>
    </row>
    <row r="53" spans="2:42" x14ac:dyDescent="0.25">
      <c r="B53" s="40">
        <f t="shared" si="3"/>
        <v>1</v>
      </c>
      <c r="C53" s="54" t="str">
        <f t="shared" si="3"/>
        <v>NWGF 90%</v>
      </c>
      <c r="D53" s="27">
        <v>2560.5654800424527</v>
      </c>
      <c r="E53" s="28">
        <v>10803.388182080684</v>
      </c>
      <c r="F53" s="28">
        <v>13363.953662123111</v>
      </c>
      <c r="G53" s="29">
        <v>-228.50774936892986</v>
      </c>
      <c r="H53" s="51">
        <v>0.25567010309278349</v>
      </c>
      <c r="I53" s="51">
        <v>0.60962199312714782</v>
      </c>
      <c r="J53" s="51">
        <v>0.13470790378006872</v>
      </c>
      <c r="K53" s="45">
        <v>25.490841273457114</v>
      </c>
      <c r="L53" s="46">
        <v>18.902707123380758</v>
      </c>
      <c r="Q53" s="40">
        <f t="shared" si="4"/>
        <v>1</v>
      </c>
      <c r="R53" s="41" t="str">
        <f t="shared" si="4"/>
        <v>NWGF 90%</v>
      </c>
      <c r="S53" s="42">
        <v>2832.5266966408317</v>
      </c>
      <c r="T53" s="43">
        <v>13504.866657531778</v>
      </c>
      <c r="U53" s="43">
        <v>16337.393354172589</v>
      </c>
      <c r="V53" s="44">
        <v>-165.71613447410041</v>
      </c>
      <c r="W53" s="51">
        <v>0.15113350125944586</v>
      </c>
      <c r="X53" s="51">
        <v>0.77581863979848864</v>
      </c>
      <c r="Y53" s="51">
        <v>7.3047858942065488E-2</v>
      </c>
      <c r="Z53" s="45">
        <v>26.746079244721372</v>
      </c>
      <c r="AA53" s="46">
        <v>22.779311449275589</v>
      </c>
      <c r="AF53" s="40">
        <f t="shared" si="5"/>
        <v>1</v>
      </c>
      <c r="AG53" s="41" t="str">
        <f t="shared" si="5"/>
        <v>NWGF 90%</v>
      </c>
      <c r="AH53" s="42">
        <v>2233.8828688788853</v>
      </c>
      <c r="AI53" s="43">
        <v>7558.3444460622559</v>
      </c>
      <c r="AJ53" s="43">
        <v>9792.2273149411503</v>
      </c>
      <c r="AK53" s="44">
        <v>-303.93368314577418</v>
      </c>
      <c r="AL53" s="51">
        <v>0.38124054462934948</v>
      </c>
      <c r="AM53" s="51">
        <v>0.40998487140695916</v>
      </c>
      <c r="AN53" s="51">
        <v>0.20877458396369139</v>
      </c>
      <c r="AO53" s="45">
        <v>24.865321347977602</v>
      </c>
      <c r="AP53" s="46">
        <v>17.931508513430032</v>
      </c>
    </row>
    <row r="54" spans="2:42" x14ac:dyDescent="0.25">
      <c r="B54" s="40">
        <f t="shared" si="3"/>
        <v>2</v>
      </c>
      <c r="C54" s="54" t="str">
        <f t="shared" si="3"/>
        <v>NWGF 92%</v>
      </c>
      <c r="D54" s="27">
        <v>2573.4611631207645</v>
      </c>
      <c r="E54" s="28">
        <v>10625.978095628197</v>
      </c>
      <c r="F54" s="28">
        <v>13199.43925874894</v>
      </c>
      <c r="G54" s="29">
        <v>-185.12362106211245</v>
      </c>
      <c r="H54" s="51">
        <v>0.23367697594501718</v>
      </c>
      <c r="I54" s="51">
        <v>0.55463917525773199</v>
      </c>
      <c r="J54" s="51">
        <v>0.21168384879725086</v>
      </c>
      <c r="K54" s="45">
        <v>18.327683400496358</v>
      </c>
      <c r="L54" s="46">
        <v>14.633189700778411</v>
      </c>
      <c r="Q54" s="40">
        <f t="shared" si="4"/>
        <v>2</v>
      </c>
      <c r="R54" s="41" t="str">
        <f t="shared" si="4"/>
        <v>NWGF 92%</v>
      </c>
      <c r="S54" s="42">
        <v>2846.6630075938438</v>
      </c>
      <c r="T54" s="43">
        <v>13259.021877468855</v>
      </c>
      <c r="U54" s="43">
        <v>16105.684885062701</v>
      </c>
      <c r="V54" s="44">
        <v>-113.20312474722506</v>
      </c>
      <c r="W54" s="51">
        <v>0.1397984886649874</v>
      </c>
      <c r="X54" s="51">
        <v>0.70906801007556675</v>
      </c>
      <c r="Y54" s="51">
        <v>0.15113350125944586</v>
      </c>
      <c r="Z54" s="45">
        <v>16.989042148474532</v>
      </c>
      <c r="AA54" s="46">
        <v>14.531681351779437</v>
      </c>
      <c r="AF54" s="40">
        <f t="shared" si="5"/>
        <v>2</v>
      </c>
      <c r="AG54" s="41" t="str">
        <f t="shared" si="5"/>
        <v>NWGF 92%</v>
      </c>
      <c r="AH54" s="42">
        <v>2245.2882969912303</v>
      </c>
      <c r="AI54" s="43">
        <v>7463.1388175926504</v>
      </c>
      <c r="AJ54" s="43">
        <v>9708.4271145838902</v>
      </c>
      <c r="AK54" s="44">
        <v>-271.51526111358061</v>
      </c>
      <c r="AL54" s="51">
        <v>0.34644478063540091</v>
      </c>
      <c r="AM54" s="51">
        <v>0.36913767019667171</v>
      </c>
      <c r="AN54" s="51">
        <v>0.28441754916792739</v>
      </c>
      <c r="AO54" s="45">
        <v>19.164852233030118</v>
      </c>
      <c r="AP54" s="46">
        <v>14.666930204930351</v>
      </c>
    </row>
    <row r="55" spans="2:42" x14ac:dyDescent="0.25">
      <c r="B55" s="20">
        <f t="shared" si="3"/>
        <v>3</v>
      </c>
      <c r="C55" s="53" t="str">
        <f t="shared" si="3"/>
        <v>NWGF 95%</v>
      </c>
      <c r="D55" s="27">
        <v>2675.8571717516356</v>
      </c>
      <c r="E55" s="28">
        <v>10454.349594253827</v>
      </c>
      <c r="F55" s="28">
        <v>13130.206766005456</v>
      </c>
      <c r="G55" s="29">
        <v>-203.29561138357238</v>
      </c>
      <c r="H55" s="51">
        <v>0.26391752577319588</v>
      </c>
      <c r="I55" s="51">
        <v>0.40618556701030928</v>
      </c>
      <c r="J55" s="51">
        <v>0.32989690721649484</v>
      </c>
      <c r="K55" s="45">
        <v>14.880894933908971</v>
      </c>
      <c r="L55" s="46">
        <v>11.169221474675684</v>
      </c>
      <c r="Q55" s="20">
        <f t="shared" si="4"/>
        <v>3</v>
      </c>
      <c r="R55" s="21" t="str">
        <f t="shared" si="4"/>
        <v>NWGF 95%</v>
      </c>
      <c r="S55" s="42">
        <v>2959.7891340491851</v>
      </c>
      <c r="T55" s="43">
        <v>13039.37870158529</v>
      </c>
      <c r="U55" s="43">
        <v>15999.167835634496</v>
      </c>
      <c r="V55" s="44">
        <v>-175.68957492422081</v>
      </c>
      <c r="W55" s="51">
        <v>0.17380352644836272</v>
      </c>
      <c r="X55" s="51">
        <v>0.54156171284634758</v>
      </c>
      <c r="Y55" s="51">
        <v>0.28463476070528965</v>
      </c>
      <c r="Z55" s="45">
        <v>13.502556209290375</v>
      </c>
      <c r="AA55" s="46">
        <v>10.568009675118873</v>
      </c>
      <c r="AF55" s="20">
        <f t="shared" si="5"/>
        <v>3</v>
      </c>
      <c r="AG55" s="21" t="str">
        <f t="shared" si="5"/>
        <v>NWGF 95%</v>
      </c>
      <c r="AH55" s="42">
        <v>2334.7951777058593</v>
      </c>
      <c r="AI55" s="43">
        <v>7349.186037186988</v>
      </c>
      <c r="AJ55" s="43">
        <v>9683.9812148928468</v>
      </c>
      <c r="AK55" s="44">
        <v>-236.45626637407901</v>
      </c>
      <c r="AL55" s="51">
        <v>0.37216338880484112</v>
      </c>
      <c r="AM55" s="51">
        <v>0.24357034795763993</v>
      </c>
      <c r="AN55" s="51">
        <v>0.38426626323751889</v>
      </c>
      <c r="AO55" s="45">
        <v>16.023650254064663</v>
      </c>
      <c r="AP55" s="46">
        <v>11.717817308266344</v>
      </c>
    </row>
    <row r="56" spans="2:42" x14ac:dyDescent="0.25">
      <c r="B56" s="32">
        <f t="shared" si="3"/>
        <v>4</v>
      </c>
      <c r="C56" s="55" t="str">
        <f t="shared" si="3"/>
        <v>NWGF 98%</v>
      </c>
      <c r="D56" s="34">
        <v>2830.5866499289659</v>
      </c>
      <c r="E56" s="35">
        <v>10285.138693469207</v>
      </c>
      <c r="F56" s="35">
        <v>13115.72534339816</v>
      </c>
      <c r="G56" s="36">
        <v>-162.61810517000623</v>
      </c>
      <c r="H56" s="52">
        <v>0.36357388316151201</v>
      </c>
      <c r="I56" s="52">
        <v>0.1422680412371134</v>
      </c>
      <c r="J56" s="52">
        <v>0.49415807560137459</v>
      </c>
      <c r="K56" s="56">
        <v>15.333095704393989</v>
      </c>
      <c r="L56" s="57">
        <v>11.736233224202383</v>
      </c>
      <c r="Q56" s="32">
        <f t="shared" si="4"/>
        <v>4</v>
      </c>
      <c r="R56" s="33" t="str">
        <f t="shared" si="4"/>
        <v>NWGF 98%</v>
      </c>
      <c r="S56" s="58">
        <v>3125.7921085418948</v>
      </c>
      <c r="T56" s="59">
        <v>12860.509203870506</v>
      </c>
      <c r="U56" s="59">
        <v>15986.301312412426</v>
      </c>
      <c r="V56" s="60">
        <v>-161.51447052929413</v>
      </c>
      <c r="W56" s="52">
        <v>0.33375314861460958</v>
      </c>
      <c r="X56" s="52">
        <v>0.10957178841309824</v>
      </c>
      <c r="Y56" s="52">
        <v>0.55667506297229219</v>
      </c>
      <c r="Z56" s="56">
        <v>13.914687828313612</v>
      </c>
      <c r="AA56" s="57">
        <v>11.682301613177179</v>
      </c>
      <c r="AF56" s="32">
        <f t="shared" si="5"/>
        <v>4</v>
      </c>
      <c r="AG56" s="33" t="str">
        <f t="shared" si="5"/>
        <v>NWGF 98%</v>
      </c>
      <c r="AH56" s="58">
        <v>2475.9828161337009</v>
      </c>
      <c r="AI56" s="59">
        <v>7191.5771423971319</v>
      </c>
      <c r="AJ56" s="59">
        <v>9667.5599585308391</v>
      </c>
      <c r="AK56" s="60">
        <v>-163.94380245400839</v>
      </c>
      <c r="AL56" s="52">
        <v>0.39939485627836613</v>
      </c>
      <c r="AM56" s="52">
        <v>0.18154311649016641</v>
      </c>
      <c r="AN56" s="52">
        <v>0.41906202723146746</v>
      </c>
      <c r="AO56" s="56">
        <v>17.515517190541171</v>
      </c>
      <c r="AP56" s="57">
        <v>12.064434235212156</v>
      </c>
    </row>
    <row r="62" spans="2:42" x14ac:dyDescent="0.25">
      <c r="B62" s="1" t="s">
        <v>21</v>
      </c>
      <c r="C62" s="2"/>
      <c r="D62" s="2"/>
      <c r="E62" s="2"/>
      <c r="F62" s="2"/>
      <c r="G62" s="39" t="s">
        <v>50</v>
      </c>
      <c r="H62" s="2"/>
      <c r="I62" s="2"/>
      <c r="J62" s="2"/>
      <c r="K62" s="2"/>
      <c r="L62" s="3"/>
      <c r="Q62" s="1" t="s">
        <v>24</v>
      </c>
      <c r="R62" s="2"/>
      <c r="S62" s="2"/>
      <c r="T62" s="2"/>
      <c r="U62" s="2"/>
      <c r="V62" s="39" t="s">
        <v>50</v>
      </c>
      <c r="W62" s="2"/>
      <c r="X62" s="2"/>
      <c r="Y62" s="2"/>
      <c r="Z62" s="2"/>
      <c r="AA62" s="3"/>
      <c r="AF62" s="1" t="s">
        <v>25</v>
      </c>
      <c r="AG62" s="2"/>
      <c r="AH62" s="2"/>
      <c r="AI62" s="2"/>
      <c r="AJ62" s="2"/>
      <c r="AK62" s="39" t="s">
        <v>50</v>
      </c>
      <c r="AL62" s="2"/>
      <c r="AM62" s="2"/>
      <c r="AN62" s="2"/>
      <c r="AO62" s="2"/>
      <c r="AP62" s="3"/>
    </row>
    <row r="63" spans="2:42" x14ac:dyDescent="0.25">
      <c r="B63" s="4"/>
      <c r="C63" s="5"/>
      <c r="D63" s="284" t="str">
        <f>D48</f>
        <v>Average LCC Results</v>
      </c>
      <c r="E63" s="284"/>
      <c r="F63" s="284"/>
      <c r="G63" s="284"/>
      <c r="H63" s="284"/>
      <c r="I63" s="284"/>
      <c r="J63" s="285"/>
      <c r="K63" s="6" t="str">
        <f>K48</f>
        <v>Payback Results</v>
      </c>
      <c r="L63" s="7"/>
      <c r="Q63" s="4"/>
      <c r="R63" s="5"/>
      <c r="S63" s="284" t="str">
        <f>S48</f>
        <v>Average LCC Results</v>
      </c>
      <c r="T63" s="284"/>
      <c r="U63" s="284"/>
      <c r="V63" s="284"/>
      <c r="W63" s="284"/>
      <c r="X63" s="284"/>
      <c r="Y63" s="285"/>
      <c r="Z63" s="6" t="str">
        <f>Z48</f>
        <v>Payback Results</v>
      </c>
      <c r="AA63" s="7"/>
      <c r="AF63" s="4"/>
      <c r="AG63" s="5"/>
      <c r="AH63" s="284" t="str">
        <f>AH48</f>
        <v>Average LCC Results</v>
      </c>
      <c r="AI63" s="284"/>
      <c r="AJ63" s="284"/>
      <c r="AK63" s="284"/>
      <c r="AL63" s="284"/>
      <c r="AM63" s="284"/>
      <c r="AN63" s="285"/>
      <c r="AO63" s="6" t="str">
        <f>AO48</f>
        <v>Payback Results</v>
      </c>
      <c r="AP63" s="7"/>
    </row>
    <row r="64" spans="2:42" x14ac:dyDescent="0.25">
      <c r="B64" s="8"/>
      <c r="C64" s="9"/>
      <c r="D64" s="5" t="str">
        <f>D49</f>
        <v>Installed</v>
      </c>
      <c r="E64" s="10" t="str">
        <f>E49</f>
        <v xml:space="preserve">Lifetime </v>
      </c>
      <c r="F64" s="5"/>
      <c r="G64" s="10" t="str">
        <f t="shared" ref="G64:I65" si="6">G49</f>
        <v>LCC</v>
      </c>
      <c r="H64" s="47" t="str">
        <f t="shared" si="6"/>
        <v>Net</v>
      </c>
      <c r="I64" s="48" t="str">
        <f t="shared" si="6"/>
        <v>No</v>
      </c>
      <c r="J64" s="47" t="str">
        <f>J49</f>
        <v>Net</v>
      </c>
      <c r="K64" s="11"/>
      <c r="L64" s="9"/>
      <c r="Q64" s="8"/>
      <c r="R64" s="9"/>
      <c r="S64" s="5" t="str">
        <f>S49</f>
        <v>Installed</v>
      </c>
      <c r="T64" s="10" t="str">
        <f>T49</f>
        <v xml:space="preserve">Lifetime </v>
      </c>
      <c r="U64" s="5"/>
      <c r="V64" s="10" t="str">
        <f t="shared" ref="V64:X65" si="7">V49</f>
        <v>LCC</v>
      </c>
      <c r="W64" s="47" t="str">
        <f t="shared" si="7"/>
        <v>Net</v>
      </c>
      <c r="X64" s="48" t="str">
        <f t="shared" si="7"/>
        <v>No</v>
      </c>
      <c r="Y64" s="47" t="str">
        <f>Y49</f>
        <v>Net</v>
      </c>
      <c r="Z64" s="11"/>
      <c r="AA64" s="9"/>
      <c r="AF64" s="8"/>
      <c r="AG64" s="9"/>
      <c r="AH64" s="5" t="str">
        <f>AH49</f>
        <v>Installed</v>
      </c>
      <c r="AI64" s="10" t="str">
        <f>AI49</f>
        <v xml:space="preserve">Lifetime </v>
      </c>
      <c r="AJ64" s="5"/>
      <c r="AK64" s="10" t="str">
        <f t="shared" ref="AK64:AM65" si="8">AK49</f>
        <v>LCC</v>
      </c>
      <c r="AL64" s="47" t="str">
        <f t="shared" si="8"/>
        <v>Net</v>
      </c>
      <c r="AM64" s="48" t="str">
        <f t="shared" si="8"/>
        <v>No</v>
      </c>
      <c r="AN64" s="47" t="str">
        <f>AN49</f>
        <v>Net</v>
      </c>
      <c r="AO64" s="11"/>
      <c r="AP64" s="9"/>
    </row>
    <row r="65" spans="2:42" x14ac:dyDescent="0.25">
      <c r="B65" s="12" t="str">
        <f>B50</f>
        <v>Level</v>
      </c>
      <c r="C65" s="13" t="str">
        <f>C50</f>
        <v>Description</v>
      </c>
      <c r="D65" s="14" t="str">
        <f>D50</f>
        <v>Price</v>
      </c>
      <c r="E65" s="15" t="str">
        <f>E50</f>
        <v>Oper. Cost*</v>
      </c>
      <c r="F65" s="14" t="str">
        <f>F50</f>
        <v>LCC</v>
      </c>
      <c r="G65" s="15" t="str">
        <f>G50</f>
        <v>Savings</v>
      </c>
      <c r="H65" s="49" t="str">
        <f t="shared" si="6"/>
        <v>Cost</v>
      </c>
      <c r="I65" s="49" t="str">
        <f t="shared" si="6"/>
        <v>Impact</v>
      </c>
      <c r="J65" s="49" t="str">
        <f>J50</f>
        <v>Benefit</v>
      </c>
      <c r="K65" s="14" t="str">
        <f>K50</f>
        <v>Average</v>
      </c>
      <c r="L65" s="16" t="str">
        <f>L50</f>
        <v>Median</v>
      </c>
      <c r="Q65" s="12" t="str">
        <f>Q50</f>
        <v>Level</v>
      </c>
      <c r="R65" s="13" t="str">
        <f>R50</f>
        <v>Description</v>
      </c>
      <c r="S65" s="14" t="str">
        <f>S50</f>
        <v>Price</v>
      </c>
      <c r="T65" s="15" t="str">
        <f>T50</f>
        <v>Oper. Cost*</v>
      </c>
      <c r="U65" s="14" t="str">
        <f>U50</f>
        <v>LCC</v>
      </c>
      <c r="V65" s="15" t="str">
        <f>V50</f>
        <v>Savings</v>
      </c>
      <c r="W65" s="49" t="str">
        <f t="shared" si="7"/>
        <v>Cost</v>
      </c>
      <c r="X65" s="49" t="str">
        <f t="shared" si="7"/>
        <v>Impact</v>
      </c>
      <c r="Y65" s="49" t="str">
        <f>Y50</f>
        <v>Benefit</v>
      </c>
      <c r="Z65" s="14" t="str">
        <f>Z50</f>
        <v>Average</v>
      </c>
      <c r="AA65" s="16" t="str">
        <f>AA50</f>
        <v>Median</v>
      </c>
      <c r="AF65" s="12" t="str">
        <f>AF50</f>
        <v>Level</v>
      </c>
      <c r="AG65" s="13" t="str">
        <f>AG50</f>
        <v>Description</v>
      </c>
      <c r="AH65" s="14" t="str">
        <f>AH50</f>
        <v>Price</v>
      </c>
      <c r="AI65" s="15" t="str">
        <f>AI50</f>
        <v>Oper. Cost*</v>
      </c>
      <c r="AJ65" s="14" t="str">
        <f>AJ50</f>
        <v>LCC</v>
      </c>
      <c r="AK65" s="15" t="str">
        <f>AK50</f>
        <v>Savings</v>
      </c>
      <c r="AL65" s="49" t="str">
        <f t="shared" si="8"/>
        <v>Cost</v>
      </c>
      <c r="AM65" s="49" t="str">
        <f t="shared" si="8"/>
        <v>Impact</v>
      </c>
      <c r="AN65" s="49" t="str">
        <f>AN50</f>
        <v>Benefit</v>
      </c>
      <c r="AO65" s="14" t="str">
        <f>AO50</f>
        <v>Average</v>
      </c>
      <c r="AP65" s="16" t="str">
        <f>AP50</f>
        <v>Median</v>
      </c>
    </row>
    <row r="66" spans="2:42" x14ac:dyDescent="0.25">
      <c r="B66" s="17" t="str">
        <f t="shared" ref="B66:C71" si="9">B51</f>
        <v>NWGF</v>
      </c>
      <c r="C66" s="18"/>
      <c r="D66" s="5"/>
      <c r="E66" s="10"/>
      <c r="F66" s="5"/>
      <c r="G66" s="10"/>
      <c r="H66" s="47"/>
      <c r="I66" s="47"/>
      <c r="J66" s="47"/>
      <c r="K66" s="5"/>
      <c r="L66" s="19"/>
      <c r="Q66" s="17" t="str">
        <f t="shared" ref="Q66:R71" si="10">Q51</f>
        <v>NWGF</v>
      </c>
      <c r="R66" s="18"/>
      <c r="S66" s="5"/>
      <c r="T66" s="10"/>
      <c r="U66" s="5"/>
      <c r="V66" s="10"/>
      <c r="W66" s="47"/>
      <c r="X66" s="47"/>
      <c r="Y66" s="47"/>
      <c r="Z66" s="5"/>
      <c r="AA66" s="19"/>
      <c r="AF66" s="17" t="str">
        <f t="shared" ref="AF66:AG71" si="11">AF51</f>
        <v>NWGF</v>
      </c>
      <c r="AG66" s="18"/>
      <c r="AH66" s="5"/>
      <c r="AI66" s="10"/>
      <c r="AJ66" s="5"/>
      <c r="AK66" s="10"/>
      <c r="AL66" s="47"/>
      <c r="AM66" s="47"/>
      <c r="AN66" s="47"/>
      <c r="AO66" s="5"/>
      <c r="AP66" s="19"/>
    </row>
    <row r="67" spans="2:42" x14ac:dyDescent="0.25">
      <c r="B67" s="20">
        <f t="shared" si="9"/>
        <v>0</v>
      </c>
      <c r="C67" s="21" t="str">
        <f>C52</f>
        <v>NWGF 80%</v>
      </c>
      <c r="D67" s="22">
        <v>1974.6541186170311</v>
      </c>
      <c r="E67" s="23">
        <v>10772.758298637988</v>
      </c>
      <c r="F67" s="23">
        <v>12747.412417255005</v>
      </c>
      <c r="G67" s="24"/>
      <c r="H67" s="50"/>
      <c r="I67" s="50"/>
      <c r="J67" s="50"/>
      <c r="K67" s="25"/>
      <c r="L67" s="26"/>
      <c r="Q67" s="20">
        <f t="shared" si="10"/>
        <v>0</v>
      </c>
      <c r="R67" s="21" t="str">
        <f>R52</f>
        <v>NWGF 80%</v>
      </c>
      <c r="S67" s="22">
        <v>2170.4499718816523</v>
      </c>
      <c r="T67" s="23">
        <v>14253.44168079749</v>
      </c>
      <c r="U67" s="23">
        <v>16423.891652679173</v>
      </c>
      <c r="V67" s="24"/>
      <c r="W67" s="50"/>
      <c r="X67" s="50"/>
      <c r="Y67" s="50"/>
      <c r="Z67" s="25"/>
      <c r="AA67" s="26"/>
      <c r="AF67" s="20">
        <f t="shared" si="11"/>
        <v>0</v>
      </c>
      <c r="AG67" s="21" t="str">
        <f>AG52</f>
        <v>NWGF 80%</v>
      </c>
      <c r="AH67" s="22">
        <v>1743.7825376285523</v>
      </c>
      <c r="AI67" s="23">
        <v>6668.5300325087055</v>
      </c>
      <c r="AJ67" s="23">
        <v>8412.3125701372501</v>
      </c>
      <c r="AK67" s="24"/>
      <c r="AL67" s="50"/>
      <c r="AM67" s="50"/>
      <c r="AN67" s="50"/>
      <c r="AO67" s="25"/>
      <c r="AP67" s="26"/>
    </row>
    <row r="68" spans="2:42" x14ac:dyDescent="0.25">
      <c r="B68" s="40">
        <f t="shared" si="9"/>
        <v>1</v>
      </c>
      <c r="C68" s="41" t="str">
        <f t="shared" si="9"/>
        <v>NWGF 90%</v>
      </c>
      <c r="D68" s="42">
        <v>2416.5105645248441</v>
      </c>
      <c r="E68" s="43">
        <v>10677.945341670515</v>
      </c>
      <c r="F68" s="43">
        <v>13094.455906195355</v>
      </c>
      <c r="G68" s="44">
        <v>-811.85598118395956</v>
      </c>
      <c r="H68" s="51">
        <v>0.34846625766871164</v>
      </c>
      <c r="I68" s="51">
        <v>0.5214723926380368</v>
      </c>
      <c r="J68" s="51">
        <v>0.13006134969325153</v>
      </c>
      <c r="K68" s="45">
        <v>25.454647828592115</v>
      </c>
      <c r="L68" s="46">
        <v>19.862744492679255</v>
      </c>
      <c r="Q68" s="40">
        <f t="shared" si="10"/>
        <v>1</v>
      </c>
      <c r="R68" s="41" t="str">
        <f t="shared" si="10"/>
        <v>NWGF 90%</v>
      </c>
      <c r="S68" s="42">
        <v>2764.3806750804556</v>
      </c>
      <c r="T68" s="43">
        <v>13962.416581079269</v>
      </c>
      <c r="U68" s="43">
        <v>16726.797256159723</v>
      </c>
      <c r="V68" s="44">
        <v>-942.98620005614396</v>
      </c>
      <c r="W68" s="51">
        <v>0.22448979591836735</v>
      </c>
      <c r="X68" s="51">
        <v>0.72335600907029474</v>
      </c>
      <c r="Y68" s="51">
        <v>5.2154195011337869E-2</v>
      </c>
      <c r="Z68" s="45">
        <v>25.834357267208826</v>
      </c>
      <c r="AA68" s="46">
        <v>23.379484809795137</v>
      </c>
      <c r="AF68" s="40">
        <f t="shared" si="11"/>
        <v>1</v>
      </c>
      <c r="AG68" s="41" t="str">
        <f t="shared" si="11"/>
        <v>NWGF 90%</v>
      </c>
      <c r="AH68" s="42">
        <v>2005.1434307036488</v>
      </c>
      <c r="AI68" s="43">
        <v>6846.882000192024</v>
      </c>
      <c r="AJ68" s="43">
        <v>8852.0254308956719</v>
      </c>
      <c r="AK68" s="44">
        <v>-685.71740606253843</v>
      </c>
      <c r="AL68" s="51">
        <v>0.5</v>
      </c>
      <c r="AM68" s="51">
        <v>0.27540106951871657</v>
      </c>
      <c r="AN68" s="51">
        <v>0.22459893048128343</v>
      </c>
      <c r="AO68" s="45">
        <v>25.09104813562281</v>
      </c>
      <c r="AP68" s="46">
        <v>16.331029217735253</v>
      </c>
    </row>
    <row r="69" spans="2:42" x14ac:dyDescent="0.25">
      <c r="B69" s="20">
        <f t="shared" si="9"/>
        <v>2</v>
      </c>
      <c r="C69" s="21" t="str">
        <f t="shared" si="9"/>
        <v>NWGF 92%</v>
      </c>
      <c r="D69" s="42">
        <v>2429.5441869696615</v>
      </c>
      <c r="E69" s="43">
        <v>10539.434390915136</v>
      </c>
      <c r="F69" s="43">
        <v>12968.978577884804</v>
      </c>
      <c r="G69" s="44">
        <v>-784.11833171408273</v>
      </c>
      <c r="H69" s="51">
        <v>0.32883435582822085</v>
      </c>
      <c r="I69" s="51">
        <v>0.4883435582822086</v>
      </c>
      <c r="J69" s="51">
        <v>0.18282208588957055</v>
      </c>
      <c r="K69" s="45">
        <v>19.855092202659424</v>
      </c>
      <c r="L69" s="46">
        <v>15.403514413297295</v>
      </c>
      <c r="Q69" s="20">
        <f t="shared" si="10"/>
        <v>2</v>
      </c>
      <c r="R69" s="21" t="str">
        <f t="shared" si="10"/>
        <v>NWGF 92%</v>
      </c>
      <c r="S69" s="42">
        <v>2778.5805041084404</v>
      </c>
      <c r="T69" s="43">
        <v>13752.308224291497</v>
      </c>
      <c r="U69" s="43">
        <v>16530.888728399947</v>
      </c>
      <c r="V69" s="44">
        <v>-910.51206121323162</v>
      </c>
      <c r="W69" s="51">
        <v>0.21088435374149661</v>
      </c>
      <c r="X69" s="51">
        <v>0.68253968253968256</v>
      </c>
      <c r="Y69" s="51">
        <v>0.10657596371882086</v>
      </c>
      <c r="Z69" s="45">
        <v>18.407113862784378</v>
      </c>
      <c r="AA69" s="46">
        <v>17.708984173742728</v>
      </c>
      <c r="AF69" s="20">
        <f t="shared" si="11"/>
        <v>2</v>
      </c>
      <c r="AG69" s="21" t="str">
        <f t="shared" si="11"/>
        <v>NWGF 92%</v>
      </c>
      <c r="AH69" s="42">
        <v>2017.9799734450585</v>
      </c>
      <c r="AI69" s="43">
        <v>6750.9922504900742</v>
      </c>
      <c r="AJ69" s="43">
        <v>8768.9722239351231</v>
      </c>
      <c r="AK69" s="44">
        <v>-635.08187527257405</v>
      </c>
      <c r="AL69" s="51">
        <v>0.46791443850267378</v>
      </c>
      <c r="AM69" s="51">
        <v>0.25935828877005346</v>
      </c>
      <c r="AN69" s="51">
        <v>0.27272727272727271</v>
      </c>
      <c r="AO69" s="45">
        <v>20.651480289590719</v>
      </c>
      <c r="AP69" s="46">
        <v>13.723103343427876</v>
      </c>
    </row>
    <row r="70" spans="2:42" x14ac:dyDescent="0.25">
      <c r="B70" s="20">
        <f t="shared" si="9"/>
        <v>3</v>
      </c>
      <c r="C70" s="21" t="str">
        <f t="shared" si="9"/>
        <v>NWGF 95%</v>
      </c>
      <c r="D70" s="42">
        <v>2514.2704216931979</v>
      </c>
      <c r="E70" s="43">
        <v>10486.53778771852</v>
      </c>
      <c r="F70" s="43">
        <v>13000.808209411725</v>
      </c>
      <c r="G70" s="44">
        <v>-869.44397026142019</v>
      </c>
      <c r="H70" s="51">
        <v>0.35950920245398771</v>
      </c>
      <c r="I70" s="51">
        <v>0.34846625766871164</v>
      </c>
      <c r="J70" s="51">
        <v>0.29202453987730059</v>
      </c>
      <c r="K70" s="45">
        <v>16.030340553366845</v>
      </c>
      <c r="L70" s="46">
        <v>12.086732745642381</v>
      </c>
      <c r="Q70" s="20">
        <f t="shared" si="10"/>
        <v>3</v>
      </c>
      <c r="R70" s="21" t="str">
        <f t="shared" si="10"/>
        <v>NWGF 95%</v>
      </c>
      <c r="S70" s="42">
        <v>2883.6739138550261</v>
      </c>
      <c r="T70" s="43">
        <v>13638.102101242406</v>
      </c>
      <c r="U70" s="43">
        <v>16521.776015097443</v>
      </c>
      <c r="V70" s="44">
        <v>-1029.4011074765547</v>
      </c>
      <c r="W70" s="51">
        <v>0.24263038548752835</v>
      </c>
      <c r="X70" s="51">
        <v>0.51247165532879824</v>
      </c>
      <c r="Y70" s="51">
        <v>0.24489795918367346</v>
      </c>
      <c r="Z70" s="45">
        <v>14.472345276335087</v>
      </c>
      <c r="AA70" s="46">
        <v>12.377779005616208</v>
      </c>
      <c r="AF70" s="20">
        <f t="shared" si="11"/>
        <v>3</v>
      </c>
      <c r="AG70" s="21" t="str">
        <f t="shared" si="11"/>
        <v>NWGF 95%</v>
      </c>
      <c r="AH70" s="42">
        <v>2078.6903681013177</v>
      </c>
      <c r="AI70" s="43">
        <v>6770.3884233761864</v>
      </c>
      <c r="AJ70" s="43">
        <v>8849.0787914774937</v>
      </c>
      <c r="AK70" s="44">
        <v>-680.83141006924313</v>
      </c>
      <c r="AL70" s="51">
        <v>0.49732620320855614</v>
      </c>
      <c r="AM70" s="51">
        <v>0.15508021390374332</v>
      </c>
      <c r="AN70" s="51">
        <v>0.34759358288770054</v>
      </c>
      <c r="AO70" s="45">
        <v>17.290483792142528</v>
      </c>
      <c r="AP70" s="46">
        <v>11.724181747347028</v>
      </c>
    </row>
    <row r="71" spans="2:42" x14ac:dyDescent="0.25">
      <c r="B71" s="32">
        <f t="shared" si="9"/>
        <v>4</v>
      </c>
      <c r="C71" s="33" t="str">
        <f t="shared" si="9"/>
        <v>NWGF 98%</v>
      </c>
      <c r="D71" s="58">
        <v>2640.5619363810756</v>
      </c>
      <c r="E71" s="59">
        <v>10354.622763758232</v>
      </c>
      <c r="F71" s="59">
        <v>12995.184700139338</v>
      </c>
      <c r="G71" s="60">
        <v>-822.08571757632956</v>
      </c>
      <c r="H71" s="52">
        <v>0.48466257668711654</v>
      </c>
      <c r="I71" s="52">
        <v>0.10061349693251534</v>
      </c>
      <c r="J71" s="52">
        <v>0.41472392638036809</v>
      </c>
      <c r="K71" s="56">
        <v>17.487154401412653</v>
      </c>
      <c r="L71" s="57">
        <v>13.155840077903525</v>
      </c>
      <c r="Q71" s="32">
        <f t="shared" si="10"/>
        <v>4</v>
      </c>
      <c r="R71" s="33" t="str">
        <f t="shared" si="10"/>
        <v>NWGF 98%</v>
      </c>
      <c r="S71" s="58">
        <v>3024.3903610972488</v>
      </c>
      <c r="T71" s="59">
        <v>13512.792647636663</v>
      </c>
      <c r="U71" s="59">
        <v>16537.183008733922</v>
      </c>
      <c r="V71" s="60">
        <v>-996.93851291562703</v>
      </c>
      <c r="W71" s="52">
        <v>0.43537414965986393</v>
      </c>
      <c r="X71" s="52">
        <v>7.9365079365079361E-2</v>
      </c>
      <c r="Y71" s="52">
        <v>0.48526077097505671</v>
      </c>
      <c r="Z71" s="56">
        <v>15.731072745751721</v>
      </c>
      <c r="AA71" s="57">
        <v>12.757961898326826</v>
      </c>
      <c r="AF71" s="32">
        <f t="shared" si="11"/>
        <v>4</v>
      </c>
      <c r="AG71" s="33" t="str">
        <f t="shared" si="11"/>
        <v>NWGF 98%</v>
      </c>
      <c r="AH71" s="58">
        <v>2187.9728045633456</v>
      </c>
      <c r="AI71" s="59">
        <v>6630.6844782224598</v>
      </c>
      <c r="AJ71" s="59">
        <v>8818.657282785809</v>
      </c>
      <c r="AK71" s="60">
        <v>-615.90902574576853</v>
      </c>
      <c r="AL71" s="52">
        <v>0.54278074866310155</v>
      </c>
      <c r="AM71" s="52">
        <v>0.12566844919786097</v>
      </c>
      <c r="AN71" s="52">
        <v>0.33155080213903743</v>
      </c>
      <c r="AO71" s="56">
        <v>20.354572757032901</v>
      </c>
      <c r="AP71" s="57">
        <v>13.430583749258659</v>
      </c>
    </row>
  </sheetData>
  <mergeCells count="21">
    <mergeCell ref="D18:J18"/>
    <mergeCell ref="S18:Y18"/>
    <mergeCell ref="AH18:AN18"/>
    <mergeCell ref="AW18:BC18"/>
    <mergeCell ref="BL18:BR18"/>
    <mergeCell ref="D3:J3"/>
    <mergeCell ref="S3:Y3"/>
    <mergeCell ref="AH3:AN3"/>
    <mergeCell ref="AW3:BC3"/>
    <mergeCell ref="BL3:BR3"/>
    <mergeCell ref="AW33:BC33"/>
    <mergeCell ref="BL33:BR33"/>
    <mergeCell ref="D48:J48"/>
    <mergeCell ref="S48:Y48"/>
    <mergeCell ref="AH48:AN48"/>
    <mergeCell ref="D63:J63"/>
    <mergeCell ref="S63:Y63"/>
    <mergeCell ref="AH63:AN63"/>
    <mergeCell ref="D33:J33"/>
    <mergeCell ref="S33:Y33"/>
    <mergeCell ref="AH33:AN33"/>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T71"/>
  <sheetViews>
    <sheetView workbookViewId="0">
      <selection activeCell="G2" sqref="G2"/>
    </sheetView>
  </sheetViews>
  <sheetFormatPr defaultRowHeight="15" x14ac:dyDescent="0.25"/>
  <cols>
    <col min="3" max="3" width="12.42578125" customWidth="1"/>
    <col min="13" max="16" width="3.140625" customWidth="1"/>
    <col min="18" max="18" width="10.140625" customWidth="1"/>
    <col min="28" max="31" width="3.140625" customWidth="1"/>
    <col min="33" max="33" width="9.85546875" customWidth="1"/>
    <col min="43" max="46" width="3.140625" customWidth="1"/>
    <col min="48" max="48" width="9.85546875" customWidth="1"/>
    <col min="58" max="61" width="3.140625" customWidth="1"/>
    <col min="63" max="63" width="9.7109375" customWidth="1"/>
  </cols>
  <sheetData>
    <row r="2" spans="2:72" x14ac:dyDescent="0.25">
      <c r="B2" s="1" t="s">
        <v>17</v>
      </c>
      <c r="C2" s="2"/>
      <c r="D2" s="2"/>
      <c r="E2" s="2"/>
      <c r="F2" s="2"/>
      <c r="G2" s="39" t="s">
        <v>217</v>
      </c>
      <c r="H2" s="2"/>
      <c r="I2" s="2"/>
      <c r="J2" s="2"/>
      <c r="K2" s="2"/>
      <c r="L2" s="3"/>
      <c r="Q2" s="1" t="s">
        <v>275</v>
      </c>
      <c r="R2" s="2"/>
      <c r="S2" s="2"/>
      <c r="T2" s="2"/>
      <c r="U2" s="2"/>
      <c r="V2" s="39" t="s">
        <v>217</v>
      </c>
      <c r="W2" s="2"/>
      <c r="X2" s="2"/>
      <c r="Y2" s="2"/>
      <c r="Z2" s="2"/>
      <c r="AA2" s="3"/>
      <c r="AF2" s="1" t="s">
        <v>276</v>
      </c>
      <c r="AG2" s="2"/>
      <c r="AH2" s="2"/>
      <c r="AI2" s="2"/>
      <c r="AJ2" s="2"/>
      <c r="AK2" s="39" t="s">
        <v>217</v>
      </c>
      <c r="AL2" s="2"/>
      <c r="AM2" s="2"/>
      <c r="AN2" s="2"/>
      <c r="AO2" s="2"/>
      <c r="AP2" s="3"/>
      <c r="AU2" s="1" t="s">
        <v>277</v>
      </c>
      <c r="AV2" s="2"/>
      <c r="AW2" s="2"/>
      <c r="AX2" s="2"/>
      <c r="AY2" s="2"/>
      <c r="AZ2" s="39" t="s">
        <v>217</v>
      </c>
      <c r="BA2" s="2"/>
      <c r="BB2" s="2"/>
      <c r="BC2" s="2"/>
      <c r="BD2" s="2"/>
      <c r="BE2" s="3"/>
      <c r="BJ2" s="1" t="s">
        <v>278</v>
      </c>
      <c r="BK2" s="2"/>
      <c r="BL2" s="2"/>
      <c r="BM2" s="2"/>
      <c r="BN2" s="2"/>
      <c r="BO2" s="39" t="s">
        <v>217</v>
      </c>
      <c r="BP2" s="2"/>
      <c r="BQ2" s="2"/>
      <c r="BR2" s="2"/>
      <c r="BS2" s="2"/>
      <c r="BT2" s="3"/>
    </row>
    <row r="3" spans="2:72" x14ac:dyDescent="0.25">
      <c r="B3" s="4"/>
      <c r="C3" s="5"/>
      <c r="D3" s="284" t="s">
        <v>0</v>
      </c>
      <c r="E3" s="284"/>
      <c r="F3" s="284"/>
      <c r="G3" s="284"/>
      <c r="H3" s="284"/>
      <c r="I3" s="284"/>
      <c r="J3" s="285"/>
      <c r="K3" s="6" t="s">
        <v>1</v>
      </c>
      <c r="L3" s="7"/>
      <c r="Q3" s="4"/>
      <c r="R3" s="5"/>
      <c r="S3" s="284" t="s">
        <v>0</v>
      </c>
      <c r="T3" s="284"/>
      <c r="U3" s="284"/>
      <c r="V3" s="284"/>
      <c r="W3" s="284"/>
      <c r="X3" s="284"/>
      <c r="Y3" s="285"/>
      <c r="Z3" s="6" t="s">
        <v>1</v>
      </c>
      <c r="AA3" s="7"/>
      <c r="AF3" s="4"/>
      <c r="AG3" s="5"/>
      <c r="AH3" s="284" t="s">
        <v>0</v>
      </c>
      <c r="AI3" s="284"/>
      <c r="AJ3" s="284"/>
      <c r="AK3" s="284"/>
      <c r="AL3" s="284"/>
      <c r="AM3" s="284"/>
      <c r="AN3" s="285"/>
      <c r="AO3" s="6" t="s">
        <v>1</v>
      </c>
      <c r="AP3" s="7"/>
      <c r="AU3" s="4"/>
      <c r="AV3" s="5"/>
      <c r="AW3" s="284" t="s">
        <v>0</v>
      </c>
      <c r="AX3" s="284"/>
      <c r="AY3" s="284"/>
      <c r="AZ3" s="284"/>
      <c r="BA3" s="284"/>
      <c r="BB3" s="284"/>
      <c r="BC3" s="285"/>
      <c r="BD3" s="6" t="s">
        <v>1</v>
      </c>
      <c r="BE3" s="7"/>
      <c r="BJ3" s="4"/>
      <c r="BK3" s="5"/>
      <c r="BL3" s="284" t="s">
        <v>0</v>
      </c>
      <c r="BM3" s="284"/>
      <c r="BN3" s="284"/>
      <c r="BO3" s="284"/>
      <c r="BP3" s="284"/>
      <c r="BQ3" s="284"/>
      <c r="BR3" s="285"/>
      <c r="BS3" s="6" t="s">
        <v>1</v>
      </c>
      <c r="BT3" s="7"/>
    </row>
    <row r="4" spans="2:72" x14ac:dyDescent="0.25">
      <c r="B4" s="8"/>
      <c r="C4" s="9"/>
      <c r="D4" s="5" t="s">
        <v>2</v>
      </c>
      <c r="E4" s="10" t="s">
        <v>3</v>
      </c>
      <c r="F4" s="5"/>
      <c r="G4" s="10" t="s">
        <v>4</v>
      </c>
      <c r="H4" s="47" t="s">
        <v>5</v>
      </c>
      <c r="I4" s="48" t="s">
        <v>6</v>
      </c>
      <c r="J4" s="47" t="s">
        <v>5</v>
      </c>
      <c r="K4" s="11"/>
      <c r="L4" s="9"/>
      <c r="Q4" s="8"/>
      <c r="R4" s="9"/>
      <c r="S4" s="5" t="s">
        <v>2</v>
      </c>
      <c r="T4" s="10" t="s">
        <v>3</v>
      </c>
      <c r="U4" s="5"/>
      <c r="V4" s="10" t="s">
        <v>4</v>
      </c>
      <c r="W4" s="47" t="s">
        <v>5</v>
      </c>
      <c r="X4" s="48" t="s">
        <v>6</v>
      </c>
      <c r="Y4" s="47" t="s">
        <v>5</v>
      </c>
      <c r="Z4" s="11"/>
      <c r="AA4" s="9"/>
      <c r="AF4" s="8"/>
      <c r="AG4" s="9"/>
      <c r="AH4" s="5" t="s">
        <v>2</v>
      </c>
      <c r="AI4" s="10" t="s">
        <v>3</v>
      </c>
      <c r="AJ4" s="5"/>
      <c r="AK4" s="10" t="s">
        <v>4</v>
      </c>
      <c r="AL4" s="47" t="s">
        <v>5</v>
      </c>
      <c r="AM4" s="48" t="s">
        <v>6</v>
      </c>
      <c r="AN4" s="47" t="s">
        <v>5</v>
      </c>
      <c r="AO4" s="11"/>
      <c r="AP4" s="9"/>
      <c r="AU4" s="8"/>
      <c r="AV4" s="9"/>
      <c r="AW4" s="5" t="s">
        <v>2</v>
      </c>
      <c r="AX4" s="10" t="s">
        <v>3</v>
      </c>
      <c r="AY4" s="5"/>
      <c r="AZ4" s="10" t="s">
        <v>4</v>
      </c>
      <c r="BA4" s="47" t="s">
        <v>5</v>
      </c>
      <c r="BB4" s="48" t="s">
        <v>6</v>
      </c>
      <c r="BC4" s="47" t="s">
        <v>5</v>
      </c>
      <c r="BD4" s="11"/>
      <c r="BE4" s="9"/>
      <c r="BJ4" s="8"/>
      <c r="BK4" s="9"/>
      <c r="BL4" s="5" t="s">
        <v>2</v>
      </c>
      <c r="BM4" s="10" t="s">
        <v>3</v>
      </c>
      <c r="BN4" s="5"/>
      <c r="BO4" s="10" t="s">
        <v>4</v>
      </c>
      <c r="BP4" s="47" t="s">
        <v>5</v>
      </c>
      <c r="BQ4" s="48" t="s">
        <v>6</v>
      </c>
      <c r="BR4" s="47" t="s">
        <v>5</v>
      </c>
      <c r="BS4" s="11"/>
      <c r="BT4" s="9"/>
    </row>
    <row r="5" spans="2:72" x14ac:dyDescent="0.25">
      <c r="B5" s="12" t="s">
        <v>7</v>
      </c>
      <c r="C5" s="13" t="s">
        <v>19</v>
      </c>
      <c r="D5" s="14" t="s">
        <v>8</v>
      </c>
      <c r="E5" s="15" t="s">
        <v>9</v>
      </c>
      <c r="F5" s="14" t="s">
        <v>4</v>
      </c>
      <c r="G5" s="15" t="s">
        <v>10</v>
      </c>
      <c r="H5" s="49" t="s">
        <v>11</v>
      </c>
      <c r="I5" s="49" t="s">
        <v>12</v>
      </c>
      <c r="J5" s="49" t="s">
        <v>13</v>
      </c>
      <c r="K5" s="14" t="s">
        <v>15</v>
      </c>
      <c r="L5" s="16" t="s">
        <v>14</v>
      </c>
      <c r="Q5" s="12" t="s">
        <v>7</v>
      </c>
      <c r="R5" s="13" t="s">
        <v>19</v>
      </c>
      <c r="S5" s="14" t="s">
        <v>8</v>
      </c>
      <c r="T5" s="15" t="s">
        <v>9</v>
      </c>
      <c r="U5" s="14" t="s">
        <v>4</v>
      </c>
      <c r="V5" s="15" t="s">
        <v>10</v>
      </c>
      <c r="W5" s="49" t="s">
        <v>11</v>
      </c>
      <c r="X5" s="49" t="s">
        <v>12</v>
      </c>
      <c r="Y5" s="49" t="s">
        <v>13</v>
      </c>
      <c r="Z5" s="14" t="s">
        <v>15</v>
      </c>
      <c r="AA5" s="16" t="s">
        <v>14</v>
      </c>
      <c r="AF5" s="12" t="s">
        <v>7</v>
      </c>
      <c r="AG5" s="13" t="s">
        <v>19</v>
      </c>
      <c r="AH5" s="14" t="s">
        <v>8</v>
      </c>
      <c r="AI5" s="15" t="s">
        <v>9</v>
      </c>
      <c r="AJ5" s="14" t="s">
        <v>4</v>
      </c>
      <c r="AK5" s="15" t="s">
        <v>10</v>
      </c>
      <c r="AL5" s="49" t="s">
        <v>11</v>
      </c>
      <c r="AM5" s="49" t="s">
        <v>12</v>
      </c>
      <c r="AN5" s="49" t="s">
        <v>13</v>
      </c>
      <c r="AO5" s="14" t="s">
        <v>15</v>
      </c>
      <c r="AP5" s="16" t="s">
        <v>14</v>
      </c>
      <c r="AU5" s="12" t="s">
        <v>7</v>
      </c>
      <c r="AV5" s="13" t="s">
        <v>19</v>
      </c>
      <c r="AW5" s="14" t="s">
        <v>8</v>
      </c>
      <c r="AX5" s="15" t="s">
        <v>9</v>
      </c>
      <c r="AY5" s="14" t="s">
        <v>4</v>
      </c>
      <c r="AZ5" s="15" t="s">
        <v>10</v>
      </c>
      <c r="BA5" s="49" t="s">
        <v>11</v>
      </c>
      <c r="BB5" s="49" t="s">
        <v>12</v>
      </c>
      <c r="BC5" s="49" t="s">
        <v>13</v>
      </c>
      <c r="BD5" s="14" t="s">
        <v>15</v>
      </c>
      <c r="BE5" s="16" t="s">
        <v>14</v>
      </c>
      <c r="BJ5" s="12" t="s">
        <v>7</v>
      </c>
      <c r="BK5" s="13" t="s">
        <v>19</v>
      </c>
      <c r="BL5" s="14" t="s">
        <v>8</v>
      </c>
      <c r="BM5" s="15" t="s">
        <v>9</v>
      </c>
      <c r="BN5" s="14" t="s">
        <v>4</v>
      </c>
      <c r="BO5" s="15" t="s">
        <v>10</v>
      </c>
      <c r="BP5" s="49" t="s">
        <v>11</v>
      </c>
      <c r="BQ5" s="49" t="s">
        <v>12</v>
      </c>
      <c r="BR5" s="49" t="s">
        <v>13</v>
      </c>
      <c r="BS5" s="14" t="s">
        <v>15</v>
      </c>
      <c r="BT5" s="16" t="s">
        <v>14</v>
      </c>
    </row>
    <row r="6" spans="2:72" x14ac:dyDescent="0.25">
      <c r="B6" s="17" t="s">
        <v>16</v>
      </c>
      <c r="C6" s="18"/>
      <c r="D6" s="5"/>
      <c r="E6" s="10"/>
      <c r="F6" s="5"/>
      <c r="G6" s="10"/>
      <c r="H6" s="47"/>
      <c r="I6" s="47"/>
      <c r="J6" s="47"/>
      <c r="K6" s="5"/>
      <c r="L6" s="19"/>
      <c r="Q6" s="17" t="s">
        <v>16</v>
      </c>
      <c r="R6" s="18"/>
      <c r="S6" s="5"/>
      <c r="T6" s="10"/>
      <c r="U6" s="5"/>
      <c r="V6" s="10"/>
      <c r="W6" s="47"/>
      <c r="X6" s="47"/>
      <c r="Y6" s="47"/>
      <c r="Z6" s="5"/>
      <c r="AA6" s="19"/>
      <c r="AF6" s="17" t="s">
        <v>16</v>
      </c>
      <c r="AG6" s="18"/>
      <c r="AH6" s="5"/>
      <c r="AI6" s="10"/>
      <c r="AJ6" s="5"/>
      <c r="AK6" s="10"/>
      <c r="AL6" s="47"/>
      <c r="AM6" s="47"/>
      <c r="AN6" s="47"/>
      <c r="AO6" s="5"/>
      <c r="AP6" s="19"/>
      <c r="AU6" s="17" t="s">
        <v>16</v>
      </c>
      <c r="AV6" s="18"/>
      <c r="AW6" s="5"/>
      <c r="AX6" s="10"/>
      <c r="AY6" s="5"/>
      <c r="AZ6" s="10"/>
      <c r="BA6" s="47"/>
      <c r="BB6" s="47"/>
      <c r="BC6" s="47"/>
      <c r="BD6" s="5"/>
      <c r="BE6" s="19"/>
      <c r="BJ6" s="17" t="s">
        <v>16</v>
      </c>
      <c r="BK6" s="18"/>
      <c r="BL6" s="5"/>
      <c r="BM6" s="10"/>
      <c r="BN6" s="5"/>
      <c r="BO6" s="10"/>
      <c r="BP6" s="47"/>
      <c r="BQ6" s="47"/>
      <c r="BR6" s="47"/>
      <c r="BS6" s="5"/>
      <c r="BT6" s="19"/>
    </row>
    <row r="7" spans="2:72" x14ac:dyDescent="0.25">
      <c r="B7" s="20">
        <v>0</v>
      </c>
      <c r="C7" s="21" t="s">
        <v>274</v>
      </c>
      <c r="D7" s="22">
        <v>2218.348273703441</v>
      </c>
      <c r="E7" s="23">
        <v>10307.085396136636</v>
      </c>
      <c r="F7" s="23">
        <v>12525.433669840138</v>
      </c>
      <c r="G7" s="24"/>
      <c r="H7" s="50"/>
      <c r="I7" s="50"/>
      <c r="J7" s="50"/>
      <c r="K7" s="25"/>
      <c r="L7" s="26"/>
      <c r="Q7" s="20">
        <v>0</v>
      </c>
      <c r="R7" s="21" t="s">
        <v>274</v>
      </c>
      <c r="S7" s="22">
        <v>1848.1221297561303</v>
      </c>
      <c r="T7" s="23">
        <v>10214.929536248392</v>
      </c>
      <c r="U7" s="23">
        <v>12063.051666004501</v>
      </c>
      <c r="V7" s="24"/>
      <c r="W7" s="50"/>
      <c r="X7" s="50"/>
      <c r="Y7" s="50"/>
      <c r="Z7" s="25"/>
      <c r="AA7" s="26"/>
      <c r="AF7" s="20">
        <v>0</v>
      </c>
      <c r="AG7" s="21" t="s">
        <v>274</v>
      </c>
      <c r="AH7" s="22">
        <v>3300.7076132352709</v>
      </c>
      <c r="AI7" s="23">
        <v>10031.968798320318</v>
      </c>
      <c r="AJ7" s="23">
        <v>13332.676411555596</v>
      </c>
      <c r="AK7" s="24"/>
      <c r="AL7" s="50"/>
      <c r="AM7" s="50"/>
      <c r="AN7" s="50"/>
      <c r="AO7" s="25"/>
      <c r="AP7" s="26"/>
      <c r="AU7" s="20">
        <v>0</v>
      </c>
      <c r="AV7" s="21" t="s">
        <v>274</v>
      </c>
      <c r="AW7" s="22">
        <v>1966.1505991664337</v>
      </c>
      <c r="AX7" s="23">
        <v>15707.432639791319</v>
      </c>
      <c r="AY7" s="23">
        <v>17673.583238957752</v>
      </c>
      <c r="AZ7" s="24"/>
      <c r="BA7" s="50"/>
      <c r="BB7" s="50"/>
      <c r="BC7" s="50"/>
      <c r="BD7" s="25"/>
      <c r="BE7" s="26"/>
      <c r="BJ7" s="20">
        <v>0</v>
      </c>
      <c r="BK7" s="21" t="s">
        <v>274</v>
      </c>
      <c r="BL7" s="22">
        <v>2969.730120494969</v>
      </c>
      <c r="BM7" s="23">
        <v>13210.085524373539</v>
      </c>
      <c r="BN7" s="23">
        <v>16179.815644868508</v>
      </c>
      <c r="BO7" s="24"/>
      <c r="BP7" s="50"/>
      <c r="BQ7" s="50"/>
      <c r="BR7" s="50"/>
      <c r="BS7" s="25"/>
      <c r="BT7" s="26"/>
    </row>
    <row r="8" spans="2:72" x14ac:dyDescent="0.25">
      <c r="B8" s="40">
        <v>1</v>
      </c>
      <c r="C8" s="41" t="s">
        <v>230</v>
      </c>
      <c r="D8" s="42">
        <v>2641.5026805553853</v>
      </c>
      <c r="E8" s="43">
        <v>9444.1726761989903</v>
      </c>
      <c r="F8" s="43">
        <v>12085.675356754296</v>
      </c>
      <c r="G8" s="44">
        <v>-43.298731313249469</v>
      </c>
      <c r="H8" s="51">
        <v>0.32490000000000002</v>
      </c>
      <c r="I8" s="51">
        <v>0.46029999999999999</v>
      </c>
      <c r="J8" s="51">
        <v>0.21479999999999999</v>
      </c>
      <c r="K8" s="45">
        <v>25.672626441308491</v>
      </c>
      <c r="L8" s="46">
        <v>18.596452631887509</v>
      </c>
      <c r="Q8" s="40">
        <v>1</v>
      </c>
      <c r="R8" s="41" t="s">
        <v>230</v>
      </c>
      <c r="S8" s="42">
        <v>2500.2031604075723</v>
      </c>
      <c r="T8" s="43">
        <v>9361.8286605906724</v>
      </c>
      <c r="U8" s="43">
        <v>11862.031820998269</v>
      </c>
      <c r="V8" s="44">
        <v>-65.798409207212217</v>
      </c>
      <c r="W8" s="51">
        <v>0.42936058555448142</v>
      </c>
      <c r="X8" s="51">
        <v>0.31349261151774616</v>
      </c>
      <c r="Y8" s="51">
        <v>0.25714680292777242</v>
      </c>
      <c r="Z8" s="45">
        <v>26.37540648231418</v>
      </c>
      <c r="AA8" s="46">
        <v>19.471924349177005</v>
      </c>
      <c r="AF8" s="40">
        <v>1</v>
      </c>
      <c r="AG8" s="41" t="s">
        <v>230</v>
      </c>
      <c r="AH8" s="42">
        <v>3035.03436106033</v>
      </c>
      <c r="AI8" s="43">
        <v>9183.0275777542374</v>
      </c>
      <c r="AJ8" s="43">
        <v>12218.061938814575</v>
      </c>
      <c r="AK8" s="44">
        <v>18.619426744397302</v>
      </c>
      <c r="AL8" s="51">
        <v>2.059773828756058E-2</v>
      </c>
      <c r="AM8" s="51">
        <v>0.88529886914378031</v>
      </c>
      <c r="AN8" s="51">
        <v>9.4103392568659128E-2</v>
      </c>
      <c r="AO8" s="45">
        <v>6.5055923280570518</v>
      </c>
      <c r="AP8" s="46">
        <v>3.3002936953870283</v>
      </c>
      <c r="AU8" s="40">
        <v>1</v>
      </c>
      <c r="AV8" s="41" t="s">
        <v>230</v>
      </c>
      <c r="AW8" s="42">
        <v>2870.1552196246184</v>
      </c>
      <c r="AX8" s="43">
        <v>14468.399063009087</v>
      </c>
      <c r="AY8" s="43">
        <v>17338.554282633697</v>
      </c>
      <c r="AZ8" s="44">
        <v>-27.209556541224831</v>
      </c>
      <c r="BA8" s="51">
        <v>0.4218009478672986</v>
      </c>
      <c r="BB8" s="51">
        <v>0.34123222748815168</v>
      </c>
      <c r="BC8" s="51">
        <v>0.23696682464454977</v>
      </c>
      <c r="BD8" s="45">
        <v>28.306839997240175</v>
      </c>
      <c r="BE8" s="46">
        <v>16.068978995851886</v>
      </c>
      <c r="BJ8" s="40">
        <v>1</v>
      </c>
      <c r="BK8" s="41" t="s">
        <v>230</v>
      </c>
      <c r="BL8" s="42">
        <v>2648.720718281611</v>
      </c>
      <c r="BM8" s="43">
        <v>11982.179803305069</v>
      </c>
      <c r="BN8" s="43">
        <v>14630.900521586682</v>
      </c>
      <c r="BO8" s="44">
        <v>43.034496499997026</v>
      </c>
      <c r="BP8" s="51">
        <v>0</v>
      </c>
      <c r="BQ8" s="51">
        <v>0.95833333333333337</v>
      </c>
      <c r="BR8" s="51">
        <v>4.1666666666666664E-2</v>
      </c>
      <c r="BS8" s="45">
        <v>0.19703588878975339</v>
      </c>
      <c r="BT8" s="46">
        <v>0.19703588878975339</v>
      </c>
    </row>
    <row r="9" spans="2:72" x14ac:dyDescent="0.25">
      <c r="B9" s="40">
        <v>2</v>
      </c>
      <c r="C9" s="41" t="s">
        <v>231</v>
      </c>
      <c r="D9" s="42">
        <v>2658.3256260626817</v>
      </c>
      <c r="E9" s="43">
        <v>9281.1126402447844</v>
      </c>
      <c r="F9" s="43">
        <v>11939.438266307476</v>
      </c>
      <c r="G9" s="44">
        <v>20.300116754442627</v>
      </c>
      <c r="H9" s="51">
        <v>0.28270000000000001</v>
      </c>
      <c r="I9" s="51">
        <v>0.45490000000000003</v>
      </c>
      <c r="J9" s="51">
        <v>0.26240000000000002</v>
      </c>
      <c r="K9" s="45">
        <v>20.720203533432802</v>
      </c>
      <c r="L9" s="46">
        <v>15.664188636287195</v>
      </c>
      <c r="Q9" s="40">
        <v>2</v>
      </c>
      <c r="R9" s="41" t="s">
        <v>231</v>
      </c>
      <c r="S9" s="42">
        <v>2517.1364177421337</v>
      </c>
      <c r="T9" s="43">
        <v>9202.2045052298599</v>
      </c>
      <c r="U9" s="43">
        <v>11719.340922971985</v>
      </c>
      <c r="V9" s="44">
        <v>9.3167348087574897</v>
      </c>
      <c r="W9" s="51">
        <v>0.37398149426874738</v>
      </c>
      <c r="X9" s="51">
        <v>0.31653086590249968</v>
      </c>
      <c r="Y9" s="51">
        <v>0.30948763982875294</v>
      </c>
      <c r="Z9" s="45">
        <v>21.665501921531249</v>
      </c>
      <c r="AA9" s="46">
        <v>16.692603671509488</v>
      </c>
      <c r="AF9" s="40">
        <v>2</v>
      </c>
      <c r="AG9" s="41" t="s">
        <v>231</v>
      </c>
      <c r="AH9" s="42">
        <v>3052.219584978021</v>
      </c>
      <c r="AI9" s="43">
        <v>9019.1614067752798</v>
      </c>
      <c r="AJ9" s="43">
        <v>12071.380991753309</v>
      </c>
      <c r="AK9" s="44">
        <v>43.454231251725183</v>
      </c>
      <c r="AL9" s="51">
        <v>1.6558966074313407E-2</v>
      </c>
      <c r="AM9" s="51">
        <v>0.85298869143780287</v>
      </c>
      <c r="AN9" s="51">
        <v>0.13045234248788368</v>
      </c>
      <c r="AO9" s="45">
        <v>4.1713648402272092</v>
      </c>
      <c r="AP9" s="46">
        <v>2.1667039967449711</v>
      </c>
      <c r="AU9" s="40">
        <v>2</v>
      </c>
      <c r="AV9" s="41" t="s">
        <v>231</v>
      </c>
      <c r="AW9" s="42">
        <v>2880.4863246827376</v>
      </c>
      <c r="AX9" s="43">
        <v>14214.393775755374</v>
      </c>
      <c r="AY9" s="43">
        <v>17094.88010043812</v>
      </c>
      <c r="AZ9" s="44">
        <v>87.724076781191357</v>
      </c>
      <c r="BA9" s="51">
        <v>0.36966824644549762</v>
      </c>
      <c r="BB9" s="51">
        <v>0.36966824644549762</v>
      </c>
      <c r="BC9" s="51">
        <v>0.26066350710900477</v>
      </c>
      <c r="BD9" s="45">
        <v>22.034322326617474</v>
      </c>
      <c r="BE9" s="46">
        <v>12.57413567930509</v>
      </c>
      <c r="BJ9" s="40">
        <v>2</v>
      </c>
      <c r="BK9" s="41" t="s">
        <v>231</v>
      </c>
      <c r="BL9" s="42">
        <v>2661.0160117034557</v>
      </c>
      <c r="BM9" s="43">
        <v>11767.817364140701</v>
      </c>
      <c r="BN9" s="43">
        <v>14428.83337584416</v>
      </c>
      <c r="BO9" s="44">
        <v>131.05880575151983</v>
      </c>
      <c r="BP9" s="51">
        <v>0</v>
      </c>
      <c r="BQ9" s="51">
        <v>0.93055555555555558</v>
      </c>
      <c r="BR9" s="51">
        <v>6.9444444444444448E-2</v>
      </c>
      <c r="BS9" s="45">
        <v>0.19796002385060449</v>
      </c>
      <c r="BT9" s="46">
        <v>0.19796002385060449</v>
      </c>
    </row>
    <row r="10" spans="2:72" x14ac:dyDescent="0.25">
      <c r="B10" s="20">
        <v>3</v>
      </c>
      <c r="C10" s="21" t="s">
        <v>232</v>
      </c>
      <c r="D10" s="27">
        <v>2776.3361910026474</v>
      </c>
      <c r="E10" s="28">
        <v>9058.6076026495848</v>
      </c>
      <c r="F10" s="28">
        <v>11834.943793652279</v>
      </c>
      <c r="G10" s="29">
        <v>86.820328992794998</v>
      </c>
      <c r="H10" s="51">
        <v>0.28360000000000002</v>
      </c>
      <c r="I10" s="51">
        <v>0.34429999999999999</v>
      </c>
      <c r="J10" s="51">
        <v>0.37209999999999999</v>
      </c>
      <c r="K10" s="30">
        <v>16.883389698584864</v>
      </c>
      <c r="L10" s="31">
        <v>11.926923752205173</v>
      </c>
      <c r="Q10" s="20">
        <v>3</v>
      </c>
      <c r="R10" s="21" t="s">
        <v>232</v>
      </c>
      <c r="S10" s="27">
        <v>2624.3796221216321</v>
      </c>
      <c r="T10" s="28">
        <v>8974.3239620673812</v>
      </c>
      <c r="U10" s="28">
        <v>11598.703584188996</v>
      </c>
      <c r="V10" s="29">
        <v>85.385750011482017</v>
      </c>
      <c r="W10" s="51">
        <v>0.35685678773650048</v>
      </c>
      <c r="X10" s="51">
        <v>0.23339317773788151</v>
      </c>
      <c r="Y10" s="51">
        <v>0.40975003452561803</v>
      </c>
      <c r="Z10" s="30">
        <v>17.893470327781372</v>
      </c>
      <c r="AA10" s="31">
        <v>13.063825850458707</v>
      </c>
      <c r="AF10" s="20">
        <v>3</v>
      </c>
      <c r="AG10" s="21" t="s">
        <v>232</v>
      </c>
      <c r="AH10" s="27">
        <v>3200.1782739262076</v>
      </c>
      <c r="AI10" s="28">
        <v>8826.3890043682095</v>
      </c>
      <c r="AJ10" s="28">
        <v>12026.567278294395</v>
      </c>
      <c r="AK10" s="29">
        <v>76.578225549548563</v>
      </c>
      <c r="AL10" s="51">
        <v>6.7851373182552507E-2</v>
      </c>
      <c r="AM10" s="51">
        <v>0.66276252019386106</v>
      </c>
      <c r="AN10" s="51">
        <v>0.26938610662358642</v>
      </c>
      <c r="AO10" s="30">
        <v>8.8760454519277197</v>
      </c>
      <c r="AP10" s="31">
        <v>6.2488157698732474</v>
      </c>
      <c r="AU10" s="20">
        <v>3</v>
      </c>
      <c r="AV10" s="21" t="s">
        <v>232</v>
      </c>
      <c r="AW10" s="27">
        <v>3006.6878270963293</v>
      </c>
      <c r="AX10" s="28">
        <v>13858.921027364113</v>
      </c>
      <c r="AY10" s="28">
        <v>16865.608854460435</v>
      </c>
      <c r="AZ10" s="29">
        <v>219.38592653832572</v>
      </c>
      <c r="BA10" s="51">
        <v>0.38862559241706163</v>
      </c>
      <c r="BB10" s="51">
        <v>0.26066350710900477</v>
      </c>
      <c r="BC10" s="51">
        <v>0.35071090047393366</v>
      </c>
      <c r="BD10" s="30">
        <v>17.054870875125776</v>
      </c>
      <c r="BE10" s="31">
        <v>8.4653263088036574</v>
      </c>
      <c r="BJ10" s="20">
        <v>3</v>
      </c>
      <c r="BK10" s="21" t="s">
        <v>232</v>
      </c>
      <c r="BL10" s="27">
        <v>2808.0073400734909</v>
      </c>
      <c r="BM10" s="28">
        <v>11453.120910790989</v>
      </c>
      <c r="BN10" s="28">
        <v>14261.12825086448</v>
      </c>
      <c r="BO10" s="29">
        <v>194.81884909083035</v>
      </c>
      <c r="BP10" s="51">
        <v>2.7777777777777776E-2</v>
      </c>
      <c r="BQ10" s="51">
        <v>0.79166666666666663</v>
      </c>
      <c r="BR10" s="51">
        <v>0.18055555555555555</v>
      </c>
      <c r="BS10" s="30">
        <v>5.4058706103288579</v>
      </c>
      <c r="BT10" s="31">
        <v>5.4058706103288579</v>
      </c>
    </row>
    <row r="11" spans="2:72" x14ac:dyDescent="0.25">
      <c r="B11" s="32">
        <v>4</v>
      </c>
      <c r="C11" s="33" t="s">
        <v>233</v>
      </c>
      <c r="D11" s="34">
        <v>2927.3051829798706</v>
      </c>
      <c r="E11" s="35">
        <v>8892.7153511101333</v>
      </c>
      <c r="F11" s="35">
        <v>11820.020534089983</v>
      </c>
      <c r="G11" s="36">
        <v>135.9627462850145</v>
      </c>
      <c r="H11" s="52">
        <v>0.37519999999999998</v>
      </c>
      <c r="I11" s="52">
        <v>0.1588</v>
      </c>
      <c r="J11" s="52">
        <v>0.46600000000000003</v>
      </c>
      <c r="K11" s="37">
        <v>17.576500548635348</v>
      </c>
      <c r="L11" s="38">
        <v>12.86733824742273</v>
      </c>
      <c r="Q11" s="32">
        <v>4</v>
      </c>
      <c r="R11" s="33" t="s">
        <v>233</v>
      </c>
      <c r="S11" s="34">
        <v>2762.3216821479286</v>
      </c>
      <c r="T11" s="35">
        <v>8813.5131656267804</v>
      </c>
      <c r="U11" s="35">
        <v>11575.834847774719</v>
      </c>
      <c r="V11" s="36">
        <v>118.84256594722089</v>
      </c>
      <c r="W11" s="52">
        <v>0.44496616489435159</v>
      </c>
      <c r="X11" s="52">
        <v>5.689821847811076E-2</v>
      </c>
      <c r="Y11" s="52">
        <v>0.49813561662753764</v>
      </c>
      <c r="Z11" s="37">
        <v>18.871405558181671</v>
      </c>
      <c r="AA11" s="38">
        <v>13.881353562361134</v>
      </c>
      <c r="AF11" s="32">
        <v>4</v>
      </c>
      <c r="AG11" s="33" t="s">
        <v>233</v>
      </c>
      <c r="AH11" s="34">
        <v>3389.9392850280219</v>
      </c>
      <c r="AI11" s="35">
        <v>8659.2846504234749</v>
      </c>
      <c r="AJ11" s="35">
        <v>12049.223935451502</v>
      </c>
      <c r="AK11" s="36">
        <v>154.07936107570643</v>
      </c>
      <c r="AL11" s="52">
        <v>0.17205169628432956</v>
      </c>
      <c r="AM11" s="52">
        <v>0.45678513731825526</v>
      </c>
      <c r="AN11" s="52">
        <v>0.3711631663974152</v>
      </c>
      <c r="AO11" s="37">
        <v>12.507953211706834</v>
      </c>
      <c r="AP11" s="38">
        <v>9.8047316655612438</v>
      </c>
      <c r="AU11" s="32">
        <v>4</v>
      </c>
      <c r="AV11" s="33" t="s">
        <v>233</v>
      </c>
      <c r="AW11" s="34">
        <v>3137.1214214136376</v>
      </c>
      <c r="AX11" s="35">
        <v>13568.081737262983</v>
      </c>
      <c r="AY11" s="35">
        <v>16705.203158676621</v>
      </c>
      <c r="AZ11" s="36">
        <v>379.68213556327692</v>
      </c>
      <c r="BA11" s="52">
        <v>0.45023696682464454</v>
      </c>
      <c r="BB11" s="52">
        <v>4.2654028436018961E-2</v>
      </c>
      <c r="BC11" s="52">
        <v>0.50710900473933651</v>
      </c>
      <c r="BD11" s="37">
        <v>14.722802110722778</v>
      </c>
      <c r="BE11" s="38">
        <v>10.29439019277638</v>
      </c>
      <c r="BJ11" s="32">
        <v>4</v>
      </c>
      <c r="BK11" s="33" t="s">
        <v>233</v>
      </c>
      <c r="BL11" s="34">
        <v>2995.25332941125</v>
      </c>
      <c r="BM11" s="35">
        <v>11184.036635923394</v>
      </c>
      <c r="BN11" s="35">
        <v>14179.289965334643</v>
      </c>
      <c r="BO11" s="36">
        <v>520.48630831967159</v>
      </c>
      <c r="BP11" s="52">
        <v>0.125</v>
      </c>
      <c r="BQ11" s="52">
        <v>0.5</v>
      </c>
      <c r="BR11" s="52">
        <v>0.375</v>
      </c>
      <c r="BS11" s="37">
        <v>6.8488851474785628</v>
      </c>
      <c r="BT11" s="38">
        <v>6.4409977802357199</v>
      </c>
    </row>
    <row r="17" spans="2:72" x14ac:dyDescent="0.25">
      <c r="B17" s="1" t="s">
        <v>18</v>
      </c>
      <c r="C17" s="2"/>
      <c r="D17" s="2"/>
      <c r="E17" s="2"/>
      <c r="F17" s="2"/>
      <c r="G17" s="39" t="s">
        <v>217</v>
      </c>
      <c r="H17" s="2"/>
      <c r="I17" s="2"/>
      <c r="J17" s="2"/>
      <c r="K17" s="2"/>
      <c r="L17" s="3"/>
      <c r="Q17" s="1" t="s">
        <v>279</v>
      </c>
      <c r="R17" s="2"/>
      <c r="S17" s="2"/>
      <c r="T17" s="2"/>
      <c r="U17" s="2"/>
      <c r="V17" s="39" t="s">
        <v>217</v>
      </c>
      <c r="W17" s="2"/>
      <c r="X17" s="2"/>
      <c r="Y17" s="2"/>
      <c r="Z17" s="2"/>
      <c r="AA17" s="3"/>
      <c r="AF17" s="1" t="s">
        <v>280</v>
      </c>
      <c r="AG17" s="2"/>
      <c r="AH17" s="2"/>
      <c r="AI17" s="2"/>
      <c r="AJ17" s="2"/>
      <c r="AK17" s="39" t="s">
        <v>217</v>
      </c>
      <c r="AL17" s="2"/>
      <c r="AM17" s="2"/>
      <c r="AN17" s="2"/>
      <c r="AO17" s="2"/>
      <c r="AP17" s="3"/>
      <c r="AU17" s="1" t="s">
        <v>281</v>
      </c>
      <c r="AV17" s="2"/>
      <c r="AW17" s="2"/>
      <c r="AX17" s="2"/>
      <c r="AY17" s="2"/>
      <c r="AZ17" s="39" t="s">
        <v>217</v>
      </c>
      <c r="BA17" s="2"/>
      <c r="BB17" s="2"/>
      <c r="BC17" s="2"/>
      <c r="BD17" s="2"/>
      <c r="BE17" s="3"/>
      <c r="BJ17" s="1" t="s">
        <v>282</v>
      </c>
      <c r="BK17" s="2"/>
      <c r="BL17" s="2"/>
      <c r="BM17" s="2"/>
      <c r="BN17" s="2"/>
      <c r="BO17" s="39" t="s">
        <v>217</v>
      </c>
      <c r="BP17" s="2"/>
      <c r="BQ17" s="2"/>
      <c r="BR17" s="2"/>
      <c r="BS17" s="2"/>
      <c r="BT17" s="3"/>
    </row>
    <row r="18" spans="2:72" x14ac:dyDescent="0.25">
      <c r="B18" s="4"/>
      <c r="C18" s="5"/>
      <c r="D18" s="284" t="s">
        <v>0</v>
      </c>
      <c r="E18" s="284"/>
      <c r="F18" s="284"/>
      <c r="G18" s="284"/>
      <c r="H18" s="284"/>
      <c r="I18" s="284"/>
      <c r="J18" s="285"/>
      <c r="K18" s="6" t="s">
        <v>1</v>
      </c>
      <c r="L18" s="7"/>
      <c r="Q18" s="4"/>
      <c r="R18" s="5"/>
      <c r="S18" s="284" t="s">
        <v>0</v>
      </c>
      <c r="T18" s="284"/>
      <c r="U18" s="284"/>
      <c r="V18" s="284"/>
      <c r="W18" s="284"/>
      <c r="X18" s="284"/>
      <c r="Y18" s="285"/>
      <c r="Z18" s="6" t="s">
        <v>1</v>
      </c>
      <c r="AA18" s="7"/>
      <c r="AF18" s="4"/>
      <c r="AG18" s="5"/>
      <c r="AH18" s="284" t="s">
        <v>0</v>
      </c>
      <c r="AI18" s="284"/>
      <c r="AJ18" s="284"/>
      <c r="AK18" s="284"/>
      <c r="AL18" s="284"/>
      <c r="AM18" s="284"/>
      <c r="AN18" s="285"/>
      <c r="AO18" s="6" t="s">
        <v>1</v>
      </c>
      <c r="AP18" s="7"/>
      <c r="AU18" s="4"/>
      <c r="AV18" s="5"/>
      <c r="AW18" s="284" t="s">
        <v>0</v>
      </c>
      <c r="AX18" s="284"/>
      <c r="AY18" s="284"/>
      <c r="AZ18" s="284"/>
      <c r="BA18" s="284"/>
      <c r="BB18" s="284"/>
      <c r="BC18" s="285"/>
      <c r="BD18" s="6" t="s">
        <v>1</v>
      </c>
      <c r="BE18" s="7"/>
      <c r="BJ18" s="4"/>
      <c r="BK18" s="5"/>
      <c r="BL18" s="284" t="s">
        <v>0</v>
      </c>
      <c r="BM18" s="284"/>
      <c r="BN18" s="284"/>
      <c r="BO18" s="284"/>
      <c r="BP18" s="284"/>
      <c r="BQ18" s="284"/>
      <c r="BR18" s="285"/>
      <c r="BS18" s="6" t="s">
        <v>1</v>
      </c>
      <c r="BT18" s="7"/>
    </row>
    <row r="19" spans="2:72" x14ac:dyDescent="0.25">
      <c r="B19" s="8"/>
      <c r="C19" s="9"/>
      <c r="D19" s="5" t="s">
        <v>2</v>
      </c>
      <c r="E19" s="10" t="s">
        <v>3</v>
      </c>
      <c r="F19" s="5"/>
      <c r="G19" s="10" t="s">
        <v>4</v>
      </c>
      <c r="H19" s="47" t="s">
        <v>5</v>
      </c>
      <c r="I19" s="48" t="s">
        <v>6</v>
      </c>
      <c r="J19" s="47" t="s">
        <v>5</v>
      </c>
      <c r="K19" s="11"/>
      <c r="L19" s="9"/>
      <c r="Q19" s="8"/>
      <c r="R19" s="9"/>
      <c r="S19" s="5" t="s">
        <v>2</v>
      </c>
      <c r="T19" s="10" t="s">
        <v>3</v>
      </c>
      <c r="U19" s="5"/>
      <c r="V19" s="10" t="s">
        <v>4</v>
      </c>
      <c r="W19" s="47" t="s">
        <v>5</v>
      </c>
      <c r="X19" s="48" t="s">
        <v>6</v>
      </c>
      <c r="Y19" s="47" t="s">
        <v>5</v>
      </c>
      <c r="Z19" s="11"/>
      <c r="AA19" s="9"/>
      <c r="AF19" s="8"/>
      <c r="AG19" s="9"/>
      <c r="AH19" s="5" t="s">
        <v>2</v>
      </c>
      <c r="AI19" s="10" t="s">
        <v>3</v>
      </c>
      <c r="AJ19" s="5"/>
      <c r="AK19" s="10" t="s">
        <v>4</v>
      </c>
      <c r="AL19" s="47" t="s">
        <v>5</v>
      </c>
      <c r="AM19" s="48" t="s">
        <v>6</v>
      </c>
      <c r="AN19" s="47" t="s">
        <v>5</v>
      </c>
      <c r="AO19" s="11"/>
      <c r="AP19" s="9"/>
      <c r="AU19" s="8"/>
      <c r="AV19" s="9"/>
      <c r="AW19" s="5" t="s">
        <v>2</v>
      </c>
      <c r="AX19" s="10" t="s">
        <v>3</v>
      </c>
      <c r="AY19" s="5"/>
      <c r="AZ19" s="10" t="s">
        <v>4</v>
      </c>
      <c r="BA19" s="47" t="s">
        <v>5</v>
      </c>
      <c r="BB19" s="48" t="s">
        <v>6</v>
      </c>
      <c r="BC19" s="47" t="s">
        <v>5</v>
      </c>
      <c r="BD19" s="11"/>
      <c r="BE19" s="9"/>
      <c r="BJ19" s="8"/>
      <c r="BK19" s="9"/>
      <c r="BL19" s="5" t="s">
        <v>2</v>
      </c>
      <c r="BM19" s="10" t="s">
        <v>3</v>
      </c>
      <c r="BN19" s="5"/>
      <c r="BO19" s="10" t="s">
        <v>4</v>
      </c>
      <c r="BP19" s="47" t="s">
        <v>5</v>
      </c>
      <c r="BQ19" s="48" t="s">
        <v>6</v>
      </c>
      <c r="BR19" s="47" t="s">
        <v>5</v>
      </c>
      <c r="BS19" s="11"/>
      <c r="BT19" s="9"/>
    </row>
    <row r="20" spans="2:72" x14ac:dyDescent="0.25">
      <c r="B20" s="12" t="s">
        <v>7</v>
      </c>
      <c r="C20" s="13" t="s">
        <v>19</v>
      </c>
      <c r="D20" s="14" t="s">
        <v>8</v>
      </c>
      <c r="E20" s="15" t="s">
        <v>9</v>
      </c>
      <c r="F20" s="14" t="s">
        <v>4</v>
      </c>
      <c r="G20" s="15" t="s">
        <v>10</v>
      </c>
      <c r="H20" s="49" t="s">
        <v>11</v>
      </c>
      <c r="I20" s="49" t="s">
        <v>12</v>
      </c>
      <c r="J20" s="49" t="s">
        <v>13</v>
      </c>
      <c r="K20" s="14" t="s">
        <v>15</v>
      </c>
      <c r="L20" s="16" t="s">
        <v>14</v>
      </c>
      <c r="Q20" s="12" t="s">
        <v>7</v>
      </c>
      <c r="R20" s="13" t="s">
        <v>19</v>
      </c>
      <c r="S20" s="14" t="s">
        <v>8</v>
      </c>
      <c r="T20" s="15" t="s">
        <v>9</v>
      </c>
      <c r="U20" s="14" t="s">
        <v>4</v>
      </c>
      <c r="V20" s="15" t="s">
        <v>10</v>
      </c>
      <c r="W20" s="49" t="s">
        <v>11</v>
      </c>
      <c r="X20" s="49" t="s">
        <v>12</v>
      </c>
      <c r="Y20" s="49" t="s">
        <v>13</v>
      </c>
      <c r="Z20" s="14" t="s">
        <v>15</v>
      </c>
      <c r="AA20" s="16" t="s">
        <v>14</v>
      </c>
      <c r="AF20" s="12" t="s">
        <v>7</v>
      </c>
      <c r="AG20" s="13" t="s">
        <v>19</v>
      </c>
      <c r="AH20" s="14" t="s">
        <v>8</v>
      </c>
      <c r="AI20" s="15" t="s">
        <v>9</v>
      </c>
      <c r="AJ20" s="14" t="s">
        <v>4</v>
      </c>
      <c r="AK20" s="15" t="s">
        <v>10</v>
      </c>
      <c r="AL20" s="49" t="s">
        <v>11</v>
      </c>
      <c r="AM20" s="49" t="s">
        <v>12</v>
      </c>
      <c r="AN20" s="49" t="s">
        <v>13</v>
      </c>
      <c r="AO20" s="14" t="s">
        <v>15</v>
      </c>
      <c r="AP20" s="16" t="s">
        <v>14</v>
      </c>
      <c r="AU20" s="12" t="s">
        <v>7</v>
      </c>
      <c r="AV20" s="13" t="s">
        <v>19</v>
      </c>
      <c r="AW20" s="14" t="s">
        <v>8</v>
      </c>
      <c r="AX20" s="15" t="s">
        <v>9</v>
      </c>
      <c r="AY20" s="14" t="s">
        <v>4</v>
      </c>
      <c r="AZ20" s="15" t="s">
        <v>10</v>
      </c>
      <c r="BA20" s="49" t="s">
        <v>11</v>
      </c>
      <c r="BB20" s="49" t="s">
        <v>12</v>
      </c>
      <c r="BC20" s="49" t="s">
        <v>13</v>
      </c>
      <c r="BD20" s="14" t="s">
        <v>15</v>
      </c>
      <c r="BE20" s="16" t="s">
        <v>14</v>
      </c>
      <c r="BJ20" s="12" t="s">
        <v>7</v>
      </c>
      <c r="BK20" s="13" t="s">
        <v>19</v>
      </c>
      <c r="BL20" s="14" t="s">
        <v>8</v>
      </c>
      <c r="BM20" s="15" t="s">
        <v>9</v>
      </c>
      <c r="BN20" s="14" t="s">
        <v>4</v>
      </c>
      <c r="BO20" s="15" t="s">
        <v>10</v>
      </c>
      <c r="BP20" s="49" t="s">
        <v>11</v>
      </c>
      <c r="BQ20" s="49" t="s">
        <v>12</v>
      </c>
      <c r="BR20" s="49" t="s">
        <v>13</v>
      </c>
      <c r="BS20" s="14" t="s">
        <v>15</v>
      </c>
      <c r="BT20" s="16" t="s">
        <v>14</v>
      </c>
    </row>
    <row r="21" spans="2:72" x14ac:dyDescent="0.25">
      <c r="B21" s="17" t="s">
        <v>16</v>
      </c>
      <c r="C21" s="18"/>
      <c r="D21" s="5"/>
      <c r="E21" s="10"/>
      <c r="F21" s="5"/>
      <c r="G21" s="10"/>
      <c r="H21" s="47"/>
      <c r="I21" s="47"/>
      <c r="J21" s="47"/>
      <c r="K21" s="5"/>
      <c r="L21" s="19"/>
      <c r="Q21" s="17" t="s">
        <v>16</v>
      </c>
      <c r="R21" s="18"/>
      <c r="S21" s="5"/>
      <c r="T21" s="10"/>
      <c r="U21" s="5"/>
      <c r="V21" s="10"/>
      <c r="W21" s="47"/>
      <c r="X21" s="47"/>
      <c r="Y21" s="47"/>
      <c r="Z21" s="5"/>
      <c r="AA21" s="19"/>
      <c r="AF21" s="17" t="s">
        <v>16</v>
      </c>
      <c r="AG21" s="18"/>
      <c r="AH21" s="5"/>
      <c r="AI21" s="10"/>
      <c r="AJ21" s="5"/>
      <c r="AK21" s="10"/>
      <c r="AL21" s="47"/>
      <c r="AM21" s="47"/>
      <c r="AN21" s="47"/>
      <c r="AO21" s="5"/>
      <c r="AP21" s="19"/>
      <c r="AU21" s="17" t="s">
        <v>16</v>
      </c>
      <c r="AV21" s="18"/>
      <c r="AW21" s="5"/>
      <c r="AX21" s="10"/>
      <c r="AY21" s="5"/>
      <c r="AZ21" s="10"/>
      <c r="BA21" s="47"/>
      <c r="BB21" s="47"/>
      <c r="BC21" s="47"/>
      <c r="BD21" s="5"/>
      <c r="BE21" s="19"/>
      <c r="BJ21" s="17" t="s">
        <v>16</v>
      </c>
      <c r="BK21" s="18"/>
      <c r="BL21" s="5"/>
      <c r="BM21" s="10"/>
      <c r="BN21" s="5"/>
      <c r="BO21" s="10"/>
      <c r="BP21" s="47"/>
      <c r="BQ21" s="47"/>
      <c r="BR21" s="47"/>
      <c r="BS21" s="5"/>
      <c r="BT21" s="19"/>
    </row>
    <row r="22" spans="2:72" x14ac:dyDescent="0.25">
      <c r="B22" s="20">
        <v>0</v>
      </c>
      <c r="C22" s="21" t="s">
        <v>274</v>
      </c>
      <c r="D22" s="22">
        <v>2409.7090265008619</v>
      </c>
      <c r="E22" s="23">
        <v>12933.624088430137</v>
      </c>
      <c r="F22" s="23">
        <v>15343.333114930983</v>
      </c>
      <c r="G22" s="24"/>
      <c r="H22" s="50"/>
      <c r="I22" s="50"/>
      <c r="J22" s="50"/>
      <c r="K22" s="25"/>
      <c r="L22" s="26"/>
      <c r="Q22" s="20">
        <v>0</v>
      </c>
      <c r="R22" s="21" t="s">
        <v>274</v>
      </c>
      <c r="S22" s="22">
        <v>1972.5871968537404</v>
      </c>
      <c r="T22" s="23">
        <v>12963.688837985503</v>
      </c>
      <c r="U22" s="23">
        <v>14936.276034839191</v>
      </c>
      <c r="V22" s="24"/>
      <c r="W22" s="50"/>
      <c r="X22" s="50"/>
      <c r="Y22" s="50"/>
      <c r="Z22" s="25"/>
      <c r="AA22" s="26"/>
      <c r="AF22" s="20">
        <v>0</v>
      </c>
      <c r="AG22" s="21" t="s">
        <v>274</v>
      </c>
      <c r="AH22" s="22">
        <v>3647.0138126867132</v>
      </c>
      <c r="AI22" s="23">
        <v>12182.086699848887</v>
      </c>
      <c r="AJ22" s="23">
        <v>15829.100512535606</v>
      </c>
      <c r="AK22" s="24"/>
      <c r="AL22" s="50"/>
      <c r="AM22" s="50"/>
      <c r="AN22" s="50"/>
      <c r="AO22" s="25"/>
      <c r="AP22" s="26"/>
      <c r="AU22" s="20">
        <v>0</v>
      </c>
      <c r="AV22" s="21" t="s">
        <v>274</v>
      </c>
      <c r="AW22" s="22">
        <v>2088.179962077279</v>
      </c>
      <c r="AX22" s="23">
        <v>18695.047351010635</v>
      </c>
      <c r="AY22" s="23">
        <v>20783.227313087915</v>
      </c>
      <c r="AZ22" s="24"/>
      <c r="BA22" s="50"/>
      <c r="BB22" s="50"/>
      <c r="BC22" s="50"/>
      <c r="BD22" s="25"/>
      <c r="BE22" s="26"/>
      <c r="BJ22" s="20">
        <v>0</v>
      </c>
      <c r="BK22" s="21" t="s">
        <v>274</v>
      </c>
      <c r="BL22" s="22">
        <v>3179.731668451851</v>
      </c>
      <c r="BM22" s="23">
        <v>15714.660079614387</v>
      </c>
      <c r="BN22" s="23">
        <v>18894.391748066235</v>
      </c>
      <c r="BO22" s="24"/>
      <c r="BP22" s="50"/>
      <c r="BQ22" s="50"/>
      <c r="BR22" s="50"/>
      <c r="BS22" s="25"/>
      <c r="BT22" s="26"/>
    </row>
    <row r="23" spans="2:72" x14ac:dyDescent="0.25">
      <c r="B23" s="40">
        <v>1</v>
      </c>
      <c r="C23" s="41" t="s">
        <v>230</v>
      </c>
      <c r="D23" s="42">
        <v>2964.7645866796811</v>
      </c>
      <c r="E23" s="43">
        <v>11836.468848507693</v>
      </c>
      <c r="F23" s="43">
        <v>14801.233435187432</v>
      </c>
      <c r="G23" s="44">
        <v>-65.261655457260233</v>
      </c>
      <c r="H23" s="51">
        <v>0.28458199660313266</v>
      </c>
      <c r="I23" s="51">
        <v>0.5276467257973203</v>
      </c>
      <c r="J23" s="51">
        <v>0.18777127759954709</v>
      </c>
      <c r="K23" s="45">
        <v>23.079780796321529</v>
      </c>
      <c r="L23" s="46">
        <v>18.830963272463826</v>
      </c>
      <c r="Q23" s="40">
        <v>1</v>
      </c>
      <c r="R23" s="41" t="s">
        <v>230</v>
      </c>
      <c r="S23" s="42">
        <v>2791.3153136634064</v>
      </c>
      <c r="T23" s="43">
        <v>11863.617529135141</v>
      </c>
      <c r="U23" s="43">
        <v>14654.932842798578</v>
      </c>
      <c r="V23" s="44">
        <v>-95.79108395944634</v>
      </c>
      <c r="W23" s="51">
        <v>0.377348504895475</v>
      </c>
      <c r="X23" s="51">
        <v>0.41095527917438474</v>
      </c>
      <c r="Y23" s="51">
        <v>0.21169621593014024</v>
      </c>
      <c r="Z23" s="45">
        <v>24.321038927438281</v>
      </c>
      <c r="AA23" s="46">
        <v>20.010835909990611</v>
      </c>
      <c r="AF23" s="40">
        <v>1</v>
      </c>
      <c r="AG23" s="41" t="s">
        <v>230</v>
      </c>
      <c r="AH23" s="42">
        <v>3442.7645502883961</v>
      </c>
      <c r="AI23" s="43">
        <v>11148.714368965984</v>
      </c>
      <c r="AJ23" s="43">
        <v>14591.478919254396</v>
      </c>
      <c r="AK23" s="44">
        <v>12.089735331225585</v>
      </c>
      <c r="AL23" s="51">
        <v>2.8337061894108874E-2</v>
      </c>
      <c r="AM23" s="51">
        <v>0.85085756897837439</v>
      </c>
      <c r="AN23" s="51">
        <v>0.12080536912751678</v>
      </c>
      <c r="AO23" s="45">
        <v>8.0959206252283078</v>
      </c>
      <c r="AP23" s="46">
        <v>4.4975495849723313</v>
      </c>
      <c r="AU23" s="40">
        <v>1</v>
      </c>
      <c r="AV23" s="41" t="s">
        <v>230</v>
      </c>
      <c r="AW23" s="42">
        <v>3107.5363244784958</v>
      </c>
      <c r="AX23" s="43">
        <v>17169.680662735107</v>
      </c>
      <c r="AY23" s="43">
        <v>20277.216987213593</v>
      </c>
      <c r="AZ23" s="44">
        <v>-18.980034164759495</v>
      </c>
      <c r="BA23" s="51">
        <v>0.33082706766917291</v>
      </c>
      <c r="BB23" s="51">
        <v>0.43609022556390975</v>
      </c>
      <c r="BC23" s="51">
        <v>0.23308270676691728</v>
      </c>
      <c r="BD23" s="45">
        <v>25.43776523136297</v>
      </c>
      <c r="BE23" s="46">
        <v>15.165089014401193</v>
      </c>
      <c r="BJ23" s="40">
        <v>1</v>
      </c>
      <c r="BK23" s="41" t="s">
        <v>230</v>
      </c>
      <c r="BL23" s="42">
        <v>2866.4648128100703</v>
      </c>
      <c r="BM23" s="43">
        <v>14235.745406813376</v>
      </c>
      <c r="BN23" s="43">
        <v>17102.210219623445</v>
      </c>
      <c r="BO23" s="44">
        <v>54.021814770996336</v>
      </c>
      <c r="BP23" s="51">
        <v>0</v>
      </c>
      <c r="BQ23" s="51">
        <v>0.95652173913043481</v>
      </c>
      <c r="BR23" s="51">
        <v>4.3478260869565216E-2</v>
      </c>
      <c r="BS23" s="45">
        <v>0.27170870342799375</v>
      </c>
      <c r="BT23" s="46">
        <v>0.27170870342799375</v>
      </c>
    </row>
    <row r="24" spans="2:72" x14ac:dyDescent="0.25">
      <c r="B24" s="40">
        <v>2</v>
      </c>
      <c r="C24" s="41" t="s">
        <v>231</v>
      </c>
      <c r="D24" s="42">
        <v>2982.6900037221531</v>
      </c>
      <c r="E24" s="43">
        <v>11625.732199402964</v>
      </c>
      <c r="F24" s="43">
        <v>14608.422203125094</v>
      </c>
      <c r="G24" s="44">
        <v>8.742180650573383</v>
      </c>
      <c r="H24" s="51">
        <v>0.23683713908284582</v>
      </c>
      <c r="I24" s="51">
        <v>0.52745801094546141</v>
      </c>
      <c r="J24" s="51">
        <v>0.23570484997169278</v>
      </c>
      <c r="K24" s="45">
        <v>18.40638187712662</v>
      </c>
      <c r="L24" s="46">
        <v>15.783385202220543</v>
      </c>
      <c r="Q24" s="40">
        <v>2</v>
      </c>
      <c r="R24" s="41" t="s">
        <v>231</v>
      </c>
      <c r="S24" s="42">
        <v>2810.2524539874635</v>
      </c>
      <c r="T24" s="43">
        <v>11654.223278400867</v>
      </c>
      <c r="U24" s="43">
        <v>14464.475732388295</v>
      </c>
      <c r="V24" s="44">
        <v>-10.195285522569845</v>
      </c>
      <c r="W24" s="51">
        <v>0.31436888065625829</v>
      </c>
      <c r="X24" s="51">
        <v>0.42365705213019317</v>
      </c>
      <c r="Y24" s="51">
        <v>0.26197406721354854</v>
      </c>
      <c r="Z24" s="45">
        <v>19.938412607947239</v>
      </c>
      <c r="AA24" s="46">
        <v>17.183070751710073</v>
      </c>
      <c r="AF24" s="40">
        <v>2</v>
      </c>
      <c r="AG24" s="41" t="s">
        <v>231</v>
      </c>
      <c r="AH24" s="42">
        <v>3458.4916540520567</v>
      </c>
      <c r="AI24" s="43">
        <v>10945.735919938605</v>
      </c>
      <c r="AJ24" s="43">
        <v>14404.22757399068</v>
      </c>
      <c r="AK24" s="44">
        <v>47.49978464043231</v>
      </c>
      <c r="AL24" s="51">
        <v>2.1625652498135719E-2</v>
      </c>
      <c r="AM24" s="51">
        <v>0.81208053691275173</v>
      </c>
      <c r="AN24" s="51">
        <v>0.16629381058911261</v>
      </c>
      <c r="AO24" s="45">
        <v>4.4470906929214387</v>
      </c>
      <c r="AP24" s="46">
        <v>2.1750142346117425</v>
      </c>
      <c r="AU24" s="40">
        <v>2</v>
      </c>
      <c r="AV24" s="41" t="s">
        <v>231</v>
      </c>
      <c r="AW24" s="42">
        <v>3120.6830142404597</v>
      </c>
      <c r="AX24" s="43">
        <v>16858.224307503737</v>
      </c>
      <c r="AY24" s="43">
        <v>19978.907321744213</v>
      </c>
      <c r="AZ24" s="44">
        <v>93.479640069727452</v>
      </c>
      <c r="BA24" s="51">
        <v>0.2857142857142857</v>
      </c>
      <c r="BB24" s="51">
        <v>0.47368421052631576</v>
      </c>
      <c r="BC24" s="51">
        <v>0.24060150375939848</v>
      </c>
      <c r="BD24" s="45">
        <v>21.325348770950203</v>
      </c>
      <c r="BE24" s="46">
        <v>11.57664463654697</v>
      </c>
      <c r="BJ24" s="40">
        <v>2</v>
      </c>
      <c r="BK24" s="41" t="s">
        <v>231</v>
      </c>
      <c r="BL24" s="42">
        <v>2879.1773288523564</v>
      </c>
      <c r="BM24" s="43">
        <v>13979.770739645219</v>
      </c>
      <c r="BN24" s="43">
        <v>16858.948068497579</v>
      </c>
      <c r="BO24" s="44">
        <v>189.62599837144091</v>
      </c>
      <c r="BP24" s="51">
        <v>0</v>
      </c>
      <c r="BQ24" s="51">
        <v>0.91304347826086951</v>
      </c>
      <c r="BR24" s="51">
        <v>8.6956521739130432E-2</v>
      </c>
      <c r="BS24" s="45">
        <v>0.19480699476516147</v>
      </c>
      <c r="BT24" s="46">
        <v>0.19480699476516147</v>
      </c>
    </row>
    <row r="25" spans="2:72" x14ac:dyDescent="0.25">
      <c r="B25" s="20">
        <v>3</v>
      </c>
      <c r="C25" s="21" t="s">
        <v>232</v>
      </c>
      <c r="D25" s="27">
        <v>3113.9609640972826</v>
      </c>
      <c r="E25" s="28">
        <v>11343.305186966843</v>
      </c>
      <c r="F25" s="28">
        <v>14457.26615106413</v>
      </c>
      <c r="G25" s="29">
        <v>82.812114986240516</v>
      </c>
      <c r="H25" s="51">
        <v>0.23174183808265711</v>
      </c>
      <c r="I25" s="51">
        <v>0.4144178146820155</v>
      </c>
      <c r="J25" s="51">
        <v>0.35384034723532742</v>
      </c>
      <c r="K25" s="30">
        <v>14.614357414328122</v>
      </c>
      <c r="L25" s="31">
        <v>10.784359946118126</v>
      </c>
      <c r="Q25" s="20">
        <v>3</v>
      </c>
      <c r="R25" s="21" t="s">
        <v>232</v>
      </c>
      <c r="S25" s="27">
        <v>2931.3069344573732</v>
      </c>
      <c r="T25" s="28">
        <v>11363.590592808614</v>
      </c>
      <c r="U25" s="28">
        <v>14294.897527265966</v>
      </c>
      <c r="V25" s="29">
        <v>77.465054181354731</v>
      </c>
      <c r="W25" s="51">
        <v>0.28949457528446682</v>
      </c>
      <c r="X25" s="51">
        <v>0.34771103466525538</v>
      </c>
      <c r="Y25" s="51">
        <v>0.36279439005027786</v>
      </c>
      <c r="Z25" s="30">
        <v>16.013650279012246</v>
      </c>
      <c r="AA25" s="31">
        <v>12.616360750420604</v>
      </c>
      <c r="AF25" s="20">
        <v>3</v>
      </c>
      <c r="AG25" s="21" t="s">
        <v>232</v>
      </c>
      <c r="AH25" s="27">
        <v>3616.7824958394776</v>
      </c>
      <c r="AI25" s="28">
        <v>10706.744190063164</v>
      </c>
      <c r="AJ25" s="28">
        <v>14323.526685902598</v>
      </c>
      <c r="AK25" s="29">
        <v>73.665867137919463</v>
      </c>
      <c r="AL25" s="51">
        <v>7.0096942580164051E-2</v>
      </c>
      <c r="AM25" s="51">
        <v>0.59656972408650266</v>
      </c>
      <c r="AN25" s="51">
        <v>0.33333333333333331</v>
      </c>
      <c r="AO25" s="30">
        <v>8.1815301202182855</v>
      </c>
      <c r="AP25" s="31">
        <v>7.2491243747940821</v>
      </c>
      <c r="AU25" s="20">
        <v>3</v>
      </c>
      <c r="AV25" s="21" t="s">
        <v>232</v>
      </c>
      <c r="AW25" s="27">
        <v>3263.8590491724249</v>
      </c>
      <c r="AX25" s="28">
        <v>16404.124316725396</v>
      </c>
      <c r="AY25" s="28">
        <v>19667.983365897813</v>
      </c>
      <c r="AZ25" s="29">
        <v>258.16000915361144</v>
      </c>
      <c r="BA25" s="51">
        <v>0.2857142857142857</v>
      </c>
      <c r="BB25" s="51">
        <v>0.36842105263157893</v>
      </c>
      <c r="BC25" s="51">
        <v>0.34586466165413532</v>
      </c>
      <c r="BD25" s="30">
        <v>16.512246863761785</v>
      </c>
      <c r="BE25" s="31">
        <v>6.2891551559983956</v>
      </c>
      <c r="BJ25" s="20">
        <v>3</v>
      </c>
      <c r="BK25" s="21" t="s">
        <v>232</v>
      </c>
      <c r="BL25" s="27">
        <v>3027.6448473127616</v>
      </c>
      <c r="BM25" s="28">
        <v>13601.583532924762</v>
      </c>
      <c r="BN25" s="28">
        <v>16629.228380237524</v>
      </c>
      <c r="BO25" s="29">
        <v>281.7336632906451</v>
      </c>
      <c r="BP25" s="51">
        <v>4.3478260869565216E-2</v>
      </c>
      <c r="BQ25" s="51">
        <v>0.71739130434782605</v>
      </c>
      <c r="BR25" s="51">
        <v>0.2391304347826087</v>
      </c>
      <c r="BS25" s="30">
        <v>7.4295367141359971</v>
      </c>
      <c r="BT25" s="31">
        <v>7.4295367141359971</v>
      </c>
    </row>
    <row r="26" spans="2:72" x14ac:dyDescent="0.25">
      <c r="B26" s="32">
        <v>4</v>
      </c>
      <c r="C26" s="33" t="s">
        <v>233</v>
      </c>
      <c r="D26" s="34">
        <v>3279.8732529430172</v>
      </c>
      <c r="E26" s="35">
        <v>11126.579916370176</v>
      </c>
      <c r="F26" s="35">
        <v>14406.453169313207</v>
      </c>
      <c r="G26" s="36">
        <v>142.33278870940612</v>
      </c>
      <c r="H26" s="52">
        <v>0.36082279675410456</v>
      </c>
      <c r="I26" s="52">
        <v>0.14229099830156633</v>
      </c>
      <c r="J26" s="52">
        <v>0.49688620494432911</v>
      </c>
      <c r="K26" s="37">
        <v>15.414981862106805</v>
      </c>
      <c r="L26" s="38">
        <v>12.457451079886747</v>
      </c>
      <c r="Q26" s="32">
        <v>4</v>
      </c>
      <c r="R26" s="33" t="s">
        <v>233</v>
      </c>
      <c r="S26" s="34">
        <v>3088.1617374150169</v>
      </c>
      <c r="T26" s="35">
        <v>11152.735515270771</v>
      </c>
      <c r="U26" s="35">
        <v>14240.897252685814</v>
      </c>
      <c r="V26" s="36">
        <v>138.1742856977678</v>
      </c>
      <c r="W26" s="52">
        <v>0.41651230484255092</v>
      </c>
      <c r="X26" s="52">
        <v>4.9748610743582958E-2</v>
      </c>
      <c r="Y26" s="52">
        <v>0.53373908441386608</v>
      </c>
      <c r="Z26" s="37">
        <v>15.924299440388243</v>
      </c>
      <c r="AA26" s="38">
        <v>12.91935047018347</v>
      </c>
      <c r="AF26" s="32">
        <v>4</v>
      </c>
      <c r="AG26" s="33" t="s">
        <v>233</v>
      </c>
      <c r="AH26" s="34">
        <v>3809.4062548447018</v>
      </c>
      <c r="AI26" s="35">
        <v>10501.468381245828</v>
      </c>
      <c r="AJ26" s="35">
        <v>14310.874636090537</v>
      </c>
      <c r="AK26" s="36">
        <v>100.01133934347942</v>
      </c>
      <c r="AL26" s="52">
        <v>0.20954511558538405</v>
      </c>
      <c r="AM26" s="52">
        <v>0.39895600298284861</v>
      </c>
      <c r="AN26" s="52">
        <v>0.39149888143176736</v>
      </c>
      <c r="AO26" s="37">
        <v>13.640556006551707</v>
      </c>
      <c r="AP26" s="38">
        <v>11.28545966759752</v>
      </c>
      <c r="AU26" s="32">
        <v>4</v>
      </c>
      <c r="AV26" s="33" t="s">
        <v>233</v>
      </c>
      <c r="AW26" s="34">
        <v>3410.2906276066424</v>
      </c>
      <c r="AX26" s="35">
        <v>15954.575979991014</v>
      </c>
      <c r="AY26" s="35">
        <v>19364.866607597662</v>
      </c>
      <c r="AZ26" s="36">
        <v>551.63651185968638</v>
      </c>
      <c r="BA26" s="52">
        <v>0.36842105263157893</v>
      </c>
      <c r="BB26" s="52">
        <v>6.7669172932330823E-2</v>
      </c>
      <c r="BC26" s="52">
        <v>0.56390977443609025</v>
      </c>
      <c r="BD26" s="37">
        <v>13.59675167125687</v>
      </c>
      <c r="BE26" s="38">
        <v>8.599682901829965</v>
      </c>
      <c r="BJ26" s="32">
        <v>4</v>
      </c>
      <c r="BK26" s="33" t="s">
        <v>233</v>
      </c>
      <c r="BL26" s="34">
        <v>3215.2765311998578</v>
      </c>
      <c r="BM26" s="35">
        <v>13241.99478364827</v>
      </c>
      <c r="BN26" s="35">
        <v>16457.271314848123</v>
      </c>
      <c r="BO26" s="36">
        <v>534.30346918121177</v>
      </c>
      <c r="BP26" s="52">
        <v>0.17391304347826086</v>
      </c>
      <c r="BQ26" s="52">
        <v>0.47826086956521741</v>
      </c>
      <c r="BR26" s="52">
        <v>0.34782608695652173</v>
      </c>
      <c r="BS26" s="37">
        <v>8.4589792000982111</v>
      </c>
      <c r="BT26" s="38">
        <v>8.4589792000982111</v>
      </c>
    </row>
    <row r="32" spans="2:72" x14ac:dyDescent="0.25">
      <c r="B32" s="1" t="s">
        <v>51</v>
      </c>
      <c r="C32" s="2"/>
      <c r="D32" s="2"/>
      <c r="E32" s="2"/>
      <c r="F32" s="2"/>
      <c r="G32" s="39" t="s">
        <v>217</v>
      </c>
      <c r="H32" s="2"/>
      <c r="I32" s="2"/>
      <c r="J32" s="2"/>
      <c r="K32" s="2"/>
      <c r="L32" s="3"/>
      <c r="Q32" s="1" t="s">
        <v>283</v>
      </c>
      <c r="R32" s="2"/>
      <c r="S32" s="2"/>
      <c r="T32" s="2"/>
      <c r="U32" s="2"/>
      <c r="V32" s="39" t="s">
        <v>217</v>
      </c>
      <c r="W32" s="2"/>
      <c r="X32" s="2"/>
      <c r="Y32" s="2"/>
      <c r="Z32" s="2"/>
      <c r="AA32" s="3"/>
      <c r="AF32" s="1" t="s">
        <v>284</v>
      </c>
      <c r="AG32" s="2"/>
      <c r="AH32" s="2"/>
      <c r="AI32" s="2"/>
      <c r="AJ32" s="2"/>
      <c r="AK32" s="39" t="s">
        <v>217</v>
      </c>
      <c r="AL32" s="2"/>
      <c r="AM32" s="2"/>
      <c r="AN32" s="2"/>
      <c r="AO32" s="2"/>
      <c r="AP32" s="3"/>
      <c r="AU32" s="1" t="s">
        <v>285</v>
      </c>
      <c r="AV32" s="2"/>
      <c r="AW32" s="2"/>
      <c r="AX32" s="2"/>
      <c r="AY32" s="2"/>
      <c r="AZ32" s="39" t="s">
        <v>217</v>
      </c>
      <c r="BA32" s="2"/>
      <c r="BB32" s="2"/>
      <c r="BC32" s="2"/>
      <c r="BD32" s="2"/>
      <c r="BE32" s="3"/>
      <c r="BJ32" s="1" t="s">
        <v>286</v>
      </c>
      <c r="BK32" s="2"/>
      <c r="BL32" s="2"/>
      <c r="BM32" s="2"/>
      <c r="BN32" s="2"/>
      <c r="BO32" s="39" t="s">
        <v>217</v>
      </c>
      <c r="BP32" s="2"/>
      <c r="BQ32" s="2"/>
      <c r="BR32" s="2"/>
      <c r="BS32" s="2"/>
      <c r="BT32" s="3"/>
    </row>
    <row r="33" spans="2:72" x14ac:dyDescent="0.25">
      <c r="B33" s="4"/>
      <c r="C33" s="5"/>
      <c r="D33" s="284" t="s">
        <v>0</v>
      </c>
      <c r="E33" s="284"/>
      <c r="F33" s="284"/>
      <c r="G33" s="284"/>
      <c r="H33" s="284"/>
      <c r="I33" s="284"/>
      <c r="J33" s="285"/>
      <c r="K33" s="6" t="s">
        <v>1</v>
      </c>
      <c r="L33" s="7"/>
      <c r="Q33" s="4"/>
      <c r="R33" s="5"/>
      <c r="S33" s="284" t="s">
        <v>0</v>
      </c>
      <c r="T33" s="284"/>
      <c r="U33" s="284"/>
      <c r="V33" s="284"/>
      <c r="W33" s="284"/>
      <c r="X33" s="284"/>
      <c r="Y33" s="285"/>
      <c r="Z33" s="6" t="s">
        <v>1</v>
      </c>
      <c r="AA33" s="7"/>
      <c r="AF33" s="4"/>
      <c r="AG33" s="5"/>
      <c r="AH33" s="284" t="s">
        <v>0</v>
      </c>
      <c r="AI33" s="284"/>
      <c r="AJ33" s="284"/>
      <c r="AK33" s="284"/>
      <c r="AL33" s="284"/>
      <c r="AM33" s="284"/>
      <c r="AN33" s="285"/>
      <c r="AO33" s="6" t="s">
        <v>1</v>
      </c>
      <c r="AP33" s="7"/>
      <c r="AU33" s="4"/>
      <c r="AV33" s="5"/>
      <c r="AW33" s="284" t="s">
        <v>0</v>
      </c>
      <c r="AX33" s="284"/>
      <c r="AY33" s="284"/>
      <c r="AZ33" s="284"/>
      <c r="BA33" s="284"/>
      <c r="BB33" s="284"/>
      <c r="BC33" s="285"/>
      <c r="BD33" s="6" t="s">
        <v>1</v>
      </c>
      <c r="BE33" s="7"/>
      <c r="BJ33" s="4"/>
      <c r="BK33" s="5"/>
      <c r="BL33" s="284" t="s">
        <v>0</v>
      </c>
      <c r="BM33" s="284"/>
      <c r="BN33" s="284"/>
      <c r="BO33" s="284"/>
      <c r="BP33" s="284"/>
      <c r="BQ33" s="284"/>
      <c r="BR33" s="285"/>
      <c r="BS33" s="6" t="s">
        <v>1</v>
      </c>
      <c r="BT33" s="7"/>
    </row>
    <row r="34" spans="2:72" x14ac:dyDescent="0.25">
      <c r="B34" s="8"/>
      <c r="C34" s="9"/>
      <c r="D34" s="5" t="s">
        <v>2</v>
      </c>
      <c r="E34" s="10" t="s">
        <v>3</v>
      </c>
      <c r="F34" s="5"/>
      <c r="G34" s="10" t="s">
        <v>4</v>
      </c>
      <c r="H34" s="47" t="s">
        <v>5</v>
      </c>
      <c r="I34" s="48" t="s">
        <v>6</v>
      </c>
      <c r="J34" s="47" t="s">
        <v>5</v>
      </c>
      <c r="K34" s="11"/>
      <c r="L34" s="9"/>
      <c r="Q34" s="8"/>
      <c r="R34" s="9"/>
      <c r="S34" s="5" t="s">
        <v>2</v>
      </c>
      <c r="T34" s="10" t="s">
        <v>3</v>
      </c>
      <c r="U34" s="5"/>
      <c r="V34" s="10" t="s">
        <v>4</v>
      </c>
      <c r="W34" s="47" t="s">
        <v>5</v>
      </c>
      <c r="X34" s="48" t="s">
        <v>6</v>
      </c>
      <c r="Y34" s="47" t="s">
        <v>5</v>
      </c>
      <c r="Z34" s="11"/>
      <c r="AA34" s="9"/>
      <c r="AF34" s="8"/>
      <c r="AG34" s="9"/>
      <c r="AH34" s="5" t="s">
        <v>2</v>
      </c>
      <c r="AI34" s="10" t="s">
        <v>3</v>
      </c>
      <c r="AJ34" s="5"/>
      <c r="AK34" s="10" t="s">
        <v>4</v>
      </c>
      <c r="AL34" s="47" t="s">
        <v>5</v>
      </c>
      <c r="AM34" s="48" t="s">
        <v>6</v>
      </c>
      <c r="AN34" s="47" t="s">
        <v>5</v>
      </c>
      <c r="AO34" s="11"/>
      <c r="AP34" s="9"/>
      <c r="AU34" s="8"/>
      <c r="AV34" s="9"/>
      <c r="AW34" s="5" t="s">
        <v>2</v>
      </c>
      <c r="AX34" s="10" t="s">
        <v>3</v>
      </c>
      <c r="AY34" s="5"/>
      <c r="AZ34" s="10" t="s">
        <v>4</v>
      </c>
      <c r="BA34" s="47" t="s">
        <v>5</v>
      </c>
      <c r="BB34" s="48" t="s">
        <v>6</v>
      </c>
      <c r="BC34" s="47" t="s">
        <v>5</v>
      </c>
      <c r="BD34" s="11"/>
      <c r="BE34" s="9"/>
      <c r="BJ34" s="8"/>
      <c r="BK34" s="9"/>
      <c r="BL34" s="5" t="s">
        <v>2</v>
      </c>
      <c r="BM34" s="10" t="s">
        <v>3</v>
      </c>
      <c r="BN34" s="5"/>
      <c r="BO34" s="10" t="s">
        <v>4</v>
      </c>
      <c r="BP34" s="47" t="s">
        <v>5</v>
      </c>
      <c r="BQ34" s="48" t="s">
        <v>6</v>
      </c>
      <c r="BR34" s="47" t="s">
        <v>5</v>
      </c>
      <c r="BS34" s="11"/>
      <c r="BT34" s="9"/>
    </row>
    <row r="35" spans="2:72" x14ac:dyDescent="0.25">
      <c r="B35" s="12" t="s">
        <v>7</v>
      </c>
      <c r="C35" s="13" t="s">
        <v>19</v>
      </c>
      <c r="D35" s="14" t="s">
        <v>8</v>
      </c>
      <c r="E35" s="15" t="s">
        <v>9</v>
      </c>
      <c r="F35" s="14" t="s">
        <v>4</v>
      </c>
      <c r="G35" s="15" t="s">
        <v>10</v>
      </c>
      <c r="H35" s="49" t="s">
        <v>11</v>
      </c>
      <c r="I35" s="49" t="s">
        <v>12</v>
      </c>
      <c r="J35" s="49" t="s">
        <v>13</v>
      </c>
      <c r="K35" s="14" t="s">
        <v>15</v>
      </c>
      <c r="L35" s="16" t="s">
        <v>14</v>
      </c>
      <c r="Q35" s="12" t="s">
        <v>7</v>
      </c>
      <c r="R35" s="13" t="s">
        <v>19</v>
      </c>
      <c r="S35" s="14" t="s">
        <v>8</v>
      </c>
      <c r="T35" s="15" t="s">
        <v>9</v>
      </c>
      <c r="U35" s="14" t="s">
        <v>4</v>
      </c>
      <c r="V35" s="15" t="s">
        <v>10</v>
      </c>
      <c r="W35" s="49" t="s">
        <v>11</v>
      </c>
      <c r="X35" s="49" t="s">
        <v>12</v>
      </c>
      <c r="Y35" s="49" t="s">
        <v>13</v>
      </c>
      <c r="Z35" s="14" t="s">
        <v>15</v>
      </c>
      <c r="AA35" s="16" t="s">
        <v>14</v>
      </c>
      <c r="AF35" s="12" t="s">
        <v>7</v>
      </c>
      <c r="AG35" s="13" t="s">
        <v>19</v>
      </c>
      <c r="AH35" s="14" t="s">
        <v>8</v>
      </c>
      <c r="AI35" s="15" t="s">
        <v>9</v>
      </c>
      <c r="AJ35" s="14" t="s">
        <v>4</v>
      </c>
      <c r="AK35" s="15" t="s">
        <v>10</v>
      </c>
      <c r="AL35" s="49" t="s">
        <v>11</v>
      </c>
      <c r="AM35" s="49" t="s">
        <v>12</v>
      </c>
      <c r="AN35" s="49" t="s">
        <v>13</v>
      </c>
      <c r="AO35" s="14" t="s">
        <v>15</v>
      </c>
      <c r="AP35" s="16" t="s">
        <v>14</v>
      </c>
      <c r="AU35" s="12" t="s">
        <v>7</v>
      </c>
      <c r="AV35" s="13" t="s">
        <v>19</v>
      </c>
      <c r="AW35" s="14" t="s">
        <v>8</v>
      </c>
      <c r="AX35" s="15" t="s">
        <v>9</v>
      </c>
      <c r="AY35" s="14" t="s">
        <v>4</v>
      </c>
      <c r="AZ35" s="15" t="s">
        <v>10</v>
      </c>
      <c r="BA35" s="49" t="s">
        <v>11</v>
      </c>
      <c r="BB35" s="49" t="s">
        <v>12</v>
      </c>
      <c r="BC35" s="49" t="s">
        <v>13</v>
      </c>
      <c r="BD35" s="14" t="s">
        <v>15</v>
      </c>
      <c r="BE35" s="16" t="s">
        <v>14</v>
      </c>
      <c r="BJ35" s="12" t="s">
        <v>7</v>
      </c>
      <c r="BK35" s="13" t="s">
        <v>19</v>
      </c>
      <c r="BL35" s="14" t="s">
        <v>8</v>
      </c>
      <c r="BM35" s="15" t="s">
        <v>9</v>
      </c>
      <c r="BN35" s="14" t="s">
        <v>4</v>
      </c>
      <c r="BO35" s="15" t="s">
        <v>10</v>
      </c>
      <c r="BP35" s="49" t="s">
        <v>11</v>
      </c>
      <c r="BQ35" s="49" t="s">
        <v>12</v>
      </c>
      <c r="BR35" s="49" t="s">
        <v>13</v>
      </c>
      <c r="BS35" s="14" t="s">
        <v>15</v>
      </c>
      <c r="BT35" s="16" t="s">
        <v>14</v>
      </c>
    </row>
    <row r="36" spans="2:72" x14ac:dyDescent="0.25">
      <c r="B36" s="17" t="s">
        <v>16</v>
      </c>
      <c r="C36" s="18"/>
      <c r="D36" s="5"/>
      <c r="E36" s="10"/>
      <c r="F36" s="5"/>
      <c r="G36" s="10"/>
      <c r="H36" s="47"/>
      <c r="I36" s="47"/>
      <c r="J36" s="47"/>
      <c r="K36" s="5"/>
      <c r="L36" s="19"/>
      <c r="Q36" s="17" t="s">
        <v>16</v>
      </c>
      <c r="R36" s="18"/>
      <c r="S36" s="5"/>
      <c r="T36" s="10"/>
      <c r="U36" s="5"/>
      <c r="V36" s="10"/>
      <c r="W36" s="47"/>
      <c r="X36" s="47"/>
      <c r="Y36" s="47"/>
      <c r="Z36" s="5"/>
      <c r="AA36" s="19"/>
      <c r="AF36" s="17" t="s">
        <v>16</v>
      </c>
      <c r="AG36" s="18"/>
      <c r="AH36" s="5"/>
      <c r="AI36" s="10"/>
      <c r="AJ36" s="5"/>
      <c r="AK36" s="10"/>
      <c r="AL36" s="47"/>
      <c r="AM36" s="47"/>
      <c r="AN36" s="47"/>
      <c r="AO36" s="5"/>
      <c r="AP36" s="19"/>
      <c r="AU36" s="17" t="s">
        <v>16</v>
      </c>
      <c r="AV36" s="18"/>
      <c r="AW36" s="5"/>
      <c r="AX36" s="10"/>
      <c r="AY36" s="5"/>
      <c r="AZ36" s="10"/>
      <c r="BA36" s="47"/>
      <c r="BB36" s="47"/>
      <c r="BC36" s="47"/>
      <c r="BD36" s="5"/>
      <c r="BE36" s="19"/>
      <c r="BJ36" s="17" t="s">
        <v>16</v>
      </c>
      <c r="BK36" s="18"/>
      <c r="BL36" s="5"/>
      <c r="BM36" s="10"/>
      <c r="BN36" s="5"/>
      <c r="BO36" s="10"/>
      <c r="BP36" s="47"/>
      <c r="BQ36" s="47"/>
      <c r="BR36" s="47"/>
      <c r="BS36" s="5"/>
      <c r="BT36" s="19"/>
    </row>
    <row r="37" spans="2:72" x14ac:dyDescent="0.25">
      <c r="B37" s="20">
        <v>0</v>
      </c>
      <c r="C37" s="21" t="s">
        <v>274</v>
      </c>
      <c r="D37" s="22">
        <v>2002.6450979804936</v>
      </c>
      <c r="E37" s="23">
        <v>7346.4326561955577</v>
      </c>
      <c r="F37" s="23">
        <v>9349.0777541760635</v>
      </c>
      <c r="G37" s="24"/>
      <c r="H37" s="50"/>
      <c r="I37" s="50"/>
      <c r="J37" s="50"/>
      <c r="K37" s="25"/>
      <c r="L37" s="26"/>
      <c r="Q37" s="20">
        <v>0</v>
      </c>
      <c r="R37" s="21" t="s">
        <v>274</v>
      </c>
      <c r="S37" s="22">
        <v>1712.2603479647182</v>
      </c>
      <c r="T37" s="23">
        <v>7214.4785249068145</v>
      </c>
      <c r="U37" s="23">
        <v>8926.738872871545</v>
      </c>
      <c r="V37" s="24"/>
      <c r="W37" s="50"/>
      <c r="X37" s="50"/>
      <c r="Y37" s="50"/>
      <c r="Z37" s="25"/>
      <c r="AA37" s="26"/>
      <c r="AF37" s="20">
        <v>0</v>
      </c>
      <c r="AG37" s="21" t="s">
        <v>274</v>
      </c>
      <c r="AH37" s="22">
        <v>2891.5476013723769</v>
      </c>
      <c r="AI37" s="23">
        <v>7491.6092336068314</v>
      </c>
      <c r="AJ37" s="23">
        <v>10383.156834979216</v>
      </c>
      <c r="AK37" s="24"/>
      <c r="AL37" s="50"/>
      <c r="AM37" s="50"/>
      <c r="AN37" s="50"/>
      <c r="AO37" s="25"/>
      <c r="AP37" s="26"/>
      <c r="AU37" s="20">
        <v>0</v>
      </c>
      <c r="AV37" s="21" t="s">
        <v>274</v>
      </c>
      <c r="AW37" s="22">
        <v>1758.0748906133254</v>
      </c>
      <c r="AX37" s="23">
        <v>10613.166529635309</v>
      </c>
      <c r="AY37" s="23">
        <v>12371.241420248631</v>
      </c>
      <c r="AZ37" s="24"/>
      <c r="BA37" s="50"/>
      <c r="BB37" s="50"/>
      <c r="BC37" s="50"/>
      <c r="BD37" s="25"/>
      <c r="BE37" s="26"/>
      <c r="BJ37" s="20">
        <v>0</v>
      </c>
      <c r="BK37" s="21" t="s">
        <v>274</v>
      </c>
      <c r="BL37" s="22">
        <v>2598.188920263563</v>
      </c>
      <c r="BM37" s="23">
        <v>8778.9151574089665</v>
      </c>
      <c r="BN37" s="23">
        <v>11377.104077672531</v>
      </c>
      <c r="BO37" s="24"/>
      <c r="BP37" s="50"/>
      <c r="BQ37" s="50"/>
      <c r="BR37" s="50"/>
      <c r="BS37" s="25"/>
      <c r="BT37" s="26"/>
    </row>
    <row r="38" spans="2:72" x14ac:dyDescent="0.25">
      <c r="B38" s="40">
        <v>1</v>
      </c>
      <c r="C38" s="41" t="s">
        <v>230</v>
      </c>
      <c r="D38" s="42">
        <v>2277.11960449651</v>
      </c>
      <c r="E38" s="43">
        <v>6747.5597391506417</v>
      </c>
      <c r="F38" s="43">
        <v>9024.6793436471416</v>
      </c>
      <c r="G38" s="44">
        <v>-18.541969977552277</v>
      </c>
      <c r="H38" s="51">
        <v>0.37034673473728996</v>
      </c>
      <c r="I38" s="51">
        <v>0.38438630078706659</v>
      </c>
      <c r="J38" s="51">
        <v>0.24526696447564347</v>
      </c>
      <c r="K38" s="45">
        <v>28.008313634976997</v>
      </c>
      <c r="L38" s="46">
        <v>18.279989545846721</v>
      </c>
      <c r="Q38" s="40">
        <v>1</v>
      </c>
      <c r="R38" s="41" t="s">
        <v>230</v>
      </c>
      <c r="S38" s="42">
        <v>2182.4351571857937</v>
      </c>
      <c r="T38" s="43">
        <v>6630.9620706919004</v>
      </c>
      <c r="U38" s="43">
        <v>8813.3972278777128</v>
      </c>
      <c r="V38" s="44">
        <v>-33.059438124400906</v>
      </c>
      <c r="W38" s="51">
        <v>0.48613518197573657</v>
      </c>
      <c r="X38" s="51">
        <v>0.20710571923743501</v>
      </c>
      <c r="Y38" s="51">
        <v>0.30675909878682844</v>
      </c>
      <c r="Z38" s="45">
        <v>28.617883371359824</v>
      </c>
      <c r="AA38" s="46">
        <v>18.883667044637832</v>
      </c>
      <c r="AF38" s="40">
        <v>1</v>
      </c>
      <c r="AG38" s="41" t="s">
        <v>230</v>
      </c>
      <c r="AH38" s="42">
        <v>2553.3020405714874</v>
      </c>
      <c r="AI38" s="43">
        <v>6860.5729636441483</v>
      </c>
      <c r="AJ38" s="43">
        <v>9413.8750042156335</v>
      </c>
      <c r="AK38" s="44">
        <v>26.33424276647948</v>
      </c>
      <c r="AL38" s="51">
        <v>1.145374449339207E-2</v>
      </c>
      <c r="AM38" s="51">
        <v>0.92599118942731273</v>
      </c>
      <c r="AN38" s="51">
        <v>6.255506607929516E-2</v>
      </c>
      <c r="AO38" s="45">
        <v>4.6266229478749761</v>
      </c>
      <c r="AP38" s="46">
        <v>1.8857384989695025</v>
      </c>
      <c r="AU38" s="40">
        <v>1</v>
      </c>
      <c r="AV38" s="41" t="s">
        <v>230</v>
      </c>
      <c r="AW38" s="42">
        <v>2465.3900023737756</v>
      </c>
      <c r="AX38" s="43">
        <v>9862.3676173224121</v>
      </c>
      <c r="AY38" s="43">
        <v>12327.757619696187</v>
      </c>
      <c r="AZ38" s="44">
        <v>-41.24194726006958</v>
      </c>
      <c r="BA38" s="51">
        <v>0.57692307692307687</v>
      </c>
      <c r="BB38" s="51">
        <v>0.17948717948717949</v>
      </c>
      <c r="BC38" s="51">
        <v>0.24358974358974358</v>
      </c>
      <c r="BD38" s="45">
        <v>33.198980303158997</v>
      </c>
      <c r="BE38" s="46">
        <v>17.610227297556271</v>
      </c>
      <c r="BJ38" s="40">
        <v>1</v>
      </c>
      <c r="BK38" s="41" t="s">
        <v>230</v>
      </c>
      <c r="BL38" s="42">
        <v>2263.4811664235676</v>
      </c>
      <c r="BM38" s="43">
        <v>7995.1021970980673</v>
      </c>
      <c r="BN38" s="43">
        <v>10258.583363521639</v>
      </c>
      <c r="BO38" s="44">
        <v>23.595394943613638</v>
      </c>
      <c r="BP38" s="51">
        <v>0</v>
      </c>
      <c r="BQ38" s="51">
        <v>0.96153846153846156</v>
      </c>
      <c r="BR38" s="51">
        <v>3.8461538461538464E-2</v>
      </c>
      <c r="BS38" s="45">
        <v>6.4922447506712791E-2</v>
      </c>
      <c r="BT38" s="46">
        <v>6.4922447506712791E-2</v>
      </c>
    </row>
    <row r="39" spans="2:72" x14ac:dyDescent="0.25">
      <c r="B39" s="40">
        <v>2</v>
      </c>
      <c r="C39" s="41" t="s">
        <v>231</v>
      </c>
      <c r="D39" s="42">
        <v>2292.6998363972202</v>
      </c>
      <c r="E39" s="43">
        <v>6638.2411141908715</v>
      </c>
      <c r="F39" s="43">
        <v>8930.9409505881194</v>
      </c>
      <c r="G39" s="44">
        <v>33.328302973205076</v>
      </c>
      <c r="H39" s="51">
        <v>0.33439693682195276</v>
      </c>
      <c r="I39" s="51">
        <v>0.37311210380770049</v>
      </c>
      <c r="J39" s="51">
        <v>0.29249095937034675</v>
      </c>
      <c r="K39" s="45">
        <v>22.769285869795457</v>
      </c>
      <c r="L39" s="46">
        <v>15.557635797944783</v>
      </c>
      <c r="Q39" s="40">
        <v>2</v>
      </c>
      <c r="R39" s="41" t="s">
        <v>231</v>
      </c>
      <c r="S39" s="42">
        <v>2197.1810448446467</v>
      </c>
      <c r="T39" s="43">
        <v>6525.66523780836</v>
      </c>
      <c r="U39" s="43">
        <v>8722.8462826530249</v>
      </c>
      <c r="V39" s="44">
        <v>30.61538438474998</v>
      </c>
      <c r="W39" s="51">
        <v>0.43905257076834198</v>
      </c>
      <c r="X39" s="51">
        <v>0.19959560947429231</v>
      </c>
      <c r="Y39" s="51">
        <v>0.36135181975736569</v>
      </c>
      <c r="Z39" s="45">
        <v>23.550733150888266</v>
      </c>
      <c r="AA39" s="46">
        <v>16.15722669401729</v>
      </c>
      <c r="AF39" s="40">
        <v>2</v>
      </c>
      <c r="AG39" s="41" t="s">
        <v>231</v>
      </c>
      <c r="AH39" s="42">
        <v>2572.2100302394465</v>
      </c>
      <c r="AI39" s="43">
        <v>6742.917863029008</v>
      </c>
      <c r="AJ39" s="43">
        <v>9315.127893268449</v>
      </c>
      <c r="AK39" s="44">
        <v>38.674418833878249</v>
      </c>
      <c r="AL39" s="51">
        <v>1.0572687224669603E-2</v>
      </c>
      <c r="AM39" s="51">
        <v>0.90132158590308376</v>
      </c>
      <c r="AN39" s="51">
        <v>8.8105726872246701E-2</v>
      </c>
      <c r="AO39" s="45">
        <v>3.8455953525946449</v>
      </c>
      <c r="AP39" s="46">
        <v>2.15688546900987</v>
      </c>
      <c r="AU39" s="40">
        <v>2</v>
      </c>
      <c r="AV39" s="41" t="s">
        <v>231</v>
      </c>
      <c r="AW39" s="42">
        <v>2470.9201745394416</v>
      </c>
      <c r="AX39" s="43">
        <v>9706.323766492138</v>
      </c>
      <c r="AY39" s="43">
        <v>12177.243941031576</v>
      </c>
      <c r="AZ39" s="44">
        <v>77.910103481508003</v>
      </c>
      <c r="BA39" s="51">
        <v>0.51282051282051277</v>
      </c>
      <c r="BB39" s="51">
        <v>0.19230769230769232</v>
      </c>
      <c r="BC39" s="51">
        <v>0.29487179487179488</v>
      </c>
      <c r="BD39" s="45">
        <v>23.24321313307577</v>
      </c>
      <c r="BE39" s="46">
        <v>14.274985790674705</v>
      </c>
      <c r="BJ39" s="40">
        <v>2</v>
      </c>
      <c r="BK39" s="41" t="s">
        <v>231</v>
      </c>
      <c r="BL39" s="42">
        <v>2275.038296747708</v>
      </c>
      <c r="BM39" s="43">
        <v>7854.3613920942489</v>
      </c>
      <c r="BN39" s="43">
        <v>10129.399688841957</v>
      </c>
      <c r="BO39" s="44">
        <v>27.43992650089023</v>
      </c>
      <c r="BP39" s="51">
        <v>0</v>
      </c>
      <c r="BQ39" s="51">
        <v>0.96153846153846156</v>
      </c>
      <c r="BR39" s="51">
        <v>3.8461538461538464E-2</v>
      </c>
      <c r="BS39" s="45">
        <v>0.20353845992484984</v>
      </c>
      <c r="BT39" s="46">
        <v>0.20353845992484984</v>
      </c>
    </row>
    <row r="40" spans="2:72" x14ac:dyDescent="0.25">
      <c r="B40" s="20">
        <v>3</v>
      </c>
      <c r="C40" s="21" t="s">
        <v>232</v>
      </c>
      <c r="D40" s="27">
        <v>2395.763191081709</v>
      </c>
      <c r="E40" s="28">
        <v>6483.2805447264182</v>
      </c>
      <c r="F40" s="28">
        <v>8879.0437358081272</v>
      </c>
      <c r="G40" s="29">
        <v>91.338415787249744</v>
      </c>
      <c r="H40" s="51">
        <v>0.34205488194001277</v>
      </c>
      <c r="I40" s="51">
        <v>0.265262710061689</v>
      </c>
      <c r="J40" s="51">
        <v>0.39268240799829823</v>
      </c>
      <c r="K40" s="30">
        <v>19.037374549390691</v>
      </c>
      <c r="L40" s="31">
        <v>12.758098559012909</v>
      </c>
      <c r="Q40" s="20">
        <v>3</v>
      </c>
      <c r="R40" s="21" t="s">
        <v>232</v>
      </c>
      <c r="S40" s="27">
        <v>2289.3483357794121</v>
      </c>
      <c r="T40" s="28">
        <v>6366.2827727054191</v>
      </c>
      <c r="U40" s="28">
        <v>8655.6311084848167</v>
      </c>
      <c r="V40" s="29">
        <v>94.031708862449918</v>
      </c>
      <c r="W40" s="51">
        <v>0.43038705950317735</v>
      </c>
      <c r="X40" s="51">
        <v>0.10860774119006354</v>
      </c>
      <c r="Y40" s="51">
        <v>0.46100519930675909</v>
      </c>
      <c r="Z40" s="30">
        <v>19.945417168999899</v>
      </c>
      <c r="AA40" s="31">
        <v>13.552263347005207</v>
      </c>
      <c r="AF40" s="20">
        <v>3</v>
      </c>
      <c r="AG40" s="21" t="s">
        <v>232</v>
      </c>
      <c r="AH40" s="27">
        <v>2707.9613033661244</v>
      </c>
      <c r="AI40" s="28">
        <v>6604.7534942211287</v>
      </c>
      <c r="AJ40" s="28">
        <v>9312.7147975872613</v>
      </c>
      <c r="AK40" s="29">
        <v>80.019170598001978</v>
      </c>
      <c r="AL40" s="51">
        <v>6.5198237885462557E-2</v>
      </c>
      <c r="AM40" s="51">
        <v>0.74096916299559468</v>
      </c>
      <c r="AN40" s="51">
        <v>0.19383259911894274</v>
      </c>
      <c r="AO40" s="30">
        <v>9.6966137865729625</v>
      </c>
      <c r="AP40" s="31">
        <v>5.0669533564822</v>
      </c>
      <c r="AU40" s="20">
        <v>3</v>
      </c>
      <c r="AV40" s="21" t="s">
        <v>232</v>
      </c>
      <c r="AW40" s="27">
        <v>2568.1779227870898</v>
      </c>
      <c r="AX40" s="28">
        <v>9519.0231108891003</v>
      </c>
      <c r="AY40" s="28">
        <v>12087.201033676185</v>
      </c>
      <c r="AZ40" s="29">
        <v>153.27114464303085</v>
      </c>
      <c r="BA40" s="51">
        <v>0.5641025641025641</v>
      </c>
      <c r="BB40" s="51">
        <v>7.6923076923076927E-2</v>
      </c>
      <c r="BC40" s="51">
        <v>0.35897435897435898</v>
      </c>
      <c r="BD40" s="30">
        <v>17.980114381682323</v>
      </c>
      <c r="BE40" s="31">
        <v>12.175977120638267</v>
      </c>
      <c r="BJ40" s="20">
        <v>3</v>
      </c>
      <c r="BK40" s="21" t="s">
        <v>232</v>
      </c>
      <c r="BL40" s="27">
        <v>2419.4179041886264</v>
      </c>
      <c r="BM40" s="28">
        <v>7651.9947331697031</v>
      </c>
      <c r="BN40" s="28">
        <v>10071.412637358328</v>
      </c>
      <c r="BO40" s="29">
        <v>41.046485506542709</v>
      </c>
      <c r="BP40" s="51">
        <v>0</v>
      </c>
      <c r="BQ40" s="51">
        <v>0.92307692307692313</v>
      </c>
      <c r="BR40" s="51">
        <v>7.6923076923076927E-2</v>
      </c>
      <c r="BS40" s="30">
        <v>1.8255382728239185</v>
      </c>
      <c r="BT40" s="31">
        <v>1.8255382728239185</v>
      </c>
    </row>
    <row r="41" spans="2:72" x14ac:dyDescent="0.25">
      <c r="B41" s="32">
        <v>4</v>
      </c>
      <c r="C41" s="33" t="s">
        <v>233</v>
      </c>
      <c r="D41" s="34">
        <v>2529.8879945657127</v>
      </c>
      <c r="E41" s="35">
        <v>6374.6876269422346</v>
      </c>
      <c r="F41" s="35">
        <v>8904.5756215079309</v>
      </c>
      <c r="G41" s="36">
        <v>128.78239001893186</v>
      </c>
      <c r="H41" s="52">
        <v>0.39140608381195491</v>
      </c>
      <c r="I41" s="52">
        <v>0.17740906190172304</v>
      </c>
      <c r="J41" s="52">
        <v>0.43118485428632208</v>
      </c>
      <c r="K41" s="37">
        <v>20.34124882064302</v>
      </c>
      <c r="L41" s="38">
        <v>13.541734085015742</v>
      </c>
      <c r="Q41" s="32">
        <v>4</v>
      </c>
      <c r="R41" s="33" t="s">
        <v>233</v>
      </c>
      <c r="S41" s="34">
        <v>2406.6458968058359</v>
      </c>
      <c r="T41" s="35">
        <v>6260.0985904376867</v>
      </c>
      <c r="U41" s="35">
        <v>8666.7444872435153</v>
      </c>
      <c r="V41" s="36">
        <v>97.74072627728539</v>
      </c>
      <c r="W41" s="52">
        <v>0.4760254188330445</v>
      </c>
      <c r="X41" s="52">
        <v>6.4702484113229347E-2</v>
      </c>
      <c r="Y41" s="52">
        <v>0.45927209705372618</v>
      </c>
      <c r="Z41" s="37">
        <v>22.088365124658083</v>
      </c>
      <c r="AA41" s="38">
        <v>14.931443015087705</v>
      </c>
      <c r="AF41" s="32">
        <v>4</v>
      </c>
      <c r="AG41" s="33" t="s">
        <v>233</v>
      </c>
      <c r="AH41" s="34">
        <v>2894.3399841256701</v>
      </c>
      <c r="AI41" s="35">
        <v>6482.7486301302815</v>
      </c>
      <c r="AJ41" s="35">
        <v>9377.0886142559539</v>
      </c>
      <c r="AK41" s="36">
        <v>217.96060965977378</v>
      </c>
      <c r="AL41" s="52">
        <v>0.1277533039647577</v>
      </c>
      <c r="AM41" s="52">
        <v>0.52511013215859026</v>
      </c>
      <c r="AN41" s="52">
        <v>0.34713656387665198</v>
      </c>
      <c r="AO41" s="37">
        <v>11.169785504317433</v>
      </c>
      <c r="AP41" s="38">
        <v>8.0552547926708087</v>
      </c>
      <c r="AU41" s="32">
        <v>4</v>
      </c>
      <c r="AV41" s="33" t="s">
        <v>233</v>
      </c>
      <c r="AW41" s="34">
        <v>2671.3329031614617</v>
      </c>
      <c r="AX41" s="35">
        <v>9498.8030926113424</v>
      </c>
      <c r="AY41" s="35">
        <v>12170.135995772796</v>
      </c>
      <c r="AZ41" s="36">
        <v>86.477878545040213</v>
      </c>
      <c r="BA41" s="52">
        <v>0.58974358974358976</v>
      </c>
      <c r="BB41" s="52">
        <v>0</v>
      </c>
      <c r="BC41" s="52">
        <v>0.41025641025641024</v>
      </c>
      <c r="BD41" s="37">
        <v>16.642862475453104</v>
      </c>
      <c r="BE41" s="38">
        <v>13.184083394005523</v>
      </c>
      <c r="BJ41" s="32">
        <v>4</v>
      </c>
      <c r="BK41" s="33" t="s">
        <v>233</v>
      </c>
      <c r="BL41" s="34">
        <v>2605.9815108621751</v>
      </c>
      <c r="BM41" s="35">
        <v>7543.0337591793841</v>
      </c>
      <c r="BN41" s="35">
        <v>10149.015270041562</v>
      </c>
      <c r="BO41" s="36">
        <v>496.04056218002347</v>
      </c>
      <c r="BP41" s="52">
        <v>3.8461538461538464E-2</v>
      </c>
      <c r="BQ41" s="52">
        <v>0.53846153846153844</v>
      </c>
      <c r="BR41" s="52">
        <v>0.42307692307692307</v>
      </c>
      <c r="BS41" s="37">
        <v>4.0002572082284154</v>
      </c>
      <c r="BT41" s="38">
        <v>2.8707229604790028</v>
      </c>
    </row>
    <row r="47" spans="2:72" x14ac:dyDescent="0.25">
      <c r="B47" s="1" t="s">
        <v>20</v>
      </c>
      <c r="C47" s="2"/>
      <c r="D47" s="2"/>
      <c r="E47" s="2"/>
      <c r="F47" s="2"/>
      <c r="G47" s="39" t="s">
        <v>217</v>
      </c>
      <c r="H47" s="2"/>
      <c r="I47" s="2"/>
      <c r="J47" s="2"/>
      <c r="K47" s="2"/>
      <c r="L47" s="3"/>
      <c r="Q47" s="1" t="s">
        <v>22</v>
      </c>
      <c r="R47" s="2"/>
      <c r="S47" s="2"/>
      <c r="T47" s="2"/>
      <c r="U47" s="2"/>
      <c r="V47" s="39" t="s">
        <v>217</v>
      </c>
      <c r="W47" s="2"/>
      <c r="X47" s="2"/>
      <c r="Y47" s="2"/>
      <c r="Z47" s="2"/>
      <c r="AA47" s="3"/>
      <c r="AF47" s="1" t="s">
        <v>23</v>
      </c>
      <c r="AG47" s="2"/>
      <c r="AH47" s="2"/>
      <c r="AI47" s="2"/>
      <c r="AJ47" s="2"/>
      <c r="AK47" s="39" t="s">
        <v>217</v>
      </c>
      <c r="AL47" s="2"/>
      <c r="AM47" s="2"/>
      <c r="AN47" s="2"/>
      <c r="AO47" s="2"/>
      <c r="AP47" s="3"/>
    </row>
    <row r="48" spans="2:72" x14ac:dyDescent="0.25">
      <c r="B48" s="4"/>
      <c r="C48" s="5"/>
      <c r="D48" s="284" t="str">
        <f>D33</f>
        <v>Average LCC Results</v>
      </c>
      <c r="E48" s="284"/>
      <c r="F48" s="284"/>
      <c r="G48" s="284"/>
      <c r="H48" s="284"/>
      <c r="I48" s="284"/>
      <c r="J48" s="285"/>
      <c r="K48" s="6" t="str">
        <f>K33</f>
        <v>Payback Results</v>
      </c>
      <c r="L48" s="7"/>
      <c r="Q48" s="4"/>
      <c r="R48" s="5"/>
      <c r="S48" s="284" t="str">
        <f>S33</f>
        <v>Average LCC Results</v>
      </c>
      <c r="T48" s="284"/>
      <c r="U48" s="284"/>
      <c r="V48" s="284"/>
      <c r="W48" s="284"/>
      <c r="X48" s="284"/>
      <c r="Y48" s="285"/>
      <c r="Z48" s="6" t="str">
        <f>Z33</f>
        <v>Payback Results</v>
      </c>
      <c r="AA48" s="7"/>
      <c r="AF48" s="4"/>
      <c r="AG48" s="5"/>
      <c r="AH48" s="284" t="str">
        <f>AH33</f>
        <v>Average LCC Results</v>
      </c>
      <c r="AI48" s="284"/>
      <c r="AJ48" s="284"/>
      <c r="AK48" s="284"/>
      <c r="AL48" s="284"/>
      <c r="AM48" s="284"/>
      <c r="AN48" s="285"/>
      <c r="AO48" s="6" t="str">
        <f>AO33</f>
        <v>Payback Results</v>
      </c>
      <c r="AP48" s="7"/>
    </row>
    <row r="49" spans="2:42" x14ac:dyDescent="0.25">
      <c r="B49" s="8"/>
      <c r="C49" s="9"/>
      <c r="D49" s="5" t="str">
        <f>D34</f>
        <v>Installed</v>
      </c>
      <c r="E49" s="10" t="str">
        <f t="shared" ref="E49:I50" si="0">E34</f>
        <v xml:space="preserve">Lifetime </v>
      </c>
      <c r="F49" s="5"/>
      <c r="G49" s="10" t="str">
        <f t="shared" si="0"/>
        <v>LCC</v>
      </c>
      <c r="H49" s="47" t="str">
        <f t="shared" si="0"/>
        <v>Net</v>
      </c>
      <c r="I49" s="48" t="str">
        <f t="shared" si="0"/>
        <v>No</v>
      </c>
      <c r="J49" s="47" t="str">
        <f>J34</f>
        <v>Net</v>
      </c>
      <c r="K49" s="11"/>
      <c r="L49" s="9"/>
      <c r="Q49" s="8"/>
      <c r="R49" s="9"/>
      <c r="S49" s="5" t="str">
        <f>S34</f>
        <v>Installed</v>
      </c>
      <c r="T49" s="10" t="str">
        <f>T34</f>
        <v xml:space="preserve">Lifetime </v>
      </c>
      <c r="U49" s="5"/>
      <c r="V49" s="10" t="str">
        <f t="shared" ref="V49:X50" si="1">V34</f>
        <v>LCC</v>
      </c>
      <c r="W49" s="47" t="str">
        <f t="shared" si="1"/>
        <v>Net</v>
      </c>
      <c r="X49" s="48" t="str">
        <f t="shared" si="1"/>
        <v>No</v>
      </c>
      <c r="Y49" s="47" t="str">
        <f>Y34</f>
        <v>Net</v>
      </c>
      <c r="Z49" s="11"/>
      <c r="AA49" s="9"/>
      <c r="AF49" s="8"/>
      <c r="AG49" s="9"/>
      <c r="AH49" s="5" t="str">
        <f>AH34</f>
        <v>Installed</v>
      </c>
      <c r="AI49" s="10" t="str">
        <f>AI34</f>
        <v xml:space="preserve">Lifetime </v>
      </c>
      <c r="AJ49" s="5"/>
      <c r="AK49" s="10" t="str">
        <f t="shared" ref="AK49:AM50" si="2">AK34</f>
        <v>LCC</v>
      </c>
      <c r="AL49" s="47" t="str">
        <f t="shared" si="2"/>
        <v>Net</v>
      </c>
      <c r="AM49" s="48" t="str">
        <f t="shared" si="2"/>
        <v>No</v>
      </c>
      <c r="AN49" s="47" t="str">
        <f>AN34</f>
        <v>Net</v>
      </c>
      <c r="AO49" s="11"/>
      <c r="AP49" s="9"/>
    </row>
    <row r="50" spans="2:42" ht="15" customHeight="1" x14ac:dyDescent="0.25">
      <c r="B50" s="12" t="str">
        <f>B35</f>
        <v>Level</v>
      </c>
      <c r="C50" s="13" t="str">
        <f>C35</f>
        <v>Description</v>
      </c>
      <c r="D50" s="14" t="str">
        <f>D35</f>
        <v>Price</v>
      </c>
      <c r="E50" s="15" t="str">
        <f>E35</f>
        <v>Oper. Cost*</v>
      </c>
      <c r="F50" s="14" t="str">
        <f>F35</f>
        <v>LCC</v>
      </c>
      <c r="G50" s="15" t="str">
        <f>G35</f>
        <v>Savings</v>
      </c>
      <c r="H50" s="49" t="str">
        <f t="shared" si="0"/>
        <v>Cost</v>
      </c>
      <c r="I50" s="49" t="str">
        <f t="shared" si="0"/>
        <v>Impact</v>
      </c>
      <c r="J50" s="49" t="str">
        <f>J35</f>
        <v>Benefit</v>
      </c>
      <c r="K50" s="14" t="str">
        <f>K35</f>
        <v>Average</v>
      </c>
      <c r="L50" s="16" t="str">
        <f>L35</f>
        <v>Median</v>
      </c>
      <c r="Q50" s="12" t="str">
        <f>Q35</f>
        <v>Level</v>
      </c>
      <c r="R50" s="13" t="str">
        <f>R35</f>
        <v>Description</v>
      </c>
      <c r="S50" s="14" t="str">
        <f>S35</f>
        <v>Price</v>
      </c>
      <c r="T50" s="15" t="str">
        <f>T35</f>
        <v>Oper. Cost*</v>
      </c>
      <c r="U50" s="14" t="str">
        <f>U35</f>
        <v>LCC</v>
      </c>
      <c r="V50" s="15" t="str">
        <f>V35</f>
        <v>Savings</v>
      </c>
      <c r="W50" s="49" t="str">
        <f t="shared" si="1"/>
        <v>Cost</v>
      </c>
      <c r="X50" s="49" t="str">
        <f t="shared" si="1"/>
        <v>Impact</v>
      </c>
      <c r="Y50" s="49" t="str">
        <f>Y35</f>
        <v>Benefit</v>
      </c>
      <c r="Z50" s="14" t="str">
        <f>Z35</f>
        <v>Average</v>
      </c>
      <c r="AA50" s="16" t="str">
        <f>AA35</f>
        <v>Median</v>
      </c>
      <c r="AF50" s="12" t="str">
        <f>AF35</f>
        <v>Level</v>
      </c>
      <c r="AG50" s="13" t="str">
        <f>AG35</f>
        <v>Description</v>
      </c>
      <c r="AH50" s="14" t="str">
        <f>AH35</f>
        <v>Price</v>
      </c>
      <c r="AI50" s="15" t="str">
        <f>AI35</f>
        <v>Oper. Cost*</v>
      </c>
      <c r="AJ50" s="14" t="str">
        <f>AJ35</f>
        <v>LCC</v>
      </c>
      <c r="AK50" s="15" t="str">
        <f>AK35</f>
        <v>Savings</v>
      </c>
      <c r="AL50" s="49" t="str">
        <f t="shared" si="2"/>
        <v>Cost</v>
      </c>
      <c r="AM50" s="49" t="str">
        <f t="shared" si="2"/>
        <v>Impact</v>
      </c>
      <c r="AN50" s="49" t="str">
        <f>AN35</f>
        <v>Benefit</v>
      </c>
      <c r="AO50" s="14" t="str">
        <f>AO35</f>
        <v>Average</v>
      </c>
      <c r="AP50" s="16" t="str">
        <f>AP35</f>
        <v>Median</v>
      </c>
    </row>
    <row r="51" spans="2:42" x14ac:dyDescent="0.25">
      <c r="B51" s="17" t="str">
        <f t="shared" ref="B51:C56" si="3">B36</f>
        <v>NWGF</v>
      </c>
      <c r="C51" s="18"/>
      <c r="D51" s="5"/>
      <c r="E51" s="10"/>
      <c r="F51" s="5"/>
      <c r="G51" s="10"/>
      <c r="H51" s="47"/>
      <c r="I51" s="47"/>
      <c r="J51" s="47"/>
      <c r="K51" s="5"/>
      <c r="L51" s="19"/>
      <c r="Q51" s="17" t="str">
        <f t="shared" ref="Q51:R56" si="4">Q36</f>
        <v>NWGF</v>
      </c>
      <c r="R51" s="18"/>
      <c r="S51" s="5"/>
      <c r="T51" s="10"/>
      <c r="U51" s="5"/>
      <c r="V51" s="10"/>
      <c r="W51" s="47"/>
      <c r="X51" s="47"/>
      <c r="Y51" s="47"/>
      <c r="Z51" s="5"/>
      <c r="AA51" s="19"/>
      <c r="AF51" s="17" t="str">
        <f t="shared" ref="AF51:AG56" si="5">AF36</f>
        <v>NWGF</v>
      </c>
      <c r="AG51" s="18"/>
      <c r="AH51" s="5"/>
      <c r="AI51" s="10"/>
      <c r="AJ51" s="5"/>
      <c r="AK51" s="10"/>
      <c r="AL51" s="47"/>
      <c r="AM51" s="47"/>
      <c r="AN51" s="47"/>
      <c r="AO51" s="5"/>
      <c r="AP51" s="19"/>
    </row>
    <row r="52" spans="2:42" x14ac:dyDescent="0.25">
      <c r="B52" s="20">
        <f t="shared" si="3"/>
        <v>0</v>
      </c>
      <c r="C52" s="53" t="str">
        <f>C37</f>
        <v>NWGF 80%</v>
      </c>
      <c r="D52" s="22">
        <v>2094.2482259015469</v>
      </c>
      <c r="E52" s="23">
        <v>11509.841429967462</v>
      </c>
      <c r="F52" s="23">
        <v>13604.089655868986</v>
      </c>
      <c r="G52" s="24"/>
      <c r="H52" s="50"/>
      <c r="I52" s="50"/>
      <c r="J52" s="50"/>
      <c r="K52" s="25"/>
      <c r="L52" s="26"/>
      <c r="Q52" s="20">
        <f t="shared" si="4"/>
        <v>0</v>
      </c>
      <c r="R52" s="21" t="str">
        <f>R37</f>
        <v>NWGF 80%</v>
      </c>
      <c r="S52" s="22">
        <v>2206.1959978404238</v>
      </c>
      <c r="T52" s="23">
        <v>14640.606169844514</v>
      </c>
      <c r="U52" s="23">
        <v>16846.802167684968</v>
      </c>
      <c r="V52" s="24"/>
      <c r="W52" s="50"/>
      <c r="X52" s="50"/>
      <c r="Y52" s="50"/>
      <c r="Z52" s="25"/>
      <c r="AA52" s="26"/>
      <c r="AF52" s="20">
        <f t="shared" si="5"/>
        <v>0</v>
      </c>
      <c r="AG52" s="21" t="str">
        <f>AG37</f>
        <v>NWGF 80%</v>
      </c>
      <c r="AH52" s="22">
        <v>1959.7754105921986</v>
      </c>
      <c r="AI52" s="23">
        <v>7749.1346168624614</v>
      </c>
      <c r="AJ52" s="23">
        <v>9708.9100274546545</v>
      </c>
      <c r="AK52" s="24"/>
      <c r="AL52" s="50"/>
      <c r="AM52" s="50"/>
      <c r="AN52" s="50"/>
      <c r="AO52" s="25"/>
      <c r="AP52" s="26"/>
    </row>
    <row r="53" spans="2:42" x14ac:dyDescent="0.25">
      <c r="B53" s="40">
        <f t="shared" si="3"/>
        <v>1</v>
      </c>
      <c r="C53" s="54" t="str">
        <f t="shared" si="3"/>
        <v>NWGF 90%</v>
      </c>
      <c r="D53" s="27">
        <v>2571.5464640392975</v>
      </c>
      <c r="E53" s="28">
        <v>10512.311425972512</v>
      </c>
      <c r="F53" s="28">
        <v>13083.85789001177</v>
      </c>
      <c r="G53" s="29">
        <v>-1.4414835592791904</v>
      </c>
      <c r="H53" s="51">
        <v>0.31683848797250858</v>
      </c>
      <c r="I53" s="51">
        <v>0.46116838487972511</v>
      </c>
      <c r="J53" s="51">
        <v>0.22199312714776631</v>
      </c>
      <c r="K53" s="45">
        <v>23.552292733824135</v>
      </c>
      <c r="L53" s="46">
        <v>18.159337374730324</v>
      </c>
      <c r="Q53" s="40">
        <f t="shared" si="4"/>
        <v>1</v>
      </c>
      <c r="R53" s="41" t="str">
        <f t="shared" si="4"/>
        <v>NWGF 90%</v>
      </c>
      <c r="S53" s="42">
        <v>2828.842836807763</v>
      </c>
      <c r="T53" s="43">
        <v>13342.47651370381</v>
      </c>
      <c r="U53" s="43">
        <v>16171.319350511565</v>
      </c>
      <c r="V53" s="44">
        <v>13.349507773949519</v>
      </c>
      <c r="W53" s="51">
        <v>0.26700251889168763</v>
      </c>
      <c r="X53" s="51">
        <v>0.53274559193954663</v>
      </c>
      <c r="Y53" s="51">
        <v>0.20025188916876574</v>
      </c>
      <c r="Z53" s="45">
        <v>23.568004017787288</v>
      </c>
      <c r="AA53" s="46">
        <v>18.279953631916229</v>
      </c>
      <c r="AF53" s="40">
        <f t="shared" si="5"/>
        <v>1</v>
      </c>
      <c r="AG53" s="41" t="str">
        <f t="shared" si="5"/>
        <v>NWGF 90%</v>
      </c>
      <c r="AH53" s="42">
        <v>2262.4794141479733</v>
      </c>
      <c r="AI53" s="43">
        <v>7112.688007426912</v>
      </c>
      <c r="AJ53" s="43">
        <v>9375.1674215748808</v>
      </c>
      <c r="AK53" s="44">
        <v>-19.208574510237781</v>
      </c>
      <c r="AL53" s="51">
        <v>0.37670196671709533</v>
      </c>
      <c r="AM53" s="51">
        <v>0.37518910741301059</v>
      </c>
      <c r="AN53" s="51">
        <v>0.24810892586989411</v>
      </c>
      <c r="AO53" s="45">
        <v>23.537356252905667</v>
      </c>
      <c r="AP53" s="46">
        <v>18.128311169823856</v>
      </c>
    </row>
    <row r="54" spans="2:42" x14ac:dyDescent="0.25">
      <c r="B54" s="40">
        <f t="shared" si="3"/>
        <v>2</v>
      </c>
      <c r="C54" s="54" t="str">
        <f t="shared" si="3"/>
        <v>NWGF 92%</v>
      </c>
      <c r="D54" s="27">
        <v>2589.862019326164</v>
      </c>
      <c r="E54" s="28">
        <v>10317.515367145499</v>
      </c>
      <c r="F54" s="28">
        <v>12907.377386471657</v>
      </c>
      <c r="G54" s="29">
        <v>75.828916822224258</v>
      </c>
      <c r="H54" s="51">
        <v>0.26872852233676975</v>
      </c>
      <c r="I54" s="51">
        <v>0.4625429553264605</v>
      </c>
      <c r="J54" s="51">
        <v>0.26872852233676975</v>
      </c>
      <c r="K54" s="45">
        <v>20.226486948497758</v>
      </c>
      <c r="L54" s="46">
        <v>15.549533923035128</v>
      </c>
      <c r="Q54" s="40">
        <f t="shared" si="4"/>
        <v>2</v>
      </c>
      <c r="R54" s="41" t="str">
        <f t="shared" si="4"/>
        <v>NWGF 92%</v>
      </c>
      <c r="S54" s="42">
        <v>2849.8376912095764</v>
      </c>
      <c r="T54" s="43">
        <v>13085.144566822204</v>
      </c>
      <c r="U54" s="43">
        <v>15934.982258031781</v>
      </c>
      <c r="V54" s="44">
        <v>106.87977296304756</v>
      </c>
      <c r="W54" s="51">
        <v>0.2141057934508816</v>
      </c>
      <c r="X54" s="51">
        <v>0.53904282115869018</v>
      </c>
      <c r="Y54" s="51">
        <v>0.24685138539042822</v>
      </c>
      <c r="Z54" s="45">
        <v>19.869038321390502</v>
      </c>
      <c r="AA54" s="46">
        <v>15.505622941176554</v>
      </c>
      <c r="AF54" s="40">
        <f t="shared" si="5"/>
        <v>2</v>
      </c>
      <c r="AG54" s="41" t="str">
        <f t="shared" si="5"/>
        <v>NWGF 92%</v>
      </c>
      <c r="AH54" s="42">
        <v>2277.5765677748404</v>
      </c>
      <c r="AI54" s="43">
        <v>6993.0107006654789</v>
      </c>
      <c r="AJ54" s="43">
        <v>9270.5872684403112</v>
      </c>
      <c r="AK54" s="44">
        <v>38.530308991946491</v>
      </c>
      <c r="AL54" s="51">
        <v>0.33434190620272314</v>
      </c>
      <c r="AM54" s="51">
        <v>0.37065052950075644</v>
      </c>
      <c r="AN54" s="51">
        <v>0.29500756429652042</v>
      </c>
      <c r="AO54" s="45">
        <v>20.562566364201842</v>
      </c>
      <c r="AP54" s="46">
        <v>15.598958031095517</v>
      </c>
    </row>
    <row r="55" spans="2:42" x14ac:dyDescent="0.25">
      <c r="B55" s="20">
        <f t="shared" si="3"/>
        <v>3</v>
      </c>
      <c r="C55" s="53" t="str">
        <f t="shared" si="3"/>
        <v>NWGF 95%</v>
      </c>
      <c r="D55" s="27">
        <v>2697.4628203003504</v>
      </c>
      <c r="E55" s="28">
        <v>10097.268107985834</v>
      </c>
      <c r="F55" s="28">
        <v>12794.730928286164</v>
      </c>
      <c r="G55" s="29">
        <v>125.76149629078373</v>
      </c>
      <c r="H55" s="51">
        <v>0.27147766323024053</v>
      </c>
      <c r="I55" s="51">
        <v>0.35463917525773198</v>
      </c>
      <c r="J55" s="51">
        <v>0.3738831615120275</v>
      </c>
      <c r="K55" s="45">
        <v>15.111413423191596</v>
      </c>
      <c r="L55" s="46">
        <v>11.255737750167169</v>
      </c>
      <c r="Q55" s="20">
        <f t="shared" si="4"/>
        <v>3</v>
      </c>
      <c r="R55" s="21" t="str">
        <f t="shared" si="4"/>
        <v>NWGF 95%</v>
      </c>
      <c r="S55" s="42">
        <v>2972.6733484603865</v>
      </c>
      <c r="T55" s="43">
        <v>12750.17113779192</v>
      </c>
      <c r="U55" s="43">
        <v>15722.844486252294</v>
      </c>
      <c r="V55" s="44">
        <v>205.63027860097833</v>
      </c>
      <c r="W55" s="51">
        <v>0.20151133501259447</v>
      </c>
      <c r="X55" s="51">
        <v>0.43198992443324935</v>
      </c>
      <c r="Y55" s="51">
        <v>0.36649874055415615</v>
      </c>
      <c r="Z55" s="45">
        <v>13.862273777313677</v>
      </c>
      <c r="AA55" s="46">
        <v>10.320515997965776</v>
      </c>
      <c r="AF55" s="20">
        <f t="shared" si="5"/>
        <v>3</v>
      </c>
      <c r="AG55" s="21" t="str">
        <f t="shared" si="5"/>
        <v>NWGF 95%</v>
      </c>
      <c r="AH55" s="42">
        <v>2366.8771026618183</v>
      </c>
      <c r="AI55" s="43">
        <v>6910.5736969933114</v>
      </c>
      <c r="AJ55" s="43">
        <v>9277.450799655142</v>
      </c>
      <c r="AK55" s="44">
        <v>29.822293334211061</v>
      </c>
      <c r="AL55" s="51">
        <v>0.3555219364599092</v>
      </c>
      <c r="AM55" s="51">
        <v>0.26172465960665658</v>
      </c>
      <c r="AN55" s="51">
        <v>0.38275340393343421</v>
      </c>
      <c r="AO55" s="45">
        <v>16.387320347195477</v>
      </c>
      <c r="AP55" s="46">
        <v>12.776329332923279</v>
      </c>
    </row>
    <row r="56" spans="2:42" x14ac:dyDescent="0.25">
      <c r="B56" s="32">
        <f t="shared" si="3"/>
        <v>4</v>
      </c>
      <c r="C56" s="55" t="str">
        <f t="shared" si="3"/>
        <v>NWGF 98%</v>
      </c>
      <c r="D56" s="34">
        <v>2850.8584246062405</v>
      </c>
      <c r="E56" s="35">
        <v>9898.8722802754346</v>
      </c>
      <c r="F56" s="35">
        <v>12749.730704881691</v>
      </c>
      <c r="G56" s="36">
        <v>200.84392267239201</v>
      </c>
      <c r="H56" s="52">
        <v>0.36357388316151201</v>
      </c>
      <c r="I56" s="52">
        <v>0.14432989690721648</v>
      </c>
      <c r="J56" s="52">
        <v>0.49209621993127145</v>
      </c>
      <c r="K56" s="56">
        <v>15.593987485289867</v>
      </c>
      <c r="L56" s="57">
        <v>11.913581939653188</v>
      </c>
      <c r="Q56" s="32">
        <f t="shared" si="4"/>
        <v>4</v>
      </c>
      <c r="R56" s="33" t="str">
        <f t="shared" si="4"/>
        <v>NWGF 98%</v>
      </c>
      <c r="S56" s="58">
        <v>3142.3346272686322</v>
      </c>
      <c r="T56" s="59">
        <v>12494.30728079982</v>
      </c>
      <c r="U56" s="59">
        <v>15636.641908068463</v>
      </c>
      <c r="V56" s="60">
        <v>288.62173063612317</v>
      </c>
      <c r="W56" s="52">
        <v>0.33753148614609574</v>
      </c>
      <c r="X56" s="52">
        <v>0.11335012594458438</v>
      </c>
      <c r="Y56" s="52">
        <v>0.54911838790931988</v>
      </c>
      <c r="Z56" s="56">
        <v>14.518890646049746</v>
      </c>
      <c r="AA56" s="57">
        <v>11.649540221727822</v>
      </c>
      <c r="AF56" s="32">
        <f t="shared" si="5"/>
        <v>4</v>
      </c>
      <c r="AG56" s="33" t="str">
        <f t="shared" si="5"/>
        <v>NWGF 98%</v>
      </c>
      <c r="AH56" s="58">
        <v>2500.7342114232697</v>
      </c>
      <c r="AI56" s="59">
        <v>6781.2090572551997</v>
      </c>
      <c r="AJ56" s="59">
        <v>9281.9432686784749</v>
      </c>
      <c r="AK56" s="60">
        <v>95.404316737137478</v>
      </c>
      <c r="AL56" s="52">
        <v>0.39485627836611198</v>
      </c>
      <c r="AM56" s="52">
        <v>0.18154311649016641</v>
      </c>
      <c r="AN56" s="52">
        <v>0.42360060514372161</v>
      </c>
      <c r="AO56" s="56">
        <v>17.159889403313596</v>
      </c>
      <c r="AP56" s="57">
        <v>12.451325845045709</v>
      </c>
    </row>
    <row r="62" spans="2:42" x14ac:dyDescent="0.25">
      <c r="B62" s="1" t="s">
        <v>21</v>
      </c>
      <c r="C62" s="2"/>
      <c r="D62" s="2"/>
      <c r="E62" s="2"/>
      <c r="F62" s="2"/>
      <c r="G62" s="39" t="s">
        <v>217</v>
      </c>
      <c r="H62" s="2"/>
      <c r="I62" s="2"/>
      <c r="J62" s="2"/>
      <c r="K62" s="2"/>
      <c r="L62" s="3"/>
      <c r="Q62" s="1" t="s">
        <v>24</v>
      </c>
      <c r="R62" s="2"/>
      <c r="S62" s="2"/>
      <c r="T62" s="2"/>
      <c r="U62" s="2"/>
      <c r="V62" s="39" t="s">
        <v>217</v>
      </c>
      <c r="W62" s="2"/>
      <c r="X62" s="2"/>
      <c r="Y62" s="2"/>
      <c r="Z62" s="2"/>
      <c r="AA62" s="3"/>
      <c r="AF62" s="1" t="s">
        <v>25</v>
      </c>
      <c r="AG62" s="2"/>
      <c r="AH62" s="2"/>
      <c r="AI62" s="2"/>
      <c r="AJ62" s="2"/>
      <c r="AK62" s="39" t="s">
        <v>217</v>
      </c>
      <c r="AL62" s="2"/>
      <c r="AM62" s="2"/>
      <c r="AN62" s="2"/>
      <c r="AO62" s="2"/>
      <c r="AP62" s="3"/>
    </row>
    <row r="63" spans="2:42" x14ac:dyDescent="0.25">
      <c r="B63" s="4"/>
      <c r="C63" s="5"/>
      <c r="D63" s="284" t="str">
        <f>D48</f>
        <v>Average LCC Results</v>
      </c>
      <c r="E63" s="284"/>
      <c r="F63" s="284"/>
      <c r="G63" s="284"/>
      <c r="H63" s="284"/>
      <c r="I63" s="284"/>
      <c r="J63" s="285"/>
      <c r="K63" s="6" t="str">
        <f>K48</f>
        <v>Payback Results</v>
      </c>
      <c r="L63" s="7"/>
      <c r="Q63" s="4"/>
      <c r="R63" s="5"/>
      <c r="S63" s="284" t="str">
        <f>S48</f>
        <v>Average LCC Results</v>
      </c>
      <c r="T63" s="284"/>
      <c r="U63" s="284"/>
      <c r="V63" s="284"/>
      <c r="W63" s="284"/>
      <c r="X63" s="284"/>
      <c r="Y63" s="285"/>
      <c r="Z63" s="6" t="str">
        <f>Z48</f>
        <v>Payback Results</v>
      </c>
      <c r="AA63" s="7"/>
      <c r="AF63" s="4"/>
      <c r="AG63" s="5"/>
      <c r="AH63" s="284" t="str">
        <f>AH48</f>
        <v>Average LCC Results</v>
      </c>
      <c r="AI63" s="284"/>
      <c r="AJ63" s="284"/>
      <c r="AK63" s="284"/>
      <c r="AL63" s="284"/>
      <c r="AM63" s="284"/>
      <c r="AN63" s="285"/>
      <c r="AO63" s="6" t="str">
        <f>AO48</f>
        <v>Payback Results</v>
      </c>
      <c r="AP63" s="7"/>
    </row>
    <row r="64" spans="2:42" x14ac:dyDescent="0.25">
      <c r="B64" s="8"/>
      <c r="C64" s="9"/>
      <c r="D64" s="5" t="str">
        <f>D49</f>
        <v>Installed</v>
      </c>
      <c r="E64" s="10" t="str">
        <f>E49</f>
        <v xml:space="preserve">Lifetime </v>
      </c>
      <c r="F64" s="5"/>
      <c r="G64" s="10" t="str">
        <f t="shared" ref="G64:I65" si="6">G49</f>
        <v>LCC</v>
      </c>
      <c r="H64" s="47" t="str">
        <f t="shared" si="6"/>
        <v>Net</v>
      </c>
      <c r="I64" s="48" t="str">
        <f t="shared" si="6"/>
        <v>No</v>
      </c>
      <c r="J64" s="47" t="str">
        <f>J49</f>
        <v>Net</v>
      </c>
      <c r="K64" s="11"/>
      <c r="L64" s="9"/>
      <c r="Q64" s="8"/>
      <c r="R64" s="9"/>
      <c r="S64" s="5" t="str">
        <f>S49</f>
        <v>Installed</v>
      </c>
      <c r="T64" s="10" t="str">
        <f>T49</f>
        <v xml:space="preserve">Lifetime </v>
      </c>
      <c r="U64" s="5"/>
      <c r="V64" s="10" t="str">
        <f t="shared" ref="V64:X65" si="7">V49</f>
        <v>LCC</v>
      </c>
      <c r="W64" s="47" t="str">
        <f t="shared" si="7"/>
        <v>Net</v>
      </c>
      <c r="X64" s="48" t="str">
        <f t="shared" si="7"/>
        <v>No</v>
      </c>
      <c r="Y64" s="47" t="str">
        <f>Y49</f>
        <v>Net</v>
      </c>
      <c r="Z64" s="11"/>
      <c r="AA64" s="9"/>
      <c r="AF64" s="8"/>
      <c r="AG64" s="9"/>
      <c r="AH64" s="5" t="str">
        <f>AH49</f>
        <v>Installed</v>
      </c>
      <c r="AI64" s="10" t="str">
        <f>AI49</f>
        <v xml:space="preserve">Lifetime </v>
      </c>
      <c r="AJ64" s="5"/>
      <c r="AK64" s="10" t="str">
        <f t="shared" ref="AK64:AM65" si="8">AK49</f>
        <v>LCC</v>
      </c>
      <c r="AL64" s="47" t="str">
        <f t="shared" si="8"/>
        <v>Net</v>
      </c>
      <c r="AM64" s="48" t="str">
        <f t="shared" si="8"/>
        <v>No</v>
      </c>
      <c r="AN64" s="47" t="str">
        <f>AN49</f>
        <v>Net</v>
      </c>
      <c r="AO64" s="11"/>
      <c r="AP64" s="9"/>
    </row>
    <row r="65" spans="2:42" x14ac:dyDescent="0.25">
      <c r="B65" s="12" t="str">
        <f>B50</f>
        <v>Level</v>
      </c>
      <c r="C65" s="13" t="str">
        <f>C50</f>
        <v>Description</v>
      </c>
      <c r="D65" s="14" t="str">
        <f>D50</f>
        <v>Price</v>
      </c>
      <c r="E65" s="15" t="str">
        <f>E50</f>
        <v>Oper. Cost*</v>
      </c>
      <c r="F65" s="14" t="str">
        <f>F50</f>
        <v>LCC</v>
      </c>
      <c r="G65" s="15" t="str">
        <f>G50</f>
        <v>Savings</v>
      </c>
      <c r="H65" s="49" t="str">
        <f t="shared" si="6"/>
        <v>Cost</v>
      </c>
      <c r="I65" s="49" t="str">
        <f t="shared" si="6"/>
        <v>Impact</v>
      </c>
      <c r="J65" s="49" t="str">
        <f>J50</f>
        <v>Benefit</v>
      </c>
      <c r="K65" s="14" t="str">
        <f>K50</f>
        <v>Average</v>
      </c>
      <c r="L65" s="16" t="str">
        <f>L50</f>
        <v>Median</v>
      </c>
      <c r="Q65" s="12" t="str">
        <f>Q50</f>
        <v>Level</v>
      </c>
      <c r="R65" s="13" t="str">
        <f>R50</f>
        <v>Description</v>
      </c>
      <c r="S65" s="14" t="str">
        <f>S50</f>
        <v>Price</v>
      </c>
      <c r="T65" s="15" t="str">
        <f>T50</f>
        <v>Oper. Cost*</v>
      </c>
      <c r="U65" s="14" t="str">
        <f>U50</f>
        <v>LCC</v>
      </c>
      <c r="V65" s="15" t="str">
        <f>V50</f>
        <v>Savings</v>
      </c>
      <c r="W65" s="49" t="str">
        <f t="shared" si="7"/>
        <v>Cost</v>
      </c>
      <c r="X65" s="49" t="str">
        <f t="shared" si="7"/>
        <v>Impact</v>
      </c>
      <c r="Y65" s="49" t="str">
        <f>Y50</f>
        <v>Benefit</v>
      </c>
      <c r="Z65" s="14" t="str">
        <f>Z50</f>
        <v>Average</v>
      </c>
      <c r="AA65" s="16" t="str">
        <f>AA50</f>
        <v>Median</v>
      </c>
      <c r="AF65" s="12" t="str">
        <f>AF50</f>
        <v>Level</v>
      </c>
      <c r="AG65" s="13" t="str">
        <f>AG50</f>
        <v>Description</v>
      </c>
      <c r="AH65" s="14" t="str">
        <f>AH50</f>
        <v>Price</v>
      </c>
      <c r="AI65" s="15" t="str">
        <f>AI50</f>
        <v>Oper. Cost*</v>
      </c>
      <c r="AJ65" s="14" t="str">
        <f>AJ50</f>
        <v>LCC</v>
      </c>
      <c r="AK65" s="15" t="str">
        <f>AK50</f>
        <v>Savings</v>
      </c>
      <c r="AL65" s="49" t="str">
        <f t="shared" si="8"/>
        <v>Cost</v>
      </c>
      <c r="AM65" s="49" t="str">
        <f t="shared" si="8"/>
        <v>Impact</v>
      </c>
      <c r="AN65" s="49" t="str">
        <f>AN50</f>
        <v>Benefit</v>
      </c>
      <c r="AO65" s="14" t="str">
        <f>AO50</f>
        <v>Average</v>
      </c>
      <c r="AP65" s="16" t="str">
        <f>AP50</f>
        <v>Median</v>
      </c>
    </row>
    <row r="66" spans="2:42" x14ac:dyDescent="0.25">
      <c r="B66" s="17" t="str">
        <f t="shared" ref="B66:C71" si="9">B51</f>
        <v>NWGF</v>
      </c>
      <c r="C66" s="18"/>
      <c r="D66" s="5"/>
      <c r="E66" s="10"/>
      <c r="F66" s="5"/>
      <c r="G66" s="10"/>
      <c r="H66" s="47"/>
      <c r="I66" s="47"/>
      <c r="J66" s="47"/>
      <c r="K66" s="5"/>
      <c r="L66" s="19"/>
      <c r="Q66" s="17" t="str">
        <f t="shared" ref="Q66:R71" si="10">Q51</f>
        <v>NWGF</v>
      </c>
      <c r="R66" s="18"/>
      <c r="S66" s="5"/>
      <c r="T66" s="10"/>
      <c r="U66" s="5"/>
      <c r="V66" s="10"/>
      <c r="W66" s="47"/>
      <c r="X66" s="47"/>
      <c r="Y66" s="47"/>
      <c r="Z66" s="5"/>
      <c r="AA66" s="19"/>
      <c r="AF66" s="17" t="str">
        <f t="shared" ref="AF66:AG71" si="11">AF51</f>
        <v>NWGF</v>
      </c>
      <c r="AG66" s="18"/>
      <c r="AH66" s="5"/>
      <c r="AI66" s="10"/>
      <c r="AJ66" s="5"/>
      <c r="AK66" s="10"/>
      <c r="AL66" s="47"/>
      <c r="AM66" s="47"/>
      <c r="AN66" s="47"/>
      <c r="AO66" s="5"/>
      <c r="AP66" s="19"/>
    </row>
    <row r="67" spans="2:42" x14ac:dyDescent="0.25">
      <c r="B67" s="20">
        <f t="shared" si="9"/>
        <v>0</v>
      </c>
      <c r="C67" s="21" t="str">
        <f>C52</f>
        <v>NWGF 80%</v>
      </c>
      <c r="D67" s="22">
        <v>1983.3469333626122</v>
      </c>
      <c r="E67" s="23">
        <v>10634.729144343375</v>
      </c>
      <c r="F67" s="23">
        <v>12618.076077705995</v>
      </c>
      <c r="G67" s="24"/>
      <c r="H67" s="50"/>
      <c r="I67" s="50"/>
      <c r="J67" s="50"/>
      <c r="K67" s="25"/>
      <c r="L67" s="26"/>
      <c r="Q67" s="20">
        <f t="shared" si="10"/>
        <v>0</v>
      </c>
      <c r="R67" s="21" t="str">
        <f>R52</f>
        <v>NWGF 80%</v>
      </c>
      <c r="S67" s="22">
        <v>2185.3012918530317</v>
      </c>
      <c r="T67" s="23">
        <v>14035.341801088574</v>
      </c>
      <c r="U67" s="23">
        <v>16220.643092941589</v>
      </c>
      <c r="V67" s="24"/>
      <c r="W67" s="50"/>
      <c r="X67" s="50"/>
      <c r="Y67" s="50"/>
      <c r="Z67" s="25"/>
      <c r="AA67" s="26"/>
      <c r="AF67" s="20">
        <f t="shared" si="11"/>
        <v>0</v>
      </c>
      <c r="AG67" s="21" t="str">
        <f>AG52</f>
        <v>NWGF 80%</v>
      </c>
      <c r="AH67" s="22">
        <v>1745.2135855169754</v>
      </c>
      <c r="AI67" s="23">
        <v>6624.9158244914197</v>
      </c>
      <c r="AJ67" s="23">
        <v>8370.1294100084015</v>
      </c>
      <c r="AK67" s="24"/>
      <c r="AL67" s="50"/>
      <c r="AM67" s="50"/>
      <c r="AN67" s="50"/>
      <c r="AO67" s="25"/>
      <c r="AP67" s="26"/>
    </row>
    <row r="68" spans="2:42" x14ac:dyDescent="0.25">
      <c r="B68" s="40">
        <f t="shared" si="9"/>
        <v>1</v>
      </c>
      <c r="C68" s="41" t="str">
        <f t="shared" si="9"/>
        <v>NWGF 90%</v>
      </c>
      <c r="D68" s="42">
        <v>2457.0411543774508</v>
      </c>
      <c r="E68" s="43">
        <v>10012.118798499872</v>
      </c>
      <c r="F68" s="43">
        <v>12469.159952877328</v>
      </c>
      <c r="G68" s="44">
        <v>-236.59251862867461</v>
      </c>
      <c r="H68" s="51">
        <v>0.3717791411042945</v>
      </c>
      <c r="I68" s="51">
        <v>0.3987730061349693</v>
      </c>
      <c r="J68" s="51">
        <v>0.2294478527607362</v>
      </c>
      <c r="K68" s="45">
        <v>23.342321013544421</v>
      </c>
      <c r="L68" s="46">
        <v>17.82056595899499</v>
      </c>
      <c r="Q68" s="40">
        <f t="shared" si="10"/>
        <v>1</v>
      </c>
      <c r="R68" s="41" t="str">
        <f t="shared" si="10"/>
        <v>NWGF 90%</v>
      </c>
      <c r="S68" s="42">
        <v>2796.1189943048212</v>
      </c>
      <c r="T68" s="43">
        <v>13179.876172541368</v>
      </c>
      <c r="U68" s="43">
        <v>15975.995166846185</v>
      </c>
      <c r="V68" s="44">
        <v>-273.94041630797773</v>
      </c>
      <c r="W68" s="51">
        <v>0.27210884353741499</v>
      </c>
      <c r="X68" s="51">
        <v>0.55328798185941042</v>
      </c>
      <c r="Y68" s="51">
        <v>0.17460317460317459</v>
      </c>
      <c r="Z68" s="45">
        <v>20.396242756526533</v>
      </c>
      <c r="AA68" s="46">
        <v>18.722988780378728</v>
      </c>
      <c r="AF68" s="40">
        <f t="shared" si="11"/>
        <v>1</v>
      </c>
      <c r="AG68" s="41" t="str">
        <f t="shared" si="11"/>
        <v>NWGF 90%</v>
      </c>
      <c r="AH68" s="42">
        <v>2060.873411787873</v>
      </c>
      <c r="AI68" s="43">
        <v>6288.2081895411056</v>
      </c>
      <c r="AJ68" s="43">
        <v>8349.0816013289768</v>
      </c>
      <c r="AK68" s="44">
        <v>-214.70879442768941</v>
      </c>
      <c r="AL68" s="51">
        <v>0.45187165775401067</v>
      </c>
      <c r="AM68" s="51">
        <v>0.27807486631016043</v>
      </c>
      <c r="AN68" s="51">
        <v>0.2700534759358289</v>
      </c>
      <c r="AO68" s="45">
        <v>26.653845805736815</v>
      </c>
      <c r="AP68" s="46">
        <v>17.886413405966646</v>
      </c>
    </row>
    <row r="69" spans="2:42" x14ac:dyDescent="0.25">
      <c r="B69" s="20">
        <f t="shared" si="9"/>
        <v>2</v>
      </c>
      <c r="C69" s="21" t="str">
        <f t="shared" si="9"/>
        <v>NWGF 92%</v>
      </c>
      <c r="D69" s="42">
        <v>2472.4258942611768</v>
      </c>
      <c r="E69" s="43">
        <v>9857.6458915640978</v>
      </c>
      <c r="F69" s="43">
        <v>12330.071785825266</v>
      </c>
      <c r="G69" s="44">
        <v>-175.59335013347638</v>
      </c>
      <c r="H69" s="51">
        <v>0.31656441717791411</v>
      </c>
      <c r="I69" s="51">
        <v>0.39018404907975462</v>
      </c>
      <c r="J69" s="51">
        <v>0.29325153374233126</v>
      </c>
      <c r="K69" s="45">
        <v>20.370406113049405</v>
      </c>
      <c r="L69" s="46">
        <v>14.559699442939054</v>
      </c>
      <c r="Q69" s="20">
        <f t="shared" si="10"/>
        <v>2</v>
      </c>
      <c r="R69" s="21" t="str">
        <f t="shared" si="10"/>
        <v>NWGF 92%</v>
      </c>
      <c r="S69" s="42">
        <v>2811.6745767961911</v>
      </c>
      <c r="T69" s="43">
        <v>12963.568499213752</v>
      </c>
      <c r="U69" s="43">
        <v>15775.243076009923</v>
      </c>
      <c r="V69" s="44">
        <v>-185.71406602167409</v>
      </c>
      <c r="W69" s="51">
        <v>0.22675736961451248</v>
      </c>
      <c r="X69" s="51">
        <v>0.50113378684807253</v>
      </c>
      <c r="Y69" s="51">
        <v>0.27210884353741499</v>
      </c>
      <c r="Z69" s="45">
        <v>16.874654514063906</v>
      </c>
      <c r="AA69" s="46">
        <v>12.973457214697346</v>
      </c>
      <c r="AF69" s="20">
        <f t="shared" si="11"/>
        <v>2</v>
      </c>
      <c r="AG69" s="21" t="str">
        <f t="shared" si="11"/>
        <v>NWGF 92%</v>
      </c>
      <c r="AH69" s="42">
        <v>2072.4027151222949</v>
      </c>
      <c r="AI69" s="43">
        <v>6195.3146884263924</v>
      </c>
      <c r="AJ69" s="43">
        <v>8267.7174035486805</v>
      </c>
      <c r="AK69" s="44">
        <v>-163.65956482145725</v>
      </c>
      <c r="AL69" s="51">
        <v>0.42245989304812837</v>
      </c>
      <c r="AM69" s="51">
        <v>0.25935828877005346</v>
      </c>
      <c r="AN69" s="51">
        <v>0.31818181818181818</v>
      </c>
      <c r="AO69" s="45">
        <v>23.626722671008466</v>
      </c>
      <c r="AP69" s="46">
        <v>14.871910958215068</v>
      </c>
    </row>
    <row r="70" spans="2:42" x14ac:dyDescent="0.25">
      <c r="B70" s="20">
        <f t="shared" si="9"/>
        <v>3</v>
      </c>
      <c r="C70" s="21" t="str">
        <f t="shared" si="9"/>
        <v>NWGF 95%</v>
      </c>
      <c r="D70" s="42">
        <v>2573.0366460527025</v>
      </c>
      <c r="E70" s="43">
        <v>9715.2053573229532</v>
      </c>
      <c r="F70" s="43">
        <v>12288.24200337567</v>
      </c>
      <c r="G70" s="44">
        <v>-167.54399878135641</v>
      </c>
      <c r="H70" s="51">
        <v>0.31411042944785278</v>
      </c>
      <c r="I70" s="51">
        <v>0.29693251533742332</v>
      </c>
      <c r="J70" s="51">
        <v>0.3889570552147239</v>
      </c>
      <c r="K70" s="45">
        <v>15.952129976534781</v>
      </c>
      <c r="L70" s="46">
        <v>11.182141819897737</v>
      </c>
      <c r="Q70" s="20">
        <f t="shared" si="10"/>
        <v>3</v>
      </c>
      <c r="R70" s="21" t="str">
        <f t="shared" si="10"/>
        <v>NWGF 95%</v>
      </c>
      <c r="S70" s="42">
        <v>2926.3568799349123</v>
      </c>
      <c r="T70" s="43">
        <v>12829.741923781301</v>
      </c>
      <c r="U70" s="43">
        <v>15756.098803716213</v>
      </c>
      <c r="V70" s="44">
        <v>-229.75423216922576</v>
      </c>
      <c r="W70" s="51">
        <v>0.22448979591836735</v>
      </c>
      <c r="X70" s="51">
        <v>0.39002267573696148</v>
      </c>
      <c r="Y70" s="51">
        <v>0.3854875283446712</v>
      </c>
      <c r="Z70" s="45">
        <v>13.567750441213422</v>
      </c>
      <c r="AA70" s="46">
        <v>9.6106487065447386</v>
      </c>
      <c r="AF70" s="20">
        <f t="shared" si="11"/>
        <v>3</v>
      </c>
      <c r="AG70" s="21" t="str">
        <f t="shared" si="11"/>
        <v>NWGF 95%</v>
      </c>
      <c r="AH70" s="42">
        <v>2156.4210761541653</v>
      </c>
      <c r="AI70" s="43">
        <v>6042.7170530231479</v>
      </c>
      <c r="AJ70" s="43">
        <v>8199.1381291773123</v>
      </c>
      <c r="AK70" s="44">
        <v>-94.189151390847613</v>
      </c>
      <c r="AL70" s="51">
        <v>0.4197860962566845</v>
      </c>
      <c r="AM70" s="51">
        <v>0.18716577540106952</v>
      </c>
      <c r="AN70" s="51">
        <v>0.39304812834224601</v>
      </c>
      <c r="AO70" s="45">
        <v>18.406053914969682</v>
      </c>
      <c r="AP70" s="46">
        <v>12.710665996520156</v>
      </c>
    </row>
    <row r="71" spans="2:42" x14ac:dyDescent="0.25">
      <c r="B71" s="32">
        <f t="shared" si="9"/>
        <v>4</v>
      </c>
      <c r="C71" s="33" t="str">
        <f t="shared" si="9"/>
        <v>NWGF 98%</v>
      </c>
      <c r="D71" s="58">
        <v>2703.4649482987406</v>
      </c>
      <c r="E71" s="59">
        <v>9542.8932898816947</v>
      </c>
      <c r="F71" s="59">
        <v>12246.35823818043</v>
      </c>
      <c r="G71" s="60">
        <v>-95.441925866685466</v>
      </c>
      <c r="H71" s="52">
        <v>0.42822085889570555</v>
      </c>
      <c r="I71" s="52">
        <v>0.10552147239263804</v>
      </c>
      <c r="J71" s="52">
        <v>0.46625766871165641</v>
      </c>
      <c r="K71" s="56">
        <v>16.918271023674645</v>
      </c>
      <c r="L71" s="57">
        <v>12.708679624093554</v>
      </c>
      <c r="Q71" s="32">
        <f t="shared" si="10"/>
        <v>4</v>
      </c>
      <c r="R71" s="33" t="str">
        <f t="shared" si="10"/>
        <v>NWGF 98%</v>
      </c>
      <c r="S71" s="58">
        <v>3082.2082135143592</v>
      </c>
      <c r="T71" s="59">
        <v>12532.035645991517</v>
      </c>
      <c r="U71" s="59">
        <v>15614.243859505888</v>
      </c>
      <c r="V71" s="60">
        <v>-69.284527813999489</v>
      </c>
      <c r="W71" s="52">
        <v>0.37641723356009071</v>
      </c>
      <c r="X71" s="52">
        <v>8.6167800453514742E-2</v>
      </c>
      <c r="Y71" s="52">
        <v>0.5374149659863946</v>
      </c>
      <c r="Z71" s="56">
        <v>14.638674330602349</v>
      </c>
      <c r="AA71" s="57">
        <v>12.244793771406922</v>
      </c>
      <c r="AF71" s="32">
        <f t="shared" si="11"/>
        <v>4</v>
      </c>
      <c r="AG71" s="33" t="str">
        <f t="shared" si="11"/>
        <v>NWGF 98%</v>
      </c>
      <c r="AH71" s="58">
        <v>2256.8719537530542</v>
      </c>
      <c r="AI71" s="59">
        <v>6018.262864629196</v>
      </c>
      <c r="AJ71" s="59">
        <v>8275.1348183822556</v>
      </c>
      <c r="AK71" s="60">
        <v>-126.28527490741952</v>
      </c>
      <c r="AL71" s="52">
        <v>0.48930481283422461</v>
      </c>
      <c r="AM71" s="52">
        <v>0.12834224598930483</v>
      </c>
      <c r="AN71" s="52">
        <v>0.38235294117647056</v>
      </c>
      <c r="AO71" s="56">
        <v>20.34693271650691</v>
      </c>
      <c r="AP71" s="57">
        <v>13.961548271772392</v>
      </c>
    </row>
  </sheetData>
  <mergeCells count="21">
    <mergeCell ref="D18:J18"/>
    <mergeCell ref="S18:Y18"/>
    <mergeCell ref="AH18:AN18"/>
    <mergeCell ref="AW18:BC18"/>
    <mergeCell ref="BL18:BR18"/>
    <mergeCell ref="D3:J3"/>
    <mergeCell ref="S3:Y3"/>
    <mergeCell ref="AH3:AN3"/>
    <mergeCell ref="AW3:BC3"/>
    <mergeCell ref="BL3:BR3"/>
    <mergeCell ref="AW33:BC33"/>
    <mergeCell ref="BL33:BR33"/>
    <mergeCell ref="D48:J48"/>
    <mergeCell ref="S48:Y48"/>
    <mergeCell ref="AH48:AN48"/>
    <mergeCell ref="D63:J63"/>
    <mergeCell ref="S63:Y63"/>
    <mergeCell ref="AH63:AN63"/>
    <mergeCell ref="D33:J33"/>
    <mergeCell ref="S33:Y33"/>
    <mergeCell ref="AH33:AN33"/>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T71"/>
  <sheetViews>
    <sheetView topLeftCell="S15" workbookViewId="0">
      <selection activeCell="S46" sqref="S46"/>
    </sheetView>
  </sheetViews>
  <sheetFormatPr defaultRowHeight="15" x14ac:dyDescent="0.25"/>
  <cols>
    <col min="3" max="3" width="12.42578125" customWidth="1"/>
    <col min="13" max="16" width="3.140625" customWidth="1"/>
    <col min="18" max="18" width="10.140625" customWidth="1"/>
    <col min="28" max="31" width="3.140625" customWidth="1"/>
    <col min="33" max="33" width="9.85546875" customWidth="1"/>
    <col min="43" max="46" width="3.140625" customWidth="1"/>
    <col min="48" max="48" width="9.85546875" customWidth="1"/>
    <col min="58" max="61" width="3.140625" customWidth="1"/>
    <col min="63" max="63" width="9.7109375" customWidth="1"/>
  </cols>
  <sheetData>
    <row r="2" spans="2:72" x14ac:dyDescent="0.25">
      <c r="B2" s="1" t="s">
        <v>17</v>
      </c>
      <c r="C2" s="2"/>
      <c r="D2" s="2"/>
      <c r="E2" s="2"/>
      <c r="F2" s="2"/>
      <c r="G2" s="39" t="s">
        <v>218</v>
      </c>
      <c r="H2" s="2"/>
      <c r="I2" s="2"/>
      <c r="J2" s="2"/>
      <c r="K2" s="2"/>
      <c r="L2" s="3"/>
      <c r="Q2" s="1" t="s">
        <v>275</v>
      </c>
      <c r="R2" s="2"/>
      <c r="S2" s="2"/>
      <c r="T2" s="2"/>
      <c r="U2" s="2"/>
      <c r="V2" s="39" t="s">
        <v>218</v>
      </c>
      <c r="W2" s="2"/>
      <c r="X2" s="2"/>
      <c r="Y2" s="2"/>
      <c r="Z2" s="2"/>
      <c r="AA2" s="3"/>
      <c r="AF2" s="1" t="s">
        <v>276</v>
      </c>
      <c r="AG2" s="2"/>
      <c r="AH2" s="2"/>
      <c r="AI2" s="2"/>
      <c r="AJ2" s="2"/>
      <c r="AK2" s="39" t="s">
        <v>218</v>
      </c>
      <c r="AL2" s="2"/>
      <c r="AM2" s="2"/>
      <c r="AN2" s="2"/>
      <c r="AO2" s="2"/>
      <c r="AP2" s="3"/>
      <c r="AU2" s="1" t="s">
        <v>277</v>
      </c>
      <c r="AV2" s="2"/>
      <c r="AW2" s="2"/>
      <c r="AX2" s="2"/>
      <c r="AY2" s="2"/>
      <c r="AZ2" s="39" t="s">
        <v>218</v>
      </c>
      <c r="BA2" s="2"/>
      <c r="BB2" s="2"/>
      <c r="BC2" s="2"/>
      <c r="BD2" s="2"/>
      <c r="BE2" s="3"/>
      <c r="BJ2" s="1" t="s">
        <v>278</v>
      </c>
      <c r="BK2" s="2"/>
      <c r="BL2" s="2"/>
      <c r="BM2" s="2"/>
      <c r="BN2" s="2"/>
      <c r="BO2" s="39" t="s">
        <v>218</v>
      </c>
      <c r="BP2" s="2"/>
      <c r="BQ2" s="2"/>
      <c r="BR2" s="2"/>
      <c r="BS2" s="2"/>
      <c r="BT2" s="3"/>
    </row>
    <row r="3" spans="2:72" x14ac:dyDescent="0.25">
      <c r="B3" s="4"/>
      <c r="C3" s="5"/>
      <c r="D3" s="284" t="s">
        <v>0</v>
      </c>
      <c r="E3" s="284"/>
      <c r="F3" s="284"/>
      <c r="G3" s="284"/>
      <c r="H3" s="284"/>
      <c r="I3" s="284"/>
      <c r="J3" s="285"/>
      <c r="K3" s="6" t="s">
        <v>1</v>
      </c>
      <c r="L3" s="7"/>
      <c r="Q3" s="4"/>
      <c r="R3" s="5"/>
      <c r="S3" s="284" t="s">
        <v>0</v>
      </c>
      <c r="T3" s="284"/>
      <c r="U3" s="284"/>
      <c r="V3" s="284"/>
      <c r="W3" s="284"/>
      <c r="X3" s="284"/>
      <c r="Y3" s="285"/>
      <c r="Z3" s="6" t="s">
        <v>1</v>
      </c>
      <c r="AA3" s="7"/>
      <c r="AF3" s="4"/>
      <c r="AG3" s="5"/>
      <c r="AH3" s="284" t="s">
        <v>0</v>
      </c>
      <c r="AI3" s="284"/>
      <c r="AJ3" s="284"/>
      <c r="AK3" s="284"/>
      <c r="AL3" s="284"/>
      <c r="AM3" s="284"/>
      <c r="AN3" s="285"/>
      <c r="AO3" s="6" t="s">
        <v>1</v>
      </c>
      <c r="AP3" s="7"/>
      <c r="AU3" s="4"/>
      <c r="AV3" s="5"/>
      <c r="AW3" s="284" t="s">
        <v>0</v>
      </c>
      <c r="AX3" s="284"/>
      <c r="AY3" s="284"/>
      <c r="AZ3" s="284"/>
      <c r="BA3" s="284"/>
      <c r="BB3" s="284"/>
      <c r="BC3" s="285"/>
      <c r="BD3" s="6" t="s">
        <v>1</v>
      </c>
      <c r="BE3" s="7"/>
      <c r="BJ3" s="4"/>
      <c r="BK3" s="5"/>
      <c r="BL3" s="284" t="s">
        <v>0</v>
      </c>
      <c r="BM3" s="284"/>
      <c r="BN3" s="284"/>
      <c r="BO3" s="284"/>
      <c r="BP3" s="284"/>
      <c r="BQ3" s="284"/>
      <c r="BR3" s="285"/>
      <c r="BS3" s="6" t="s">
        <v>1</v>
      </c>
      <c r="BT3" s="7"/>
    </row>
    <row r="4" spans="2:72" x14ac:dyDescent="0.25">
      <c r="B4" s="8"/>
      <c r="C4" s="9"/>
      <c r="D4" s="5" t="s">
        <v>2</v>
      </c>
      <c r="E4" s="10" t="s">
        <v>3</v>
      </c>
      <c r="F4" s="5"/>
      <c r="G4" s="10" t="s">
        <v>4</v>
      </c>
      <c r="H4" s="47" t="s">
        <v>5</v>
      </c>
      <c r="I4" s="48" t="s">
        <v>6</v>
      </c>
      <c r="J4" s="47" t="s">
        <v>5</v>
      </c>
      <c r="K4" s="11"/>
      <c r="L4" s="9"/>
      <c r="Q4" s="8"/>
      <c r="R4" s="9"/>
      <c r="S4" s="5" t="s">
        <v>2</v>
      </c>
      <c r="T4" s="10" t="s">
        <v>3</v>
      </c>
      <c r="U4" s="5"/>
      <c r="V4" s="10" t="s">
        <v>4</v>
      </c>
      <c r="W4" s="47" t="s">
        <v>5</v>
      </c>
      <c r="X4" s="48" t="s">
        <v>6</v>
      </c>
      <c r="Y4" s="47" t="s">
        <v>5</v>
      </c>
      <c r="Z4" s="11"/>
      <c r="AA4" s="9"/>
      <c r="AF4" s="8"/>
      <c r="AG4" s="9"/>
      <c r="AH4" s="5" t="s">
        <v>2</v>
      </c>
      <c r="AI4" s="10" t="s">
        <v>3</v>
      </c>
      <c r="AJ4" s="5"/>
      <c r="AK4" s="10" t="s">
        <v>4</v>
      </c>
      <c r="AL4" s="47" t="s">
        <v>5</v>
      </c>
      <c r="AM4" s="48" t="s">
        <v>6</v>
      </c>
      <c r="AN4" s="47" t="s">
        <v>5</v>
      </c>
      <c r="AO4" s="11"/>
      <c r="AP4" s="9"/>
      <c r="AU4" s="8"/>
      <c r="AV4" s="9"/>
      <c r="AW4" s="5" t="s">
        <v>2</v>
      </c>
      <c r="AX4" s="10" t="s">
        <v>3</v>
      </c>
      <c r="AY4" s="5"/>
      <c r="AZ4" s="10" t="s">
        <v>4</v>
      </c>
      <c r="BA4" s="47" t="s">
        <v>5</v>
      </c>
      <c r="BB4" s="48" t="s">
        <v>6</v>
      </c>
      <c r="BC4" s="47" t="s">
        <v>5</v>
      </c>
      <c r="BD4" s="11"/>
      <c r="BE4" s="9"/>
      <c r="BJ4" s="8"/>
      <c r="BK4" s="9"/>
      <c r="BL4" s="5" t="s">
        <v>2</v>
      </c>
      <c r="BM4" s="10" t="s">
        <v>3</v>
      </c>
      <c r="BN4" s="5"/>
      <c r="BO4" s="10" t="s">
        <v>4</v>
      </c>
      <c r="BP4" s="47" t="s">
        <v>5</v>
      </c>
      <c r="BQ4" s="48" t="s">
        <v>6</v>
      </c>
      <c r="BR4" s="47" t="s">
        <v>5</v>
      </c>
      <c r="BS4" s="11"/>
      <c r="BT4" s="9"/>
    </row>
    <row r="5" spans="2:72" x14ac:dyDescent="0.25">
      <c r="B5" s="12" t="s">
        <v>7</v>
      </c>
      <c r="C5" s="13" t="s">
        <v>19</v>
      </c>
      <c r="D5" s="14" t="s">
        <v>8</v>
      </c>
      <c r="E5" s="15" t="s">
        <v>9</v>
      </c>
      <c r="F5" s="14" t="s">
        <v>4</v>
      </c>
      <c r="G5" s="15" t="s">
        <v>10</v>
      </c>
      <c r="H5" s="49" t="s">
        <v>11</v>
      </c>
      <c r="I5" s="49" t="s">
        <v>12</v>
      </c>
      <c r="J5" s="49" t="s">
        <v>13</v>
      </c>
      <c r="K5" s="14" t="s">
        <v>15</v>
      </c>
      <c r="L5" s="16" t="s">
        <v>14</v>
      </c>
      <c r="Q5" s="12" t="s">
        <v>7</v>
      </c>
      <c r="R5" s="13" t="s">
        <v>19</v>
      </c>
      <c r="S5" s="14" t="s">
        <v>8</v>
      </c>
      <c r="T5" s="15" t="s">
        <v>9</v>
      </c>
      <c r="U5" s="14" t="s">
        <v>4</v>
      </c>
      <c r="V5" s="15" t="s">
        <v>10</v>
      </c>
      <c r="W5" s="49" t="s">
        <v>11</v>
      </c>
      <c r="X5" s="49" t="s">
        <v>12</v>
      </c>
      <c r="Y5" s="49" t="s">
        <v>13</v>
      </c>
      <c r="Z5" s="14" t="s">
        <v>15</v>
      </c>
      <c r="AA5" s="16" t="s">
        <v>14</v>
      </c>
      <c r="AF5" s="12" t="s">
        <v>7</v>
      </c>
      <c r="AG5" s="13" t="s">
        <v>19</v>
      </c>
      <c r="AH5" s="14" t="s">
        <v>8</v>
      </c>
      <c r="AI5" s="15" t="s">
        <v>9</v>
      </c>
      <c r="AJ5" s="14" t="s">
        <v>4</v>
      </c>
      <c r="AK5" s="15" t="s">
        <v>10</v>
      </c>
      <c r="AL5" s="49" t="s">
        <v>11</v>
      </c>
      <c r="AM5" s="49" t="s">
        <v>12</v>
      </c>
      <c r="AN5" s="49" t="s">
        <v>13</v>
      </c>
      <c r="AO5" s="14" t="s">
        <v>15</v>
      </c>
      <c r="AP5" s="16" t="s">
        <v>14</v>
      </c>
      <c r="AU5" s="12" t="s">
        <v>7</v>
      </c>
      <c r="AV5" s="13" t="s">
        <v>19</v>
      </c>
      <c r="AW5" s="14" t="s">
        <v>8</v>
      </c>
      <c r="AX5" s="15" t="s">
        <v>9</v>
      </c>
      <c r="AY5" s="14" t="s">
        <v>4</v>
      </c>
      <c r="AZ5" s="15" t="s">
        <v>10</v>
      </c>
      <c r="BA5" s="49" t="s">
        <v>11</v>
      </c>
      <c r="BB5" s="49" t="s">
        <v>12</v>
      </c>
      <c r="BC5" s="49" t="s">
        <v>13</v>
      </c>
      <c r="BD5" s="14" t="s">
        <v>15</v>
      </c>
      <c r="BE5" s="16" t="s">
        <v>14</v>
      </c>
      <c r="BJ5" s="12" t="s">
        <v>7</v>
      </c>
      <c r="BK5" s="13" t="s">
        <v>19</v>
      </c>
      <c r="BL5" s="14" t="s">
        <v>8</v>
      </c>
      <c r="BM5" s="15" t="s">
        <v>9</v>
      </c>
      <c r="BN5" s="14" t="s">
        <v>4</v>
      </c>
      <c r="BO5" s="15" t="s">
        <v>10</v>
      </c>
      <c r="BP5" s="49" t="s">
        <v>11</v>
      </c>
      <c r="BQ5" s="49" t="s">
        <v>12</v>
      </c>
      <c r="BR5" s="49" t="s">
        <v>13</v>
      </c>
      <c r="BS5" s="14" t="s">
        <v>15</v>
      </c>
      <c r="BT5" s="16" t="s">
        <v>14</v>
      </c>
    </row>
    <row r="6" spans="2:72" x14ac:dyDescent="0.25">
      <c r="B6" s="17" t="s">
        <v>16</v>
      </c>
      <c r="C6" s="18"/>
      <c r="D6" s="5"/>
      <c r="E6" s="10"/>
      <c r="F6" s="5"/>
      <c r="G6" s="10"/>
      <c r="H6" s="47"/>
      <c r="I6" s="47"/>
      <c r="J6" s="47"/>
      <c r="K6" s="5"/>
      <c r="L6" s="19"/>
      <c r="Q6" s="17" t="s">
        <v>16</v>
      </c>
      <c r="R6" s="18"/>
      <c r="S6" s="5"/>
      <c r="T6" s="10"/>
      <c r="U6" s="5"/>
      <c r="V6" s="10"/>
      <c r="W6" s="47"/>
      <c r="X6" s="47"/>
      <c r="Y6" s="47"/>
      <c r="Z6" s="5"/>
      <c r="AA6" s="19"/>
      <c r="AF6" s="17" t="s">
        <v>16</v>
      </c>
      <c r="AG6" s="18"/>
      <c r="AH6" s="5"/>
      <c r="AI6" s="10"/>
      <c r="AJ6" s="5"/>
      <c r="AK6" s="10"/>
      <c r="AL6" s="47"/>
      <c r="AM6" s="47"/>
      <c r="AN6" s="47"/>
      <c r="AO6" s="5"/>
      <c r="AP6" s="19"/>
      <c r="AU6" s="17" t="s">
        <v>16</v>
      </c>
      <c r="AV6" s="18"/>
      <c r="AW6" s="5"/>
      <c r="AX6" s="10"/>
      <c r="AY6" s="5"/>
      <c r="AZ6" s="10"/>
      <c r="BA6" s="47"/>
      <c r="BB6" s="47"/>
      <c r="BC6" s="47"/>
      <c r="BD6" s="5"/>
      <c r="BE6" s="19"/>
      <c r="BJ6" s="17" t="s">
        <v>16</v>
      </c>
      <c r="BK6" s="18"/>
      <c r="BL6" s="5"/>
      <c r="BM6" s="10"/>
      <c r="BN6" s="5"/>
      <c r="BO6" s="10"/>
      <c r="BP6" s="47"/>
      <c r="BQ6" s="47"/>
      <c r="BR6" s="47"/>
      <c r="BS6" s="5"/>
      <c r="BT6" s="19"/>
    </row>
    <row r="7" spans="2:72" x14ac:dyDescent="0.25">
      <c r="B7" s="20">
        <v>0</v>
      </c>
      <c r="C7" s="21" t="s">
        <v>274</v>
      </c>
      <c r="D7" s="22">
        <v>2218.348273703441</v>
      </c>
      <c r="E7" s="23">
        <v>10299.757397717241</v>
      </c>
      <c r="F7" s="23">
        <v>12518.105671420723</v>
      </c>
      <c r="G7" s="24"/>
      <c r="H7" s="50"/>
      <c r="I7" s="50"/>
      <c r="J7" s="50"/>
      <c r="K7" s="25"/>
      <c r="L7" s="26"/>
      <c r="Q7" s="20">
        <v>0</v>
      </c>
      <c r="R7" s="21" t="s">
        <v>274</v>
      </c>
      <c r="S7" s="22">
        <v>1848.1221297561303</v>
      </c>
      <c r="T7" s="23">
        <v>10209.789544539652</v>
      </c>
      <c r="U7" s="23">
        <v>12057.911674295759</v>
      </c>
      <c r="V7" s="24"/>
      <c r="W7" s="50"/>
      <c r="X7" s="50"/>
      <c r="Y7" s="50"/>
      <c r="Z7" s="25"/>
      <c r="AA7" s="26"/>
      <c r="AF7" s="20">
        <v>0</v>
      </c>
      <c r="AG7" s="21" t="s">
        <v>274</v>
      </c>
      <c r="AH7" s="22">
        <v>3300.7076132352709</v>
      </c>
      <c r="AI7" s="23">
        <v>10020.186345301569</v>
      </c>
      <c r="AJ7" s="23">
        <v>13320.893958536852</v>
      </c>
      <c r="AK7" s="24"/>
      <c r="AL7" s="50"/>
      <c r="AM7" s="50"/>
      <c r="AN7" s="50"/>
      <c r="AO7" s="25"/>
      <c r="AP7" s="26"/>
      <c r="AU7" s="20">
        <v>0</v>
      </c>
      <c r="AV7" s="21" t="s">
        <v>274</v>
      </c>
      <c r="AW7" s="22">
        <v>1966.1505991664337</v>
      </c>
      <c r="AX7" s="23">
        <v>15676.840583436506</v>
      </c>
      <c r="AY7" s="23">
        <v>17642.991182602938</v>
      </c>
      <c r="AZ7" s="24"/>
      <c r="BA7" s="50"/>
      <c r="BB7" s="50"/>
      <c r="BC7" s="50"/>
      <c r="BD7" s="25"/>
      <c r="BE7" s="26"/>
      <c r="BJ7" s="20">
        <v>0</v>
      </c>
      <c r="BK7" s="21" t="s">
        <v>274</v>
      </c>
      <c r="BL7" s="22">
        <v>2969.730120494969</v>
      </c>
      <c r="BM7" s="23">
        <v>13204.071265128696</v>
      </c>
      <c r="BN7" s="23">
        <v>16173.801385623661</v>
      </c>
      <c r="BO7" s="24"/>
      <c r="BP7" s="50"/>
      <c r="BQ7" s="50"/>
      <c r="BR7" s="50"/>
      <c r="BS7" s="25"/>
      <c r="BT7" s="26"/>
    </row>
    <row r="8" spans="2:72" x14ac:dyDescent="0.25">
      <c r="B8" s="40">
        <v>1</v>
      </c>
      <c r="C8" s="41" t="s">
        <v>230</v>
      </c>
      <c r="D8" s="42">
        <v>2641.7659854966623</v>
      </c>
      <c r="E8" s="43">
        <v>9436.0615088231989</v>
      </c>
      <c r="F8" s="43">
        <v>12077.827494319765</v>
      </c>
      <c r="G8" s="44">
        <v>-74.76912216050637</v>
      </c>
      <c r="H8" s="51">
        <v>0.32450000000000001</v>
      </c>
      <c r="I8" s="51">
        <v>0.48570000000000002</v>
      </c>
      <c r="J8" s="51">
        <v>0.1898</v>
      </c>
      <c r="K8" s="45">
        <v>26.94193482964647</v>
      </c>
      <c r="L8" s="46">
        <v>19.589015966200453</v>
      </c>
      <c r="Q8" s="40">
        <v>1</v>
      </c>
      <c r="R8" s="41" t="s">
        <v>230</v>
      </c>
      <c r="S8" s="42">
        <v>2500.2606258986725</v>
      </c>
      <c r="T8" s="43">
        <v>9355.297393766692</v>
      </c>
      <c r="U8" s="43">
        <v>11855.558019665405</v>
      </c>
      <c r="V8" s="44">
        <v>-86.81926836231996</v>
      </c>
      <c r="W8" s="51">
        <v>0.42922248308244715</v>
      </c>
      <c r="X8" s="51">
        <v>0.3270266537771026</v>
      </c>
      <c r="Y8" s="51">
        <v>0.24375086314045022</v>
      </c>
      <c r="Z8" s="45">
        <v>26.903072081599806</v>
      </c>
      <c r="AA8" s="46">
        <v>19.844575503507489</v>
      </c>
      <c r="AF8" s="40">
        <v>1</v>
      </c>
      <c r="AG8" s="41" t="s">
        <v>230</v>
      </c>
      <c r="AH8" s="42">
        <v>3035.9297333510053</v>
      </c>
      <c r="AI8" s="43">
        <v>9172.1420184335311</v>
      </c>
      <c r="AJ8" s="43">
        <v>12208.07175178453</v>
      </c>
      <c r="AK8" s="44">
        <v>-31.743142349429338</v>
      </c>
      <c r="AL8" s="51">
        <v>1.9386106623586429E-2</v>
      </c>
      <c r="AM8" s="51">
        <v>0.9426494345718901</v>
      </c>
      <c r="AN8" s="51">
        <v>3.7964458804523427E-2</v>
      </c>
      <c r="AO8" s="45">
        <v>13.402537579122438</v>
      </c>
      <c r="AP8" s="46">
        <v>8.7742551328654095</v>
      </c>
      <c r="AU8" s="40">
        <v>1</v>
      </c>
      <c r="AV8" s="41" t="s">
        <v>230</v>
      </c>
      <c r="AW8" s="42">
        <v>2870.1552196246184</v>
      </c>
      <c r="AX8" s="43">
        <v>14437.911789324904</v>
      </c>
      <c r="AY8" s="43">
        <v>17308.067008949518</v>
      </c>
      <c r="AZ8" s="44">
        <v>-191.64397600150585</v>
      </c>
      <c r="BA8" s="51">
        <v>0.4218009478672986</v>
      </c>
      <c r="BB8" s="51">
        <v>0.39336492890995262</v>
      </c>
      <c r="BC8" s="51">
        <v>0.18483412322274881</v>
      </c>
      <c r="BD8" s="45">
        <v>30.998573180774549</v>
      </c>
      <c r="BE8" s="46">
        <v>17.226118477042796</v>
      </c>
      <c r="BJ8" s="40">
        <v>1</v>
      </c>
      <c r="BK8" s="41" t="s">
        <v>230</v>
      </c>
      <c r="BL8" s="42">
        <v>2648.720718281611</v>
      </c>
      <c r="BM8" s="43">
        <v>11976.161594133669</v>
      </c>
      <c r="BN8" s="43">
        <v>14624.882312415277</v>
      </c>
      <c r="BO8" s="44">
        <v>0</v>
      </c>
      <c r="BP8" s="51">
        <v>0</v>
      </c>
      <c r="BQ8" s="51">
        <v>1</v>
      </c>
      <c r="BR8" s="51">
        <v>0</v>
      </c>
      <c r="BS8" s="45" t="e">
        <v>#VALUE!</v>
      </c>
      <c r="BT8" s="46" t="e">
        <v>#VALUE!</v>
      </c>
    </row>
    <row r="9" spans="2:72" x14ac:dyDescent="0.25">
      <c r="B9" s="40">
        <v>2</v>
      </c>
      <c r="C9" s="41" t="s">
        <v>231</v>
      </c>
      <c r="D9" s="42">
        <v>2703.624503028881</v>
      </c>
      <c r="E9" s="43">
        <v>9204.4488350838237</v>
      </c>
      <c r="F9" s="43">
        <v>11908.073338112719</v>
      </c>
      <c r="G9" s="44">
        <v>90.293419736236743</v>
      </c>
      <c r="H9" s="51">
        <v>3.9399999999999998E-2</v>
      </c>
      <c r="I9" s="51">
        <v>0.80579999999999996</v>
      </c>
      <c r="J9" s="51">
        <v>0.15479999999999999</v>
      </c>
      <c r="K9" s="45">
        <v>8.743893910654009</v>
      </c>
      <c r="L9" s="46">
        <v>8.4624361824621843</v>
      </c>
      <c r="Q9" s="40">
        <v>2</v>
      </c>
      <c r="R9" s="41" t="s">
        <v>231</v>
      </c>
      <c r="S9" s="42">
        <v>2574.3031645154224</v>
      </c>
      <c r="T9" s="43">
        <v>9108.8216204030341</v>
      </c>
      <c r="U9" s="43">
        <v>11683.124784918451</v>
      </c>
      <c r="V9" s="44">
        <v>126.37352235445266</v>
      </c>
      <c r="W9" s="51">
        <v>4.9440684988261291E-2</v>
      </c>
      <c r="X9" s="51">
        <v>0.75804446899599498</v>
      </c>
      <c r="Y9" s="51">
        <v>0.19251484601574367</v>
      </c>
      <c r="Z9" s="45">
        <v>8.7236749137690488</v>
      </c>
      <c r="AA9" s="46">
        <v>8.5368171331984595</v>
      </c>
      <c r="AF9" s="40">
        <v>2</v>
      </c>
      <c r="AG9" s="41" t="s">
        <v>231</v>
      </c>
      <c r="AH9" s="42">
        <v>3055.0586922625598</v>
      </c>
      <c r="AI9" s="43">
        <v>9000.1994037058612</v>
      </c>
      <c r="AJ9" s="43">
        <v>12055.258095968422</v>
      </c>
      <c r="AK9" s="44">
        <v>-17.908350418839053</v>
      </c>
      <c r="AL9" s="51">
        <v>9.289176090468497E-3</v>
      </c>
      <c r="AM9" s="51">
        <v>0.94345718901453957</v>
      </c>
      <c r="AN9" s="51">
        <v>4.7253634894991924E-2</v>
      </c>
      <c r="AO9" s="45">
        <v>6.6843741509058408</v>
      </c>
      <c r="AP9" s="46">
        <v>5.7157409508763184</v>
      </c>
      <c r="AU9" s="40">
        <v>2</v>
      </c>
      <c r="AV9" s="41" t="s">
        <v>231</v>
      </c>
      <c r="AW9" s="42">
        <v>3032.2148869583884</v>
      </c>
      <c r="AX9" s="43">
        <v>14012.176394299631</v>
      </c>
      <c r="AY9" s="43">
        <v>17044.391281258027</v>
      </c>
      <c r="AZ9" s="44">
        <v>152.628424790623</v>
      </c>
      <c r="BA9" s="51">
        <v>6.1611374407582936E-2</v>
      </c>
      <c r="BB9" s="51">
        <v>0.76303317535545023</v>
      </c>
      <c r="BC9" s="51">
        <v>0.17535545023696683</v>
      </c>
      <c r="BD9" s="45">
        <v>7.6195990459244518</v>
      </c>
      <c r="BE9" s="46">
        <v>7.1928305552616703</v>
      </c>
      <c r="BJ9" s="40">
        <v>2</v>
      </c>
      <c r="BK9" s="41" t="s">
        <v>231</v>
      </c>
      <c r="BL9" s="42">
        <v>2661.0160117034557</v>
      </c>
      <c r="BM9" s="43">
        <v>11756.222982314372</v>
      </c>
      <c r="BN9" s="43">
        <v>14417.238994017829</v>
      </c>
      <c r="BO9" s="44">
        <v>0</v>
      </c>
      <c r="BP9" s="51">
        <v>0</v>
      </c>
      <c r="BQ9" s="51">
        <v>1</v>
      </c>
      <c r="BR9" s="51">
        <v>0</v>
      </c>
      <c r="BS9" s="45" t="e">
        <v>#VALUE!</v>
      </c>
      <c r="BT9" s="46" t="e">
        <v>#VALUE!</v>
      </c>
    </row>
    <row r="10" spans="2:72" x14ac:dyDescent="0.25">
      <c r="B10" s="20">
        <v>3</v>
      </c>
      <c r="C10" s="21" t="s">
        <v>232</v>
      </c>
      <c r="D10" s="27">
        <v>2832.0951329850923</v>
      </c>
      <c r="E10" s="28">
        <v>8968.0503963843403</v>
      </c>
      <c r="F10" s="28">
        <v>11800.145529369498</v>
      </c>
      <c r="G10" s="29">
        <v>133.45077696318043</v>
      </c>
      <c r="H10" s="51">
        <v>5.8900000000000001E-2</v>
      </c>
      <c r="I10" s="51">
        <v>0.70230000000000004</v>
      </c>
      <c r="J10" s="51">
        <v>0.23880000000000001</v>
      </c>
      <c r="K10" s="30">
        <v>9.1310819449460983</v>
      </c>
      <c r="L10" s="31">
        <v>8.4040485139445984</v>
      </c>
      <c r="Q10" s="20">
        <v>3</v>
      </c>
      <c r="R10" s="21" t="s">
        <v>232</v>
      </c>
      <c r="S10" s="27">
        <v>2695.4083398414136</v>
      </c>
      <c r="T10" s="28">
        <v>8868.7684912531186</v>
      </c>
      <c r="U10" s="28">
        <v>11564.176831094521</v>
      </c>
      <c r="V10" s="29">
        <v>183.08366799739628</v>
      </c>
      <c r="W10" s="51">
        <v>6.1869907471343737E-2</v>
      </c>
      <c r="X10" s="51">
        <v>0.6584725866593012</v>
      </c>
      <c r="Y10" s="51">
        <v>0.27965750586935506</v>
      </c>
      <c r="Z10" s="30">
        <v>8.7447318348140968</v>
      </c>
      <c r="AA10" s="31">
        <v>8.2869752992830286</v>
      </c>
      <c r="AF10" s="20">
        <v>3</v>
      </c>
      <c r="AG10" s="21" t="s">
        <v>232</v>
      </c>
      <c r="AH10" s="27">
        <v>3203.4459770875164</v>
      </c>
      <c r="AI10" s="28">
        <v>8789.9088864686582</v>
      </c>
      <c r="AJ10" s="28">
        <v>11993.354863556167</v>
      </c>
      <c r="AK10" s="29">
        <v>-9.8022075173209959</v>
      </c>
      <c r="AL10" s="51">
        <v>4.8869143780290794E-2</v>
      </c>
      <c r="AM10" s="51">
        <v>0.82471728594507265</v>
      </c>
      <c r="AN10" s="51">
        <v>0.12641357027463651</v>
      </c>
      <c r="AO10" s="30">
        <v>11.027229151083867</v>
      </c>
      <c r="AP10" s="31">
        <v>8.1431472381067245</v>
      </c>
      <c r="AU10" s="20">
        <v>3</v>
      </c>
      <c r="AV10" s="21" t="s">
        <v>232</v>
      </c>
      <c r="AW10" s="27">
        <v>3173.4159872300788</v>
      </c>
      <c r="AX10" s="28">
        <v>13622.544618555416</v>
      </c>
      <c r="AY10" s="28">
        <v>16795.960605785483</v>
      </c>
      <c r="AZ10" s="29">
        <v>157.10427103365569</v>
      </c>
      <c r="BA10" s="51">
        <v>9.004739336492891E-2</v>
      </c>
      <c r="BB10" s="51">
        <v>0.68246445497630337</v>
      </c>
      <c r="BC10" s="51">
        <v>0.22748815165876776</v>
      </c>
      <c r="BD10" s="30">
        <v>7.8273613011164072</v>
      </c>
      <c r="BE10" s="31">
        <v>7.913169620729346</v>
      </c>
      <c r="BJ10" s="20">
        <v>3</v>
      </c>
      <c r="BK10" s="21" t="s">
        <v>232</v>
      </c>
      <c r="BL10" s="27">
        <v>2808.0073400734909</v>
      </c>
      <c r="BM10" s="28">
        <v>11438.611128727629</v>
      </c>
      <c r="BN10" s="28">
        <v>14246.61846880112</v>
      </c>
      <c r="BO10" s="29">
        <v>-1.1084126744239029</v>
      </c>
      <c r="BP10" s="51">
        <v>1.3888888888888888E-2</v>
      </c>
      <c r="BQ10" s="51">
        <v>0.95833333333333337</v>
      </c>
      <c r="BR10" s="51">
        <v>2.7777777777777776E-2</v>
      </c>
      <c r="BS10" s="30" t="e">
        <v>#VALUE!</v>
      </c>
      <c r="BT10" s="31" t="e">
        <v>#VALUE!</v>
      </c>
    </row>
    <row r="11" spans="2:72" x14ac:dyDescent="0.25">
      <c r="B11" s="32">
        <v>4</v>
      </c>
      <c r="C11" s="33" t="s">
        <v>233</v>
      </c>
      <c r="D11" s="34">
        <v>3014.4974680493838</v>
      </c>
      <c r="E11" s="35">
        <v>8754.3455597618322</v>
      </c>
      <c r="F11" s="35">
        <v>11768.843027811157</v>
      </c>
      <c r="G11" s="36">
        <v>180.57746404286934</v>
      </c>
      <c r="H11" s="52">
        <v>0.1227</v>
      </c>
      <c r="I11" s="52">
        <v>0.57330000000000003</v>
      </c>
      <c r="J11" s="52">
        <v>0.30399999999999999</v>
      </c>
      <c r="K11" s="37">
        <v>12.402207598203374</v>
      </c>
      <c r="L11" s="38">
        <v>10.402555819254422</v>
      </c>
      <c r="Q11" s="32">
        <v>4</v>
      </c>
      <c r="R11" s="33" t="s">
        <v>233</v>
      </c>
      <c r="S11" s="34">
        <v>2872.7319668836994</v>
      </c>
      <c r="T11" s="35">
        <v>8647.865050771672</v>
      </c>
      <c r="U11" s="35">
        <v>11520.597017655406</v>
      </c>
      <c r="V11" s="36">
        <v>236.45258132848031</v>
      </c>
      <c r="W11" s="52">
        <v>0.12387791741472172</v>
      </c>
      <c r="X11" s="52">
        <v>0.53307554205220276</v>
      </c>
      <c r="Y11" s="52">
        <v>0.34304654053307554</v>
      </c>
      <c r="Z11" s="37">
        <v>11.769231430933814</v>
      </c>
      <c r="AA11" s="38">
        <v>10.362824558178025</v>
      </c>
      <c r="AF11" s="32">
        <v>4</v>
      </c>
      <c r="AG11" s="33" t="s">
        <v>233</v>
      </c>
      <c r="AH11" s="34">
        <v>3401.2356760070566</v>
      </c>
      <c r="AI11" s="35">
        <v>8613.9986188694638</v>
      </c>
      <c r="AJ11" s="35">
        <v>12015.234294876514</v>
      </c>
      <c r="AK11" s="36">
        <v>19.441115627595664</v>
      </c>
      <c r="AL11" s="52">
        <v>0.11995153473344103</v>
      </c>
      <c r="AM11" s="52">
        <v>0.68739903069466879</v>
      </c>
      <c r="AN11" s="52">
        <v>0.19264943457189015</v>
      </c>
      <c r="AO11" s="37">
        <v>15.153030431005822</v>
      </c>
      <c r="AP11" s="38">
        <v>10.967501495371206</v>
      </c>
      <c r="AU11" s="32">
        <v>4</v>
      </c>
      <c r="AV11" s="33" t="s">
        <v>233</v>
      </c>
      <c r="AW11" s="34">
        <v>3347.8897382826135</v>
      </c>
      <c r="AX11" s="35">
        <v>13240.431479593735</v>
      </c>
      <c r="AY11" s="35">
        <v>16588.32121787635</v>
      </c>
      <c r="AZ11" s="36">
        <v>211.63515676847305</v>
      </c>
      <c r="BA11" s="52">
        <v>0.14218009478672985</v>
      </c>
      <c r="BB11" s="52">
        <v>0.51658767772511849</v>
      </c>
      <c r="BC11" s="52">
        <v>0.34123222748815168</v>
      </c>
      <c r="BD11" s="37">
        <v>9.3637702172741211</v>
      </c>
      <c r="BE11" s="38">
        <v>9.6741447499607816</v>
      </c>
      <c r="BJ11" s="32">
        <v>4</v>
      </c>
      <c r="BK11" s="33" t="s">
        <v>233</v>
      </c>
      <c r="BL11" s="34">
        <v>2995.25332941125</v>
      </c>
      <c r="BM11" s="35">
        <v>11142.682534240725</v>
      </c>
      <c r="BN11" s="35">
        <v>14137.935863651972</v>
      </c>
      <c r="BO11" s="36">
        <v>11.53164801517787</v>
      </c>
      <c r="BP11" s="52">
        <v>4.1666666666666664E-2</v>
      </c>
      <c r="BQ11" s="52">
        <v>0.86111111111111116</v>
      </c>
      <c r="BR11" s="52">
        <v>9.7222222222222224E-2</v>
      </c>
      <c r="BS11" s="37">
        <v>12.470027772139179</v>
      </c>
      <c r="BT11" s="38">
        <v>12.56519646633793</v>
      </c>
    </row>
    <row r="17" spans="2:72" x14ac:dyDescent="0.25">
      <c r="B17" s="1" t="s">
        <v>18</v>
      </c>
      <c r="C17" s="2"/>
      <c r="D17" s="2"/>
      <c r="E17" s="2"/>
      <c r="F17" s="2"/>
      <c r="G17" s="39" t="s">
        <v>218</v>
      </c>
      <c r="H17" s="2"/>
      <c r="I17" s="2"/>
      <c r="J17" s="2"/>
      <c r="K17" s="2"/>
      <c r="L17" s="3"/>
      <c r="Q17" s="1" t="s">
        <v>279</v>
      </c>
      <c r="R17" s="2"/>
      <c r="S17" s="2"/>
      <c r="T17" s="2"/>
      <c r="U17" s="2"/>
      <c r="V17" s="39" t="s">
        <v>218</v>
      </c>
      <c r="W17" s="2"/>
      <c r="X17" s="2"/>
      <c r="Y17" s="2"/>
      <c r="Z17" s="2"/>
      <c r="AA17" s="3"/>
      <c r="AF17" s="1" t="s">
        <v>280</v>
      </c>
      <c r="AG17" s="2"/>
      <c r="AH17" s="2"/>
      <c r="AI17" s="2"/>
      <c r="AJ17" s="2"/>
      <c r="AK17" s="39" t="s">
        <v>218</v>
      </c>
      <c r="AL17" s="2"/>
      <c r="AM17" s="2"/>
      <c r="AN17" s="2"/>
      <c r="AO17" s="2"/>
      <c r="AP17" s="3"/>
      <c r="AU17" s="1" t="s">
        <v>281</v>
      </c>
      <c r="AV17" s="2"/>
      <c r="AW17" s="2"/>
      <c r="AX17" s="2"/>
      <c r="AY17" s="2"/>
      <c r="AZ17" s="39" t="s">
        <v>218</v>
      </c>
      <c r="BA17" s="2"/>
      <c r="BB17" s="2"/>
      <c r="BC17" s="2"/>
      <c r="BD17" s="2"/>
      <c r="BE17" s="3"/>
      <c r="BJ17" s="1" t="s">
        <v>282</v>
      </c>
      <c r="BK17" s="2"/>
      <c r="BL17" s="2"/>
      <c r="BM17" s="2"/>
      <c r="BN17" s="2"/>
      <c r="BO17" s="39" t="s">
        <v>218</v>
      </c>
      <c r="BP17" s="2"/>
      <c r="BQ17" s="2"/>
      <c r="BR17" s="2"/>
      <c r="BS17" s="2"/>
      <c r="BT17" s="3"/>
    </row>
    <row r="18" spans="2:72" x14ac:dyDescent="0.25">
      <c r="B18" s="4"/>
      <c r="C18" s="5"/>
      <c r="D18" s="284" t="s">
        <v>0</v>
      </c>
      <c r="E18" s="284"/>
      <c r="F18" s="284"/>
      <c r="G18" s="284"/>
      <c r="H18" s="284"/>
      <c r="I18" s="284"/>
      <c r="J18" s="285"/>
      <c r="K18" s="6" t="s">
        <v>1</v>
      </c>
      <c r="L18" s="7"/>
      <c r="Q18" s="4"/>
      <c r="R18" s="5"/>
      <c r="S18" s="284" t="s">
        <v>0</v>
      </c>
      <c r="T18" s="284"/>
      <c r="U18" s="284"/>
      <c r="V18" s="284"/>
      <c r="W18" s="284"/>
      <c r="X18" s="284"/>
      <c r="Y18" s="285"/>
      <c r="Z18" s="6" t="s">
        <v>1</v>
      </c>
      <c r="AA18" s="7"/>
      <c r="AF18" s="4"/>
      <c r="AG18" s="5"/>
      <c r="AH18" s="284" t="s">
        <v>0</v>
      </c>
      <c r="AI18" s="284"/>
      <c r="AJ18" s="284"/>
      <c r="AK18" s="284"/>
      <c r="AL18" s="284"/>
      <c r="AM18" s="284"/>
      <c r="AN18" s="285"/>
      <c r="AO18" s="6" t="s">
        <v>1</v>
      </c>
      <c r="AP18" s="7"/>
      <c r="AU18" s="4"/>
      <c r="AV18" s="5"/>
      <c r="AW18" s="284" t="s">
        <v>0</v>
      </c>
      <c r="AX18" s="284"/>
      <c r="AY18" s="284"/>
      <c r="AZ18" s="284"/>
      <c r="BA18" s="284"/>
      <c r="BB18" s="284"/>
      <c r="BC18" s="285"/>
      <c r="BD18" s="6" t="s">
        <v>1</v>
      </c>
      <c r="BE18" s="7"/>
      <c r="BJ18" s="4"/>
      <c r="BK18" s="5"/>
      <c r="BL18" s="284" t="s">
        <v>0</v>
      </c>
      <c r="BM18" s="284"/>
      <c r="BN18" s="284"/>
      <c r="BO18" s="284"/>
      <c r="BP18" s="284"/>
      <c r="BQ18" s="284"/>
      <c r="BR18" s="285"/>
      <c r="BS18" s="6" t="s">
        <v>1</v>
      </c>
      <c r="BT18" s="7"/>
    </row>
    <row r="19" spans="2:72" x14ac:dyDescent="0.25">
      <c r="B19" s="8"/>
      <c r="C19" s="9"/>
      <c r="D19" s="5" t="s">
        <v>2</v>
      </c>
      <c r="E19" s="10" t="s">
        <v>3</v>
      </c>
      <c r="F19" s="5"/>
      <c r="G19" s="10" t="s">
        <v>4</v>
      </c>
      <c r="H19" s="47" t="s">
        <v>5</v>
      </c>
      <c r="I19" s="48" t="s">
        <v>6</v>
      </c>
      <c r="J19" s="47" t="s">
        <v>5</v>
      </c>
      <c r="K19" s="11"/>
      <c r="L19" s="9"/>
      <c r="Q19" s="8"/>
      <c r="R19" s="9"/>
      <c r="S19" s="5" t="s">
        <v>2</v>
      </c>
      <c r="T19" s="10" t="s">
        <v>3</v>
      </c>
      <c r="U19" s="5"/>
      <c r="V19" s="10" t="s">
        <v>4</v>
      </c>
      <c r="W19" s="47" t="s">
        <v>5</v>
      </c>
      <c r="X19" s="48" t="s">
        <v>6</v>
      </c>
      <c r="Y19" s="47" t="s">
        <v>5</v>
      </c>
      <c r="Z19" s="11"/>
      <c r="AA19" s="9"/>
      <c r="AF19" s="8"/>
      <c r="AG19" s="9"/>
      <c r="AH19" s="5" t="s">
        <v>2</v>
      </c>
      <c r="AI19" s="10" t="s">
        <v>3</v>
      </c>
      <c r="AJ19" s="5"/>
      <c r="AK19" s="10" t="s">
        <v>4</v>
      </c>
      <c r="AL19" s="47" t="s">
        <v>5</v>
      </c>
      <c r="AM19" s="48" t="s">
        <v>6</v>
      </c>
      <c r="AN19" s="47" t="s">
        <v>5</v>
      </c>
      <c r="AO19" s="11"/>
      <c r="AP19" s="9"/>
      <c r="AU19" s="8"/>
      <c r="AV19" s="9"/>
      <c r="AW19" s="5" t="s">
        <v>2</v>
      </c>
      <c r="AX19" s="10" t="s">
        <v>3</v>
      </c>
      <c r="AY19" s="5"/>
      <c r="AZ19" s="10" t="s">
        <v>4</v>
      </c>
      <c r="BA19" s="47" t="s">
        <v>5</v>
      </c>
      <c r="BB19" s="48" t="s">
        <v>6</v>
      </c>
      <c r="BC19" s="47" t="s">
        <v>5</v>
      </c>
      <c r="BD19" s="11"/>
      <c r="BE19" s="9"/>
      <c r="BJ19" s="8"/>
      <c r="BK19" s="9"/>
      <c r="BL19" s="5" t="s">
        <v>2</v>
      </c>
      <c r="BM19" s="10" t="s">
        <v>3</v>
      </c>
      <c r="BN19" s="5"/>
      <c r="BO19" s="10" t="s">
        <v>4</v>
      </c>
      <c r="BP19" s="47" t="s">
        <v>5</v>
      </c>
      <c r="BQ19" s="48" t="s">
        <v>6</v>
      </c>
      <c r="BR19" s="47" t="s">
        <v>5</v>
      </c>
      <c r="BS19" s="11"/>
      <c r="BT19" s="9"/>
    </row>
    <row r="20" spans="2:72" x14ac:dyDescent="0.25">
      <c r="B20" s="12" t="s">
        <v>7</v>
      </c>
      <c r="C20" s="13" t="s">
        <v>19</v>
      </c>
      <c r="D20" s="14" t="s">
        <v>8</v>
      </c>
      <c r="E20" s="15" t="s">
        <v>9</v>
      </c>
      <c r="F20" s="14" t="s">
        <v>4</v>
      </c>
      <c r="G20" s="15" t="s">
        <v>10</v>
      </c>
      <c r="H20" s="49" t="s">
        <v>11</v>
      </c>
      <c r="I20" s="49" t="s">
        <v>12</v>
      </c>
      <c r="J20" s="49" t="s">
        <v>13</v>
      </c>
      <c r="K20" s="14" t="s">
        <v>15</v>
      </c>
      <c r="L20" s="16" t="s">
        <v>14</v>
      </c>
      <c r="Q20" s="12" t="s">
        <v>7</v>
      </c>
      <c r="R20" s="13" t="s">
        <v>19</v>
      </c>
      <c r="S20" s="14" t="s">
        <v>8</v>
      </c>
      <c r="T20" s="15" t="s">
        <v>9</v>
      </c>
      <c r="U20" s="14" t="s">
        <v>4</v>
      </c>
      <c r="V20" s="15" t="s">
        <v>10</v>
      </c>
      <c r="W20" s="49" t="s">
        <v>11</v>
      </c>
      <c r="X20" s="49" t="s">
        <v>12</v>
      </c>
      <c r="Y20" s="49" t="s">
        <v>13</v>
      </c>
      <c r="Z20" s="14" t="s">
        <v>15</v>
      </c>
      <c r="AA20" s="16" t="s">
        <v>14</v>
      </c>
      <c r="AF20" s="12" t="s">
        <v>7</v>
      </c>
      <c r="AG20" s="13" t="s">
        <v>19</v>
      </c>
      <c r="AH20" s="14" t="s">
        <v>8</v>
      </c>
      <c r="AI20" s="15" t="s">
        <v>9</v>
      </c>
      <c r="AJ20" s="14" t="s">
        <v>4</v>
      </c>
      <c r="AK20" s="15" t="s">
        <v>10</v>
      </c>
      <c r="AL20" s="49" t="s">
        <v>11</v>
      </c>
      <c r="AM20" s="49" t="s">
        <v>12</v>
      </c>
      <c r="AN20" s="49" t="s">
        <v>13</v>
      </c>
      <c r="AO20" s="14" t="s">
        <v>15</v>
      </c>
      <c r="AP20" s="16" t="s">
        <v>14</v>
      </c>
      <c r="AU20" s="12" t="s">
        <v>7</v>
      </c>
      <c r="AV20" s="13" t="s">
        <v>19</v>
      </c>
      <c r="AW20" s="14" t="s">
        <v>8</v>
      </c>
      <c r="AX20" s="15" t="s">
        <v>9</v>
      </c>
      <c r="AY20" s="14" t="s">
        <v>4</v>
      </c>
      <c r="AZ20" s="15" t="s">
        <v>10</v>
      </c>
      <c r="BA20" s="49" t="s">
        <v>11</v>
      </c>
      <c r="BB20" s="49" t="s">
        <v>12</v>
      </c>
      <c r="BC20" s="49" t="s">
        <v>13</v>
      </c>
      <c r="BD20" s="14" t="s">
        <v>15</v>
      </c>
      <c r="BE20" s="16" t="s">
        <v>14</v>
      </c>
      <c r="BJ20" s="12" t="s">
        <v>7</v>
      </c>
      <c r="BK20" s="13" t="s">
        <v>19</v>
      </c>
      <c r="BL20" s="14" t="s">
        <v>8</v>
      </c>
      <c r="BM20" s="15" t="s">
        <v>9</v>
      </c>
      <c r="BN20" s="14" t="s">
        <v>4</v>
      </c>
      <c r="BO20" s="15" t="s">
        <v>10</v>
      </c>
      <c r="BP20" s="49" t="s">
        <v>11</v>
      </c>
      <c r="BQ20" s="49" t="s">
        <v>12</v>
      </c>
      <c r="BR20" s="49" t="s">
        <v>13</v>
      </c>
      <c r="BS20" s="14" t="s">
        <v>15</v>
      </c>
      <c r="BT20" s="16" t="s">
        <v>14</v>
      </c>
    </row>
    <row r="21" spans="2:72" x14ac:dyDescent="0.25">
      <c r="B21" s="17" t="s">
        <v>16</v>
      </c>
      <c r="C21" s="18"/>
      <c r="D21" s="5"/>
      <c r="E21" s="10"/>
      <c r="F21" s="5"/>
      <c r="G21" s="10"/>
      <c r="H21" s="47"/>
      <c r="I21" s="47"/>
      <c r="J21" s="47"/>
      <c r="K21" s="5"/>
      <c r="L21" s="19"/>
      <c r="Q21" s="17" t="s">
        <v>16</v>
      </c>
      <c r="R21" s="18"/>
      <c r="S21" s="5"/>
      <c r="T21" s="10"/>
      <c r="U21" s="5"/>
      <c r="V21" s="10"/>
      <c r="W21" s="47"/>
      <c r="X21" s="47"/>
      <c r="Y21" s="47"/>
      <c r="Z21" s="5"/>
      <c r="AA21" s="19"/>
      <c r="AF21" s="17" t="s">
        <v>16</v>
      </c>
      <c r="AG21" s="18"/>
      <c r="AH21" s="5"/>
      <c r="AI21" s="10"/>
      <c r="AJ21" s="5"/>
      <c r="AK21" s="10"/>
      <c r="AL21" s="47"/>
      <c r="AM21" s="47"/>
      <c r="AN21" s="47"/>
      <c r="AO21" s="5"/>
      <c r="AP21" s="19"/>
      <c r="AU21" s="17" t="s">
        <v>16</v>
      </c>
      <c r="AV21" s="18"/>
      <c r="AW21" s="5"/>
      <c r="AX21" s="10"/>
      <c r="AY21" s="5"/>
      <c r="AZ21" s="10"/>
      <c r="BA21" s="47"/>
      <c r="BB21" s="47"/>
      <c r="BC21" s="47"/>
      <c r="BD21" s="5"/>
      <c r="BE21" s="19"/>
      <c r="BJ21" s="17" t="s">
        <v>16</v>
      </c>
      <c r="BK21" s="18"/>
      <c r="BL21" s="5"/>
      <c r="BM21" s="10"/>
      <c r="BN21" s="5"/>
      <c r="BO21" s="10"/>
      <c r="BP21" s="47"/>
      <c r="BQ21" s="47"/>
      <c r="BR21" s="47"/>
      <c r="BS21" s="5"/>
      <c r="BT21" s="19"/>
    </row>
    <row r="22" spans="2:72" x14ac:dyDescent="0.25">
      <c r="B22" s="20">
        <v>0</v>
      </c>
      <c r="C22" s="21" t="s">
        <v>274</v>
      </c>
      <c r="D22" s="22">
        <v>2409.7090265008619</v>
      </c>
      <c r="E22" s="23">
        <v>12923.670097405715</v>
      </c>
      <c r="F22" s="23">
        <v>15333.379123906574</v>
      </c>
      <c r="G22" s="24"/>
      <c r="H22" s="50"/>
      <c r="I22" s="50"/>
      <c r="J22" s="50"/>
      <c r="K22" s="25"/>
      <c r="L22" s="26"/>
      <c r="Q22" s="20">
        <v>0</v>
      </c>
      <c r="R22" s="21" t="s">
        <v>274</v>
      </c>
      <c r="S22" s="22">
        <v>1972.5871968537404</v>
      </c>
      <c r="T22" s="23">
        <v>12956.095196027634</v>
      </c>
      <c r="U22" s="23">
        <v>14928.682392881326</v>
      </c>
      <c r="V22" s="24"/>
      <c r="W22" s="50"/>
      <c r="X22" s="50"/>
      <c r="Y22" s="50"/>
      <c r="Z22" s="25"/>
      <c r="AA22" s="26"/>
      <c r="AF22" s="20">
        <v>0</v>
      </c>
      <c r="AG22" s="21" t="s">
        <v>274</v>
      </c>
      <c r="AH22" s="22">
        <v>3647.0138126867132</v>
      </c>
      <c r="AI22" s="23">
        <v>12166.563712732181</v>
      </c>
      <c r="AJ22" s="23">
        <v>15813.577525418905</v>
      </c>
      <c r="AK22" s="24"/>
      <c r="AL22" s="50"/>
      <c r="AM22" s="50"/>
      <c r="AN22" s="50"/>
      <c r="AO22" s="25"/>
      <c r="AP22" s="26"/>
      <c r="AU22" s="20">
        <v>0</v>
      </c>
      <c r="AV22" s="21" t="s">
        <v>274</v>
      </c>
      <c r="AW22" s="22">
        <v>2088.179962077279</v>
      </c>
      <c r="AX22" s="23">
        <v>18672.998763042688</v>
      </c>
      <c r="AY22" s="23">
        <v>20761.178725119964</v>
      </c>
      <c r="AZ22" s="24"/>
      <c r="BA22" s="50"/>
      <c r="BB22" s="50"/>
      <c r="BC22" s="50"/>
      <c r="BD22" s="25"/>
      <c r="BE22" s="26"/>
      <c r="BJ22" s="20">
        <v>0</v>
      </c>
      <c r="BK22" s="21" t="s">
        <v>274</v>
      </c>
      <c r="BL22" s="22">
        <v>3179.731668451851</v>
      </c>
      <c r="BM22" s="23">
        <v>15708.115784910764</v>
      </c>
      <c r="BN22" s="23">
        <v>18887.84745336261</v>
      </c>
      <c r="BO22" s="24"/>
      <c r="BP22" s="50"/>
      <c r="BQ22" s="50"/>
      <c r="BR22" s="50"/>
      <c r="BS22" s="25"/>
      <c r="BT22" s="26"/>
    </row>
    <row r="23" spans="2:72" x14ac:dyDescent="0.25">
      <c r="B23" s="40">
        <v>1</v>
      </c>
      <c r="C23" s="41" t="s">
        <v>230</v>
      </c>
      <c r="D23" s="42">
        <v>2964.9899587156456</v>
      </c>
      <c r="E23" s="43">
        <v>11825.361181235394</v>
      </c>
      <c r="F23" s="43">
        <v>14790.351139951104</v>
      </c>
      <c r="G23" s="44">
        <v>-109.55328816995173</v>
      </c>
      <c r="H23" s="51">
        <v>0.28401585204755614</v>
      </c>
      <c r="I23" s="51">
        <v>0.55859596150217017</v>
      </c>
      <c r="J23" s="51">
        <v>0.15738818645027364</v>
      </c>
      <c r="K23" s="45">
        <v>24.636661851781483</v>
      </c>
      <c r="L23" s="46">
        <v>19.92385489847744</v>
      </c>
      <c r="Q23" s="40">
        <v>1</v>
      </c>
      <c r="R23" s="41" t="s">
        <v>230</v>
      </c>
      <c r="S23" s="42">
        <v>2791.3350143164866</v>
      </c>
      <c r="T23" s="43">
        <v>11853.583203328973</v>
      </c>
      <c r="U23" s="43">
        <v>14644.918217645512</v>
      </c>
      <c r="V23" s="44">
        <v>-127.40362021029475</v>
      </c>
      <c r="W23" s="51">
        <v>0.3770838846255623</v>
      </c>
      <c r="X23" s="51">
        <v>0.42894945752844665</v>
      </c>
      <c r="Y23" s="51">
        <v>0.19396665784599101</v>
      </c>
      <c r="Z23" s="45">
        <v>25.033369712414196</v>
      </c>
      <c r="AA23" s="46">
        <v>20.478505311748481</v>
      </c>
      <c r="AF23" s="40">
        <v>1</v>
      </c>
      <c r="AG23" s="41" t="s">
        <v>230</v>
      </c>
      <c r="AH23" s="42">
        <v>3443.5995970077001</v>
      </c>
      <c r="AI23" s="43">
        <v>11135.498302871725</v>
      </c>
      <c r="AJ23" s="43">
        <v>14579.097899879418</v>
      </c>
      <c r="AK23" s="44">
        <v>-56.590918717252592</v>
      </c>
      <c r="AL23" s="51">
        <v>2.6845637583892617E-2</v>
      </c>
      <c r="AM23" s="51">
        <v>0.91573452647278153</v>
      </c>
      <c r="AN23" s="51">
        <v>5.7419835943325878E-2</v>
      </c>
      <c r="AO23" s="45">
        <v>13.971372949368487</v>
      </c>
      <c r="AP23" s="46">
        <v>10.742476411997831</v>
      </c>
      <c r="AU23" s="40">
        <v>1</v>
      </c>
      <c r="AV23" s="41" t="s">
        <v>230</v>
      </c>
      <c r="AW23" s="42">
        <v>3107.5363244784958</v>
      </c>
      <c r="AX23" s="43">
        <v>17147.762435107816</v>
      </c>
      <c r="AY23" s="43">
        <v>20255.298759586305</v>
      </c>
      <c r="AZ23" s="44">
        <v>-174.25692660175889</v>
      </c>
      <c r="BA23" s="51">
        <v>0.33082706766917291</v>
      </c>
      <c r="BB23" s="51">
        <v>0.48872180451127817</v>
      </c>
      <c r="BC23" s="51">
        <v>0.18045112781954886</v>
      </c>
      <c r="BD23" s="45">
        <v>28.26272321632155</v>
      </c>
      <c r="BE23" s="46">
        <v>16.349705001487585</v>
      </c>
      <c r="BJ23" s="40">
        <v>1</v>
      </c>
      <c r="BK23" s="41" t="s">
        <v>230</v>
      </c>
      <c r="BL23" s="42">
        <v>2866.4648128100703</v>
      </c>
      <c r="BM23" s="43">
        <v>14229.181434039558</v>
      </c>
      <c r="BN23" s="43">
        <v>17095.646246849625</v>
      </c>
      <c r="BO23" s="44">
        <v>0</v>
      </c>
      <c r="BP23" s="51">
        <v>0</v>
      </c>
      <c r="BQ23" s="51">
        <v>1</v>
      </c>
      <c r="BR23" s="51">
        <v>0</v>
      </c>
      <c r="BS23" s="45" t="s">
        <v>289</v>
      </c>
      <c r="BT23" s="46" t="s">
        <v>289</v>
      </c>
    </row>
    <row r="24" spans="2:72" x14ac:dyDescent="0.25">
      <c r="B24" s="40">
        <v>2</v>
      </c>
      <c r="C24" s="41" t="s">
        <v>231</v>
      </c>
      <c r="D24" s="42">
        <v>3016.9539089153682</v>
      </c>
      <c r="E24" s="43">
        <v>11539.395986196474</v>
      </c>
      <c r="F24" s="43">
        <v>14556.349895111791</v>
      </c>
      <c r="G24" s="44">
        <v>73.791997666816329</v>
      </c>
      <c r="H24" s="51">
        <v>2.5287790149084732E-2</v>
      </c>
      <c r="I24" s="51">
        <v>0.84298924325344404</v>
      </c>
      <c r="J24" s="51">
        <v>0.13172296659747121</v>
      </c>
      <c r="K24" s="45">
        <v>7.7001809259242364</v>
      </c>
      <c r="L24" s="46">
        <v>7.5414453823418706</v>
      </c>
      <c r="Q24" s="40">
        <v>2</v>
      </c>
      <c r="R24" s="41" t="s">
        <v>231</v>
      </c>
      <c r="S24" s="42">
        <v>2853.0876122438799</v>
      </c>
      <c r="T24" s="43">
        <v>11549.502449560927</v>
      </c>
      <c r="U24" s="43">
        <v>14402.59006180478</v>
      </c>
      <c r="V24" s="44">
        <v>109.60796560848935</v>
      </c>
      <c r="W24" s="51">
        <v>2.9637470230219634E-2</v>
      </c>
      <c r="X24" s="51">
        <v>0.81635353268060329</v>
      </c>
      <c r="Y24" s="51">
        <v>0.15400899708917704</v>
      </c>
      <c r="Z24" s="45">
        <v>7.9288787325212935</v>
      </c>
      <c r="AA24" s="46">
        <v>7.8089379380706809</v>
      </c>
      <c r="AF24" s="40">
        <v>2</v>
      </c>
      <c r="AG24" s="41" t="s">
        <v>231</v>
      </c>
      <c r="AH24" s="42">
        <v>3462.3332483021918</v>
      </c>
      <c r="AI24" s="43">
        <v>10919.255743389484</v>
      </c>
      <c r="AJ24" s="43">
        <v>14381.58899169168</v>
      </c>
      <c r="AK24" s="44">
        <v>-32.222895332770939</v>
      </c>
      <c r="AL24" s="51">
        <v>1.1931394481730051E-2</v>
      </c>
      <c r="AM24" s="51">
        <v>0.91573452647278153</v>
      </c>
      <c r="AN24" s="51">
        <v>7.2334079045488442E-2</v>
      </c>
      <c r="AO24" s="45">
        <v>6.4768401705860503</v>
      </c>
      <c r="AP24" s="46">
        <v>6.2619689642923149</v>
      </c>
      <c r="AU24" s="40">
        <v>2</v>
      </c>
      <c r="AV24" s="41" t="s">
        <v>231</v>
      </c>
      <c r="AW24" s="42">
        <v>3229.997244905107</v>
      </c>
      <c r="AX24" s="43">
        <v>16666.177844869166</v>
      </c>
      <c r="AY24" s="43">
        <v>19896.17508977429</v>
      </c>
      <c r="AZ24" s="44">
        <v>150.57290408439562</v>
      </c>
      <c r="BA24" s="51">
        <v>4.5112781954887216E-2</v>
      </c>
      <c r="BB24" s="51">
        <v>0.81203007518796988</v>
      </c>
      <c r="BC24" s="51">
        <v>0.14285714285714285</v>
      </c>
      <c r="BD24" s="45">
        <v>6.2633631996794028</v>
      </c>
      <c r="BE24" s="46">
        <v>5.5063703640959449</v>
      </c>
      <c r="BJ24" s="40">
        <v>2</v>
      </c>
      <c r="BK24" s="41" t="s">
        <v>231</v>
      </c>
      <c r="BL24" s="42">
        <v>2879.1773288523564</v>
      </c>
      <c r="BM24" s="43">
        <v>13964.477580682393</v>
      </c>
      <c r="BN24" s="43">
        <v>16843.654909534751</v>
      </c>
      <c r="BO24" s="44">
        <v>0</v>
      </c>
      <c r="BP24" s="51">
        <v>0</v>
      </c>
      <c r="BQ24" s="51">
        <v>1</v>
      </c>
      <c r="BR24" s="51">
        <v>0</v>
      </c>
      <c r="BS24" s="45" t="s">
        <v>289</v>
      </c>
      <c r="BT24" s="46" t="s">
        <v>289</v>
      </c>
    </row>
    <row r="25" spans="2:72" x14ac:dyDescent="0.25">
      <c r="B25" s="20">
        <v>3</v>
      </c>
      <c r="C25" s="21" t="s">
        <v>232</v>
      </c>
      <c r="D25" s="27">
        <v>3153.6733734343111</v>
      </c>
      <c r="E25" s="28">
        <v>11242.997891128103</v>
      </c>
      <c r="F25" s="28">
        <v>14396.671264562428</v>
      </c>
      <c r="G25" s="29">
        <v>113.1641904193645</v>
      </c>
      <c r="H25" s="51">
        <v>4.3781845631251176E-2</v>
      </c>
      <c r="I25" s="51">
        <v>0.73391205887903377</v>
      </c>
      <c r="J25" s="51">
        <v>0.22230609548971503</v>
      </c>
      <c r="K25" s="30">
        <v>8.3669411399293683</v>
      </c>
      <c r="L25" s="31">
        <v>7.8549232969521761</v>
      </c>
      <c r="Q25" s="20">
        <v>3</v>
      </c>
      <c r="R25" s="21" t="s">
        <v>232</v>
      </c>
      <c r="S25" s="27">
        <v>2981.4595878727118</v>
      </c>
      <c r="T25" s="28">
        <v>11249.021485840782</v>
      </c>
      <c r="U25" s="28">
        <v>14230.481073713472</v>
      </c>
      <c r="V25" s="29">
        <v>164.16693246904177</v>
      </c>
      <c r="W25" s="51">
        <v>4.128076210637735E-2</v>
      </c>
      <c r="X25" s="51">
        <v>0.71262238687483459</v>
      </c>
      <c r="Y25" s="51">
        <v>0.24609685101878803</v>
      </c>
      <c r="Z25" s="30">
        <v>7.9118032835531151</v>
      </c>
      <c r="AA25" s="31">
        <v>7.6209348492802045</v>
      </c>
      <c r="AF25" s="20">
        <v>3</v>
      </c>
      <c r="AG25" s="21" t="s">
        <v>232</v>
      </c>
      <c r="AH25" s="27">
        <v>3620.5969218116302</v>
      </c>
      <c r="AI25" s="28">
        <v>10654.935572229959</v>
      </c>
      <c r="AJ25" s="28">
        <v>14275.532494041567</v>
      </c>
      <c r="AK25" s="29">
        <v>-27.633098048809767</v>
      </c>
      <c r="AL25" s="51">
        <v>4.9962714392244596E-2</v>
      </c>
      <c r="AM25" s="51">
        <v>0.78672632363907535</v>
      </c>
      <c r="AN25" s="51">
        <v>0.16331096196868009</v>
      </c>
      <c r="AO25" s="30">
        <v>10.32713524130598</v>
      </c>
      <c r="AP25" s="31">
        <v>9.4419665309078695</v>
      </c>
      <c r="AU25" s="20">
        <v>3</v>
      </c>
      <c r="AV25" s="21" t="s">
        <v>232</v>
      </c>
      <c r="AW25" s="27">
        <v>3382.6111889595159</v>
      </c>
      <c r="AX25" s="28">
        <v>16191.974096552636</v>
      </c>
      <c r="AY25" s="28">
        <v>19574.585285512137</v>
      </c>
      <c r="AZ25" s="29">
        <v>123.353364118163</v>
      </c>
      <c r="BA25" s="51">
        <v>6.0150375939849621E-2</v>
      </c>
      <c r="BB25" s="51">
        <v>0.73684210526315785</v>
      </c>
      <c r="BC25" s="51">
        <v>0.20300751879699247</v>
      </c>
      <c r="BD25" s="30">
        <v>6.6325070200197827</v>
      </c>
      <c r="BE25" s="31">
        <v>6.0259594017350935</v>
      </c>
      <c r="BJ25" s="20">
        <v>3</v>
      </c>
      <c r="BK25" s="21" t="s">
        <v>232</v>
      </c>
      <c r="BL25" s="27">
        <v>3027.6448473127616</v>
      </c>
      <c r="BM25" s="28">
        <v>13582.445062908067</v>
      </c>
      <c r="BN25" s="28">
        <v>16610.089910220828</v>
      </c>
      <c r="BO25" s="29">
        <v>-1.7349067947504566</v>
      </c>
      <c r="BP25" s="51">
        <v>2.1739130434782608E-2</v>
      </c>
      <c r="BQ25" s="51">
        <v>0.93478260869565222</v>
      </c>
      <c r="BR25" s="51">
        <v>4.3478260869565216E-2</v>
      </c>
      <c r="BS25" s="30">
        <v>16.94900663920243</v>
      </c>
      <c r="BT25" s="31">
        <v>16.94900663920243</v>
      </c>
    </row>
    <row r="26" spans="2:72" x14ac:dyDescent="0.25">
      <c r="B26" s="32">
        <v>4</v>
      </c>
      <c r="C26" s="33" t="s">
        <v>233</v>
      </c>
      <c r="D26" s="34">
        <v>3337.552349693633</v>
      </c>
      <c r="E26" s="35">
        <v>10975.050408414754</v>
      </c>
      <c r="F26" s="35">
        <v>14312.602758108391</v>
      </c>
      <c r="G26" s="36">
        <v>159.60170781363851</v>
      </c>
      <c r="H26" s="52">
        <v>0.15210417059822609</v>
      </c>
      <c r="I26" s="52">
        <v>0.49971692772221171</v>
      </c>
      <c r="J26" s="52">
        <v>0.34817890167956217</v>
      </c>
      <c r="K26" s="37">
        <v>12.841144079985595</v>
      </c>
      <c r="L26" s="38">
        <v>10.545588990490829</v>
      </c>
      <c r="Q26" s="32">
        <v>4</v>
      </c>
      <c r="R26" s="33" t="s">
        <v>233</v>
      </c>
      <c r="S26" s="34">
        <v>3160.9075903897419</v>
      </c>
      <c r="T26" s="35">
        <v>10967.808022288371</v>
      </c>
      <c r="U26" s="35">
        <v>14128.715612678179</v>
      </c>
      <c r="V26" s="36">
        <v>222.03241954878655</v>
      </c>
      <c r="W26" s="52">
        <v>0.15083355385022493</v>
      </c>
      <c r="X26" s="52">
        <v>0.45620534532945223</v>
      </c>
      <c r="Y26" s="52">
        <v>0.39296110082032282</v>
      </c>
      <c r="Z26" s="37">
        <v>12.307062778343031</v>
      </c>
      <c r="AA26" s="38">
        <v>10.352232131261722</v>
      </c>
      <c r="AF26" s="32">
        <v>4</v>
      </c>
      <c r="AG26" s="33" t="s">
        <v>233</v>
      </c>
      <c r="AH26" s="34">
        <v>3817.7054202607119</v>
      </c>
      <c r="AI26" s="35">
        <v>10453.741745385671</v>
      </c>
      <c r="AJ26" s="35">
        <v>14271.447165646379</v>
      </c>
      <c r="AK26" s="36">
        <v>-16.885072845312653</v>
      </c>
      <c r="AL26" s="52">
        <v>0.16032811334824756</v>
      </c>
      <c r="AM26" s="52">
        <v>0.60999254287844895</v>
      </c>
      <c r="AN26" s="52">
        <v>0.22967934377330351</v>
      </c>
      <c r="AO26" s="37">
        <v>15.596228478466504</v>
      </c>
      <c r="AP26" s="38">
        <v>12.467214348791128</v>
      </c>
      <c r="AU26" s="32">
        <v>4</v>
      </c>
      <c r="AV26" s="33" t="s">
        <v>233</v>
      </c>
      <c r="AW26" s="34">
        <v>3557.7024657055267</v>
      </c>
      <c r="AX26" s="35">
        <v>15664.758661658503</v>
      </c>
      <c r="AY26" s="35">
        <v>19222.46112736404</v>
      </c>
      <c r="AZ26" s="36">
        <v>221.67307671441139</v>
      </c>
      <c r="BA26" s="52">
        <v>0.14285714285714285</v>
      </c>
      <c r="BB26" s="52">
        <v>0.48872180451127817</v>
      </c>
      <c r="BC26" s="52">
        <v>0.36842105263157893</v>
      </c>
      <c r="BD26" s="37">
        <v>8.7719592045910915</v>
      </c>
      <c r="BE26" s="38">
        <v>8.7778231562572273</v>
      </c>
      <c r="BJ26" s="32">
        <v>4</v>
      </c>
      <c r="BK26" s="33" t="s">
        <v>233</v>
      </c>
      <c r="BL26" s="34">
        <v>3215.2765311998578</v>
      </c>
      <c r="BM26" s="35">
        <v>13207.935117373187</v>
      </c>
      <c r="BN26" s="35">
        <v>16423.21164857304</v>
      </c>
      <c r="BO26" s="36">
        <v>-3.7108758227270457</v>
      </c>
      <c r="BP26" s="52">
        <v>4.3478260869565216E-2</v>
      </c>
      <c r="BQ26" s="52">
        <v>0.89130434782608692</v>
      </c>
      <c r="BR26" s="52">
        <v>6.5217391304347824E-2</v>
      </c>
      <c r="BS26" s="37">
        <v>15.77012878283457</v>
      </c>
      <c r="BT26" s="38">
        <v>15.77012878283457</v>
      </c>
    </row>
    <row r="32" spans="2:72" x14ac:dyDescent="0.25">
      <c r="B32" s="1" t="s">
        <v>51</v>
      </c>
      <c r="C32" s="2"/>
      <c r="D32" s="2"/>
      <c r="E32" s="2"/>
      <c r="F32" s="2"/>
      <c r="G32" s="39" t="s">
        <v>218</v>
      </c>
      <c r="H32" s="2"/>
      <c r="I32" s="2"/>
      <c r="J32" s="2"/>
      <c r="K32" s="2"/>
      <c r="L32" s="3"/>
      <c r="Q32" s="1" t="s">
        <v>283</v>
      </c>
      <c r="R32" s="2"/>
      <c r="S32" s="2"/>
      <c r="T32" s="2"/>
      <c r="U32" s="2"/>
      <c r="V32" s="39" t="s">
        <v>218</v>
      </c>
      <c r="W32" s="2"/>
      <c r="X32" s="2"/>
      <c r="Y32" s="2"/>
      <c r="Z32" s="2"/>
      <c r="AA32" s="3"/>
      <c r="AF32" s="1" t="s">
        <v>284</v>
      </c>
      <c r="AG32" s="2"/>
      <c r="AH32" s="2"/>
      <c r="AI32" s="2"/>
      <c r="AJ32" s="2"/>
      <c r="AK32" s="39" t="s">
        <v>218</v>
      </c>
      <c r="AL32" s="2"/>
      <c r="AM32" s="2"/>
      <c r="AN32" s="2"/>
      <c r="AO32" s="2"/>
      <c r="AP32" s="3"/>
      <c r="AU32" s="1" t="s">
        <v>285</v>
      </c>
      <c r="AV32" s="2"/>
      <c r="AW32" s="2"/>
      <c r="AX32" s="2"/>
      <c r="AY32" s="2"/>
      <c r="AZ32" s="39" t="s">
        <v>218</v>
      </c>
      <c r="BA32" s="2"/>
      <c r="BB32" s="2"/>
      <c r="BC32" s="2"/>
      <c r="BD32" s="2"/>
      <c r="BE32" s="3"/>
      <c r="BJ32" s="1" t="s">
        <v>286</v>
      </c>
      <c r="BK32" s="2"/>
      <c r="BL32" s="2"/>
      <c r="BM32" s="2"/>
      <c r="BN32" s="2"/>
      <c r="BO32" s="39" t="s">
        <v>218</v>
      </c>
      <c r="BP32" s="2"/>
      <c r="BQ32" s="2"/>
      <c r="BR32" s="2"/>
      <c r="BS32" s="2"/>
      <c r="BT32" s="3"/>
    </row>
    <row r="33" spans="2:72" x14ac:dyDescent="0.25">
      <c r="B33" s="4"/>
      <c r="C33" s="5"/>
      <c r="D33" s="284" t="s">
        <v>0</v>
      </c>
      <c r="E33" s="284"/>
      <c r="F33" s="284"/>
      <c r="G33" s="284"/>
      <c r="H33" s="284"/>
      <c r="I33" s="284"/>
      <c r="J33" s="285"/>
      <c r="K33" s="6" t="s">
        <v>1</v>
      </c>
      <c r="L33" s="7"/>
      <c r="Q33" s="4"/>
      <c r="R33" s="5"/>
      <c r="S33" s="284" t="s">
        <v>0</v>
      </c>
      <c r="T33" s="284"/>
      <c r="U33" s="284"/>
      <c r="V33" s="284"/>
      <c r="W33" s="284"/>
      <c r="X33" s="284"/>
      <c r="Y33" s="285"/>
      <c r="Z33" s="6" t="s">
        <v>1</v>
      </c>
      <c r="AA33" s="7"/>
      <c r="AF33" s="4"/>
      <c r="AG33" s="5"/>
      <c r="AH33" s="284" t="s">
        <v>0</v>
      </c>
      <c r="AI33" s="284"/>
      <c r="AJ33" s="284"/>
      <c r="AK33" s="284"/>
      <c r="AL33" s="284"/>
      <c r="AM33" s="284"/>
      <c r="AN33" s="285"/>
      <c r="AO33" s="6" t="s">
        <v>1</v>
      </c>
      <c r="AP33" s="7"/>
      <c r="AU33" s="4"/>
      <c r="AV33" s="5"/>
      <c r="AW33" s="284" t="s">
        <v>0</v>
      </c>
      <c r="AX33" s="284"/>
      <c r="AY33" s="284"/>
      <c r="AZ33" s="284"/>
      <c r="BA33" s="284"/>
      <c r="BB33" s="284"/>
      <c r="BC33" s="285"/>
      <c r="BD33" s="6" t="s">
        <v>1</v>
      </c>
      <c r="BE33" s="7"/>
      <c r="BJ33" s="4"/>
      <c r="BK33" s="5"/>
      <c r="BL33" s="284" t="s">
        <v>0</v>
      </c>
      <c r="BM33" s="284"/>
      <c r="BN33" s="284"/>
      <c r="BO33" s="284"/>
      <c r="BP33" s="284"/>
      <c r="BQ33" s="284"/>
      <c r="BR33" s="285"/>
      <c r="BS33" s="6" t="s">
        <v>1</v>
      </c>
      <c r="BT33" s="7"/>
    </row>
    <row r="34" spans="2:72" x14ac:dyDescent="0.25">
      <c r="B34" s="8"/>
      <c r="C34" s="9"/>
      <c r="D34" s="5" t="s">
        <v>2</v>
      </c>
      <c r="E34" s="10" t="s">
        <v>3</v>
      </c>
      <c r="F34" s="5"/>
      <c r="G34" s="10" t="s">
        <v>4</v>
      </c>
      <c r="H34" s="47" t="s">
        <v>5</v>
      </c>
      <c r="I34" s="48" t="s">
        <v>6</v>
      </c>
      <c r="J34" s="47" t="s">
        <v>5</v>
      </c>
      <c r="K34" s="11"/>
      <c r="L34" s="9"/>
      <c r="Q34" s="8"/>
      <c r="R34" s="9"/>
      <c r="S34" s="5" t="s">
        <v>2</v>
      </c>
      <c r="T34" s="10" t="s">
        <v>3</v>
      </c>
      <c r="U34" s="5"/>
      <c r="V34" s="10" t="s">
        <v>4</v>
      </c>
      <c r="W34" s="47" t="s">
        <v>5</v>
      </c>
      <c r="X34" s="48" t="s">
        <v>6</v>
      </c>
      <c r="Y34" s="47" t="s">
        <v>5</v>
      </c>
      <c r="Z34" s="11"/>
      <c r="AA34" s="9"/>
      <c r="AF34" s="8"/>
      <c r="AG34" s="9"/>
      <c r="AH34" s="5" t="s">
        <v>2</v>
      </c>
      <c r="AI34" s="10" t="s">
        <v>3</v>
      </c>
      <c r="AJ34" s="5"/>
      <c r="AK34" s="10" t="s">
        <v>4</v>
      </c>
      <c r="AL34" s="47" t="s">
        <v>5</v>
      </c>
      <c r="AM34" s="48" t="s">
        <v>6</v>
      </c>
      <c r="AN34" s="47" t="s">
        <v>5</v>
      </c>
      <c r="AO34" s="11"/>
      <c r="AP34" s="9"/>
      <c r="AU34" s="8"/>
      <c r="AV34" s="9"/>
      <c r="AW34" s="5" t="s">
        <v>2</v>
      </c>
      <c r="AX34" s="10" t="s">
        <v>3</v>
      </c>
      <c r="AY34" s="5"/>
      <c r="AZ34" s="10" t="s">
        <v>4</v>
      </c>
      <c r="BA34" s="47" t="s">
        <v>5</v>
      </c>
      <c r="BB34" s="48" t="s">
        <v>6</v>
      </c>
      <c r="BC34" s="47" t="s">
        <v>5</v>
      </c>
      <c r="BD34" s="11"/>
      <c r="BE34" s="9"/>
      <c r="BJ34" s="8"/>
      <c r="BK34" s="9"/>
      <c r="BL34" s="5" t="s">
        <v>2</v>
      </c>
      <c r="BM34" s="10" t="s">
        <v>3</v>
      </c>
      <c r="BN34" s="5"/>
      <c r="BO34" s="10" t="s">
        <v>4</v>
      </c>
      <c r="BP34" s="47" t="s">
        <v>5</v>
      </c>
      <c r="BQ34" s="48" t="s">
        <v>6</v>
      </c>
      <c r="BR34" s="47" t="s">
        <v>5</v>
      </c>
      <c r="BS34" s="11"/>
      <c r="BT34" s="9"/>
    </row>
    <row r="35" spans="2:72" x14ac:dyDescent="0.25">
      <c r="B35" s="12" t="s">
        <v>7</v>
      </c>
      <c r="C35" s="13" t="s">
        <v>19</v>
      </c>
      <c r="D35" s="14" t="s">
        <v>8</v>
      </c>
      <c r="E35" s="15" t="s">
        <v>9</v>
      </c>
      <c r="F35" s="14" t="s">
        <v>4</v>
      </c>
      <c r="G35" s="15" t="s">
        <v>10</v>
      </c>
      <c r="H35" s="49" t="s">
        <v>11</v>
      </c>
      <c r="I35" s="49" t="s">
        <v>12</v>
      </c>
      <c r="J35" s="49" t="s">
        <v>13</v>
      </c>
      <c r="K35" s="14" t="s">
        <v>15</v>
      </c>
      <c r="L35" s="16" t="s">
        <v>14</v>
      </c>
      <c r="Q35" s="12" t="s">
        <v>7</v>
      </c>
      <c r="R35" s="13" t="s">
        <v>19</v>
      </c>
      <c r="S35" s="14" t="s">
        <v>8</v>
      </c>
      <c r="T35" s="15" t="s">
        <v>9</v>
      </c>
      <c r="U35" s="14" t="s">
        <v>4</v>
      </c>
      <c r="V35" s="15" t="s">
        <v>10</v>
      </c>
      <c r="W35" s="49" t="s">
        <v>11</v>
      </c>
      <c r="X35" s="49" t="s">
        <v>12</v>
      </c>
      <c r="Y35" s="49" t="s">
        <v>13</v>
      </c>
      <c r="Z35" s="14" t="s">
        <v>15</v>
      </c>
      <c r="AA35" s="16" t="s">
        <v>14</v>
      </c>
      <c r="AF35" s="12" t="s">
        <v>7</v>
      </c>
      <c r="AG35" s="13" t="s">
        <v>19</v>
      </c>
      <c r="AH35" s="14" t="s">
        <v>8</v>
      </c>
      <c r="AI35" s="15" t="s">
        <v>9</v>
      </c>
      <c r="AJ35" s="14" t="s">
        <v>4</v>
      </c>
      <c r="AK35" s="15" t="s">
        <v>10</v>
      </c>
      <c r="AL35" s="49" t="s">
        <v>11</v>
      </c>
      <c r="AM35" s="49" t="s">
        <v>12</v>
      </c>
      <c r="AN35" s="49" t="s">
        <v>13</v>
      </c>
      <c r="AO35" s="14" t="s">
        <v>15</v>
      </c>
      <c r="AP35" s="16" t="s">
        <v>14</v>
      </c>
      <c r="AU35" s="12" t="s">
        <v>7</v>
      </c>
      <c r="AV35" s="13" t="s">
        <v>19</v>
      </c>
      <c r="AW35" s="14" t="s">
        <v>8</v>
      </c>
      <c r="AX35" s="15" t="s">
        <v>9</v>
      </c>
      <c r="AY35" s="14" t="s">
        <v>4</v>
      </c>
      <c r="AZ35" s="15" t="s">
        <v>10</v>
      </c>
      <c r="BA35" s="49" t="s">
        <v>11</v>
      </c>
      <c r="BB35" s="49" t="s">
        <v>12</v>
      </c>
      <c r="BC35" s="49" t="s">
        <v>13</v>
      </c>
      <c r="BD35" s="14" t="s">
        <v>15</v>
      </c>
      <c r="BE35" s="16" t="s">
        <v>14</v>
      </c>
      <c r="BJ35" s="12" t="s">
        <v>7</v>
      </c>
      <c r="BK35" s="13" t="s">
        <v>19</v>
      </c>
      <c r="BL35" s="14" t="s">
        <v>8</v>
      </c>
      <c r="BM35" s="15" t="s">
        <v>9</v>
      </c>
      <c r="BN35" s="14" t="s">
        <v>4</v>
      </c>
      <c r="BO35" s="15" t="s">
        <v>10</v>
      </c>
      <c r="BP35" s="49" t="s">
        <v>11</v>
      </c>
      <c r="BQ35" s="49" t="s">
        <v>12</v>
      </c>
      <c r="BR35" s="49" t="s">
        <v>13</v>
      </c>
      <c r="BS35" s="14" t="s">
        <v>15</v>
      </c>
      <c r="BT35" s="16" t="s">
        <v>14</v>
      </c>
    </row>
    <row r="36" spans="2:72" x14ac:dyDescent="0.25">
      <c r="B36" s="17" t="s">
        <v>16</v>
      </c>
      <c r="C36" s="18"/>
      <c r="D36" s="5"/>
      <c r="E36" s="10"/>
      <c r="F36" s="5"/>
      <c r="G36" s="10"/>
      <c r="H36" s="47"/>
      <c r="I36" s="47"/>
      <c r="J36" s="47"/>
      <c r="K36" s="5"/>
      <c r="L36" s="19"/>
      <c r="Q36" s="17" t="s">
        <v>16</v>
      </c>
      <c r="R36" s="18"/>
      <c r="S36" s="5"/>
      <c r="T36" s="10"/>
      <c r="U36" s="5"/>
      <c r="V36" s="10"/>
      <c r="W36" s="47"/>
      <c r="X36" s="47"/>
      <c r="Y36" s="47"/>
      <c r="Z36" s="5"/>
      <c r="AA36" s="19"/>
      <c r="AF36" s="17" t="s">
        <v>16</v>
      </c>
      <c r="AG36" s="18"/>
      <c r="AH36" s="5"/>
      <c r="AI36" s="10"/>
      <c r="AJ36" s="5"/>
      <c r="AK36" s="10"/>
      <c r="AL36" s="47"/>
      <c r="AM36" s="47"/>
      <c r="AN36" s="47"/>
      <c r="AO36" s="5"/>
      <c r="AP36" s="19"/>
      <c r="AU36" s="17" t="s">
        <v>16</v>
      </c>
      <c r="AV36" s="18"/>
      <c r="AW36" s="5"/>
      <c r="AX36" s="10"/>
      <c r="AY36" s="5"/>
      <c r="AZ36" s="10"/>
      <c r="BA36" s="47"/>
      <c r="BB36" s="47"/>
      <c r="BC36" s="47"/>
      <c r="BD36" s="5"/>
      <c r="BE36" s="19"/>
      <c r="BJ36" s="17" t="s">
        <v>16</v>
      </c>
      <c r="BK36" s="18"/>
      <c r="BL36" s="5"/>
      <c r="BM36" s="10"/>
      <c r="BN36" s="5"/>
      <c r="BO36" s="10"/>
      <c r="BP36" s="47"/>
      <c r="BQ36" s="47"/>
      <c r="BR36" s="47"/>
      <c r="BS36" s="5"/>
      <c r="BT36" s="19"/>
    </row>
    <row r="37" spans="2:72" x14ac:dyDescent="0.25">
      <c r="B37" s="20">
        <v>0</v>
      </c>
      <c r="C37" s="21" t="s">
        <v>274</v>
      </c>
      <c r="D37" s="22">
        <v>2002.6450979804936</v>
      </c>
      <c r="E37" s="23">
        <v>7342.0646949627298</v>
      </c>
      <c r="F37" s="23">
        <v>9344.7097929432421</v>
      </c>
      <c r="G37" s="24"/>
      <c r="H37" s="50"/>
      <c r="I37" s="50"/>
      <c r="J37" s="50"/>
      <c r="K37" s="25"/>
      <c r="L37" s="26"/>
      <c r="Q37" s="20">
        <v>0</v>
      </c>
      <c r="R37" s="21" t="s">
        <v>274</v>
      </c>
      <c r="S37" s="22">
        <v>1712.2603479647182</v>
      </c>
      <c r="T37" s="23">
        <v>7212.0168533284768</v>
      </c>
      <c r="U37" s="23">
        <v>8924.2772012932019</v>
      </c>
      <c r="V37" s="24"/>
      <c r="W37" s="50"/>
      <c r="X37" s="50"/>
      <c r="Y37" s="50"/>
      <c r="Z37" s="25"/>
      <c r="AA37" s="26"/>
      <c r="AF37" s="20">
        <v>0</v>
      </c>
      <c r="AG37" s="21" t="s">
        <v>274</v>
      </c>
      <c r="AH37" s="22">
        <v>2891.5476013723769</v>
      </c>
      <c r="AI37" s="23">
        <v>7484.2462133857553</v>
      </c>
      <c r="AJ37" s="23">
        <v>10375.793814758144</v>
      </c>
      <c r="AK37" s="24"/>
      <c r="AL37" s="50"/>
      <c r="AM37" s="50"/>
      <c r="AN37" s="50"/>
      <c r="AO37" s="25"/>
      <c r="AP37" s="26"/>
      <c r="AU37" s="20">
        <v>0</v>
      </c>
      <c r="AV37" s="21" t="s">
        <v>274</v>
      </c>
      <c r="AW37" s="22">
        <v>1758.0748906133254</v>
      </c>
      <c r="AX37" s="23">
        <v>10568.006764364427</v>
      </c>
      <c r="AY37" s="23">
        <v>12326.08165497775</v>
      </c>
      <c r="AZ37" s="24"/>
      <c r="BA37" s="50"/>
      <c r="BB37" s="50"/>
      <c r="BC37" s="50"/>
      <c r="BD37" s="25"/>
      <c r="BE37" s="26"/>
      <c r="BJ37" s="20">
        <v>0</v>
      </c>
      <c r="BK37" s="21" t="s">
        <v>274</v>
      </c>
      <c r="BL37" s="22">
        <v>2598.188920263563</v>
      </c>
      <c r="BM37" s="23">
        <v>8773.8386532065779</v>
      </c>
      <c r="BN37" s="23">
        <v>11372.027573470141</v>
      </c>
      <c r="BO37" s="24"/>
      <c r="BP37" s="50"/>
      <c r="BQ37" s="50"/>
      <c r="BR37" s="50"/>
      <c r="BS37" s="25"/>
      <c r="BT37" s="26"/>
    </row>
    <row r="38" spans="2:72" x14ac:dyDescent="0.25">
      <c r="B38" s="40">
        <v>1</v>
      </c>
      <c r="C38" s="41" t="s">
        <v>230</v>
      </c>
      <c r="D38" s="42">
        <v>2277.4256676733221</v>
      </c>
      <c r="E38" s="43">
        <v>6742.8262473654322</v>
      </c>
      <c r="F38" s="43">
        <v>9020.251915038747</v>
      </c>
      <c r="G38" s="44">
        <v>-35.560167537223954</v>
      </c>
      <c r="H38" s="51">
        <v>0.37013401403956603</v>
      </c>
      <c r="I38" s="51">
        <v>0.40353116358221652</v>
      </c>
      <c r="J38" s="51">
        <v>0.22633482237821739</v>
      </c>
      <c r="K38" s="45">
        <v>28.945992932167545</v>
      </c>
      <c r="L38" s="46">
        <v>19.049958437526154</v>
      </c>
      <c r="Q38" s="40">
        <v>1</v>
      </c>
      <c r="R38" s="41" t="s">
        <v>230</v>
      </c>
      <c r="S38" s="42">
        <v>2182.5338454737966</v>
      </c>
      <c r="T38" s="43">
        <v>6628.2546224391772</v>
      </c>
      <c r="U38" s="43">
        <v>8810.7884679129984</v>
      </c>
      <c r="V38" s="44">
        <v>-42.518787243458981</v>
      </c>
      <c r="W38" s="51">
        <v>0.48613518197573657</v>
      </c>
      <c r="X38" s="51">
        <v>0.21577123050259966</v>
      </c>
      <c r="Y38" s="51">
        <v>0.29809358752166376</v>
      </c>
      <c r="Z38" s="45">
        <v>28.943974812146426</v>
      </c>
      <c r="AA38" s="46">
        <v>19.1525995516465</v>
      </c>
      <c r="AF38" s="40">
        <v>1</v>
      </c>
      <c r="AG38" s="41" t="s">
        <v>230</v>
      </c>
      <c r="AH38" s="42">
        <v>2554.2686873918615</v>
      </c>
      <c r="AI38" s="43">
        <v>6852.4408929431174</v>
      </c>
      <c r="AJ38" s="43">
        <v>9406.709580334973</v>
      </c>
      <c r="AK38" s="44">
        <v>-2.3855493016311073</v>
      </c>
      <c r="AL38" s="51">
        <v>1.0572687224669603E-2</v>
      </c>
      <c r="AM38" s="51">
        <v>0.97444933920704846</v>
      </c>
      <c r="AN38" s="51">
        <v>1.4977973568281937E-2</v>
      </c>
      <c r="AO38" s="45">
        <v>12.730459842118075</v>
      </c>
      <c r="AP38" s="46">
        <v>6.4488060268596108</v>
      </c>
      <c r="AU38" s="40">
        <v>1</v>
      </c>
      <c r="AV38" s="41" t="s">
        <v>230</v>
      </c>
      <c r="AW38" s="42">
        <v>2465.3900023737756</v>
      </c>
      <c r="AX38" s="43">
        <v>9817.2690215155835</v>
      </c>
      <c r="AY38" s="43">
        <v>12282.65902388936</v>
      </c>
      <c r="AZ38" s="44">
        <v>-221.29112433697176</v>
      </c>
      <c r="BA38" s="51">
        <v>0.57692307692307687</v>
      </c>
      <c r="BB38" s="51">
        <v>0.23076923076923078</v>
      </c>
      <c r="BC38" s="51">
        <v>0.19230769230769232</v>
      </c>
      <c r="BD38" s="45">
        <v>35.663548120162353</v>
      </c>
      <c r="BE38" s="46">
        <v>18.720515813566422</v>
      </c>
      <c r="BJ38" s="40">
        <v>1</v>
      </c>
      <c r="BK38" s="41" t="s">
        <v>230</v>
      </c>
      <c r="BL38" s="42">
        <v>2263.4811664235676</v>
      </c>
      <c r="BM38" s="43">
        <v>7990.0495696847893</v>
      </c>
      <c r="BN38" s="43">
        <v>10253.53073610836</v>
      </c>
      <c r="BO38" s="44">
        <v>0</v>
      </c>
      <c r="BP38" s="51">
        <v>0</v>
      </c>
      <c r="BQ38" s="51">
        <v>1</v>
      </c>
      <c r="BR38" s="51">
        <v>0</v>
      </c>
      <c r="BS38" s="45" t="s">
        <v>289</v>
      </c>
      <c r="BT38" s="46" t="s">
        <v>289</v>
      </c>
    </row>
    <row r="39" spans="2:72" x14ac:dyDescent="0.25">
      <c r="B39" s="40">
        <v>2</v>
      </c>
      <c r="C39" s="41" t="s">
        <v>231</v>
      </c>
      <c r="D39" s="42">
        <v>2350.4374105395791</v>
      </c>
      <c r="E39" s="43">
        <v>6572.4801148655342</v>
      </c>
      <c r="F39" s="43">
        <v>8922.917525405137</v>
      </c>
      <c r="G39" s="44">
        <v>108.89393782725116</v>
      </c>
      <c r="H39" s="51">
        <v>5.5307381408211016E-2</v>
      </c>
      <c r="I39" s="51">
        <v>0.76388002552648371</v>
      </c>
      <c r="J39" s="51">
        <v>0.18081259306530525</v>
      </c>
      <c r="K39" s="45">
        <v>9.5452804702201259</v>
      </c>
      <c r="L39" s="46">
        <v>9.2479422102996196</v>
      </c>
      <c r="Q39" s="40">
        <v>2</v>
      </c>
      <c r="R39" s="41" t="s">
        <v>231</v>
      </c>
      <c r="S39" s="42">
        <v>2269.9916601925347</v>
      </c>
      <c r="T39" s="43">
        <v>6444.6584622899009</v>
      </c>
      <c r="U39" s="43">
        <v>8714.650122482446</v>
      </c>
      <c r="V39" s="44">
        <v>144.67422684405267</v>
      </c>
      <c r="W39" s="51">
        <v>7.1057192374350084E-2</v>
      </c>
      <c r="X39" s="51">
        <v>0.69439630271519348</v>
      </c>
      <c r="Y39" s="51">
        <v>0.23454650491045639</v>
      </c>
      <c r="Z39" s="45">
        <v>9.591247059619791</v>
      </c>
      <c r="AA39" s="46">
        <v>9.3313450010170254</v>
      </c>
      <c r="AF39" s="40">
        <v>2</v>
      </c>
      <c r="AG39" s="41" t="s">
        <v>231</v>
      </c>
      <c r="AH39" s="42">
        <v>2573.8647013822551</v>
      </c>
      <c r="AI39" s="43">
        <v>6732.8385653660043</v>
      </c>
      <c r="AJ39" s="43">
        <v>9306.7032667482526</v>
      </c>
      <c r="AK39" s="44">
        <v>-0.99574713286314409</v>
      </c>
      <c r="AL39" s="51">
        <v>6.1674008810572688E-3</v>
      </c>
      <c r="AM39" s="51">
        <v>0.97621145374449336</v>
      </c>
      <c r="AN39" s="51">
        <v>1.7621145374449341E-2</v>
      </c>
      <c r="AO39" s="45">
        <v>6.929575091530368</v>
      </c>
      <c r="AP39" s="46">
        <v>5.0703737561707216</v>
      </c>
      <c r="AU39" s="40">
        <v>2</v>
      </c>
      <c r="AV39" s="41" t="s">
        <v>231</v>
      </c>
      <c r="AW39" s="42">
        <v>2694.9706099466757</v>
      </c>
      <c r="AX39" s="43">
        <v>9486.7636644823433</v>
      </c>
      <c r="AY39" s="43">
        <v>12181.734274429014</v>
      </c>
      <c r="AZ39" s="44">
        <v>156.13335112303639</v>
      </c>
      <c r="BA39" s="51">
        <v>8.9743589743589744E-2</v>
      </c>
      <c r="BB39" s="51">
        <v>0.67948717948717952</v>
      </c>
      <c r="BC39" s="51">
        <v>0.23076923076923078</v>
      </c>
      <c r="BD39" s="45">
        <v>9.9321550401628045</v>
      </c>
      <c r="BE39" s="46">
        <v>10.068461394044251</v>
      </c>
      <c r="BJ39" s="40">
        <v>2</v>
      </c>
      <c r="BK39" s="41" t="s">
        <v>231</v>
      </c>
      <c r="BL39" s="42">
        <v>2275.038296747708</v>
      </c>
      <c r="BM39" s="43">
        <v>7849.3110005863364</v>
      </c>
      <c r="BN39" s="43">
        <v>10124.349297334044</v>
      </c>
      <c r="BO39" s="44">
        <v>0</v>
      </c>
      <c r="BP39" s="51">
        <v>0</v>
      </c>
      <c r="BQ39" s="51">
        <v>1</v>
      </c>
      <c r="BR39" s="51">
        <v>0</v>
      </c>
      <c r="BS39" s="45" t="s">
        <v>289</v>
      </c>
      <c r="BT39" s="46" t="s">
        <v>289</v>
      </c>
    </row>
    <row r="40" spans="2:72" x14ac:dyDescent="0.25">
      <c r="B40" s="20">
        <v>3</v>
      </c>
      <c r="C40" s="21" t="s">
        <v>232</v>
      </c>
      <c r="D40" s="27">
        <v>2469.6098966225809</v>
      </c>
      <c r="E40" s="28">
        <v>6403.7137074571028</v>
      </c>
      <c r="F40" s="28">
        <v>8873.3236040796673</v>
      </c>
      <c r="G40" s="29">
        <v>156.31795885972977</v>
      </c>
      <c r="H40" s="51">
        <v>7.5941289087428213E-2</v>
      </c>
      <c r="I40" s="51">
        <v>0.66666666666666663</v>
      </c>
      <c r="J40" s="51">
        <v>0.25739204424590512</v>
      </c>
      <c r="K40" s="30">
        <v>9.8411242858908494</v>
      </c>
      <c r="L40" s="31">
        <v>8.8914000478018504</v>
      </c>
      <c r="Q40" s="20">
        <v>3</v>
      </c>
      <c r="R40" s="21" t="s">
        <v>232</v>
      </c>
      <c r="S40" s="27">
        <v>2383.1646465108888</v>
      </c>
      <c r="T40" s="28">
        <v>6270.5662767682024</v>
      </c>
      <c r="U40" s="28">
        <v>8653.730923279094</v>
      </c>
      <c r="V40" s="29">
        <v>203.73252517869369</v>
      </c>
      <c r="W40" s="51">
        <v>8.4344309647602547E-2</v>
      </c>
      <c r="X40" s="51">
        <v>0.59936452917388794</v>
      </c>
      <c r="Y40" s="51">
        <v>0.31629116117850953</v>
      </c>
      <c r="Z40" s="30">
        <v>9.6539279628369865</v>
      </c>
      <c r="AA40" s="31">
        <v>9.0140021220908491</v>
      </c>
      <c r="AF40" s="20">
        <v>3</v>
      </c>
      <c r="AG40" s="21" t="s">
        <v>232</v>
      </c>
      <c r="AH40" s="27">
        <v>2710.583054730655</v>
      </c>
      <c r="AI40" s="28">
        <v>6586.3839652299766</v>
      </c>
      <c r="AJ40" s="28">
        <v>9296.9670199606462</v>
      </c>
      <c r="AK40" s="29">
        <v>11.264950370543708</v>
      </c>
      <c r="AL40" s="51">
        <v>4.7577092511013219E-2</v>
      </c>
      <c r="AM40" s="51">
        <v>0.86960352422907494</v>
      </c>
      <c r="AN40" s="51">
        <v>8.2819383259911894E-2</v>
      </c>
      <c r="AO40" s="30">
        <v>11.854388563429376</v>
      </c>
      <c r="AP40" s="31">
        <v>6.6085951044976188</v>
      </c>
      <c r="AU40" s="20">
        <v>3</v>
      </c>
      <c r="AV40" s="21" t="s">
        <v>232</v>
      </c>
      <c r="AW40" s="27">
        <v>2816.7113483837311</v>
      </c>
      <c r="AX40" s="28">
        <v>9241.337944534509</v>
      </c>
      <c r="AY40" s="28">
        <v>12058.049292918235</v>
      </c>
      <c r="AZ40" s="29">
        <v>214.65389436391882</v>
      </c>
      <c r="BA40" s="51">
        <v>0.14102564102564102</v>
      </c>
      <c r="BB40" s="51">
        <v>0.58974358974358976</v>
      </c>
      <c r="BC40" s="51">
        <v>0.26923076923076922</v>
      </c>
      <c r="BD40" s="30">
        <v>9.8647410368324433</v>
      </c>
      <c r="BE40" s="31">
        <v>11.131104994142621</v>
      </c>
      <c r="BJ40" s="20">
        <v>3</v>
      </c>
      <c r="BK40" s="21" t="s">
        <v>232</v>
      </c>
      <c r="BL40" s="27">
        <v>2419.4179041886264</v>
      </c>
      <c r="BM40" s="28">
        <v>7645.6741682545453</v>
      </c>
      <c r="BN40" s="28">
        <v>10065.092072443171</v>
      </c>
      <c r="BO40" s="29">
        <v>0</v>
      </c>
      <c r="BP40" s="51">
        <v>0</v>
      </c>
      <c r="BQ40" s="51">
        <v>1</v>
      </c>
      <c r="BR40" s="51">
        <v>0</v>
      </c>
      <c r="BS40" s="30" t="s">
        <v>289</v>
      </c>
      <c r="BT40" s="31" t="s">
        <v>289</v>
      </c>
    </row>
    <row r="41" spans="2:72" x14ac:dyDescent="0.25">
      <c r="B41" s="32">
        <v>4</v>
      </c>
      <c r="C41" s="33" t="s">
        <v>233</v>
      </c>
      <c r="D41" s="34">
        <v>2650.3477514288588</v>
      </c>
      <c r="E41" s="35">
        <v>6251.1515599719996</v>
      </c>
      <c r="F41" s="35">
        <v>8901.4993114008212</v>
      </c>
      <c r="G41" s="36">
        <v>204.22148281732024</v>
      </c>
      <c r="H41" s="52">
        <v>8.9555413741757073E-2</v>
      </c>
      <c r="I41" s="52">
        <v>0.6562433524781961</v>
      </c>
      <c r="J41" s="52">
        <v>0.25420123378004678</v>
      </c>
      <c r="K41" s="37">
        <v>11.649161753710532</v>
      </c>
      <c r="L41" s="38">
        <v>10.239186331541084</v>
      </c>
      <c r="Q41" s="32">
        <v>4</v>
      </c>
      <c r="R41" s="33" t="s">
        <v>233</v>
      </c>
      <c r="S41" s="34">
        <v>2558.1693784292402</v>
      </c>
      <c r="T41" s="35">
        <v>6115.4951809387439</v>
      </c>
      <c r="U41" s="35">
        <v>8673.6645593679805</v>
      </c>
      <c r="V41" s="36">
        <v>252.19313342711189</v>
      </c>
      <c r="W41" s="52">
        <v>9.4454072790294621E-2</v>
      </c>
      <c r="X41" s="52">
        <v>0.61698440207972272</v>
      </c>
      <c r="Y41" s="52">
        <v>0.28856152512998268</v>
      </c>
      <c r="Z41" s="37">
        <v>11.182153250154084</v>
      </c>
      <c r="AA41" s="38">
        <v>10.374386886692381</v>
      </c>
      <c r="AF41" s="32">
        <v>4</v>
      </c>
      <c r="AG41" s="33" t="s">
        <v>233</v>
      </c>
      <c r="AH41" s="34">
        <v>2909.1775905055997</v>
      </c>
      <c r="AI41" s="35">
        <v>6440.3461671881987</v>
      </c>
      <c r="AJ41" s="35">
        <v>9349.5237576937943</v>
      </c>
      <c r="AK41" s="36">
        <v>62.360427294705843</v>
      </c>
      <c r="AL41" s="52">
        <v>7.2246696035242294E-2</v>
      </c>
      <c r="AM41" s="52">
        <v>0.77885462555066076</v>
      </c>
      <c r="AN41" s="52">
        <v>0.14889867841409693</v>
      </c>
      <c r="AO41" s="37">
        <v>14.629392914138181</v>
      </c>
      <c r="AP41" s="38">
        <v>9.195594062387844</v>
      </c>
      <c r="AU41" s="32">
        <v>4</v>
      </c>
      <c r="AV41" s="33" t="s">
        <v>233</v>
      </c>
      <c r="AW41" s="34">
        <v>2990.1321389589293</v>
      </c>
      <c r="AX41" s="35">
        <v>9106.642822996113</v>
      </c>
      <c r="AY41" s="35">
        <v>12096.774961955029</v>
      </c>
      <c r="AZ41" s="36">
        <v>194.51921634783457</v>
      </c>
      <c r="BA41" s="52">
        <v>0.14102564102564102</v>
      </c>
      <c r="BB41" s="52">
        <v>0.5641025641025641</v>
      </c>
      <c r="BC41" s="52">
        <v>0.29487179487179488</v>
      </c>
      <c r="BD41" s="37">
        <v>10.372883867105443</v>
      </c>
      <c r="BE41" s="38">
        <v>11.202487980250178</v>
      </c>
      <c r="BJ41" s="32">
        <v>4</v>
      </c>
      <c r="BK41" s="33" t="s">
        <v>233</v>
      </c>
      <c r="BL41" s="34">
        <v>2605.9815108621751</v>
      </c>
      <c r="BM41" s="35">
        <v>7488.7741179294435</v>
      </c>
      <c r="BN41" s="35">
        <v>10094.75562879162</v>
      </c>
      <c r="BO41" s="36">
        <v>38.499190189932719</v>
      </c>
      <c r="BP41" s="52">
        <v>3.8461538461538464E-2</v>
      </c>
      <c r="BQ41" s="52">
        <v>0.80769230769230771</v>
      </c>
      <c r="BR41" s="52">
        <v>0.15384615384615385</v>
      </c>
      <c r="BS41" s="37">
        <v>6.6313875224473353</v>
      </c>
      <c r="BT41" s="38">
        <v>6.8949315986900341</v>
      </c>
    </row>
    <row r="47" spans="2:72" x14ac:dyDescent="0.25">
      <c r="B47" s="1" t="s">
        <v>20</v>
      </c>
      <c r="C47" s="2"/>
      <c r="D47" s="2"/>
      <c r="E47" s="2"/>
      <c r="F47" s="2"/>
      <c r="G47" s="39" t="s">
        <v>218</v>
      </c>
      <c r="H47" s="2"/>
      <c r="I47" s="2"/>
      <c r="J47" s="2"/>
      <c r="K47" s="2"/>
      <c r="L47" s="3"/>
      <c r="Q47" s="1" t="s">
        <v>22</v>
      </c>
      <c r="R47" s="2"/>
      <c r="S47" s="2"/>
      <c r="T47" s="2"/>
      <c r="U47" s="2"/>
      <c r="V47" s="39" t="s">
        <v>218</v>
      </c>
      <c r="W47" s="2"/>
      <c r="X47" s="2"/>
      <c r="Y47" s="2"/>
      <c r="Z47" s="2"/>
      <c r="AA47" s="3"/>
      <c r="AF47" s="1" t="s">
        <v>23</v>
      </c>
      <c r="AG47" s="2"/>
      <c r="AH47" s="2"/>
      <c r="AI47" s="2"/>
      <c r="AJ47" s="2"/>
      <c r="AK47" s="39" t="s">
        <v>218</v>
      </c>
      <c r="AL47" s="2"/>
      <c r="AM47" s="2"/>
      <c r="AN47" s="2"/>
      <c r="AO47" s="2"/>
      <c r="AP47" s="3"/>
    </row>
    <row r="48" spans="2:72" x14ac:dyDescent="0.25">
      <c r="B48" s="4"/>
      <c r="C48" s="5"/>
      <c r="D48" s="284" t="str">
        <f>D33</f>
        <v>Average LCC Results</v>
      </c>
      <c r="E48" s="284"/>
      <c r="F48" s="284"/>
      <c r="G48" s="284"/>
      <c r="H48" s="284"/>
      <c r="I48" s="284"/>
      <c r="J48" s="285"/>
      <c r="K48" s="6" t="str">
        <f>K33</f>
        <v>Payback Results</v>
      </c>
      <c r="L48" s="7"/>
      <c r="Q48" s="4"/>
      <c r="R48" s="5"/>
      <c r="S48" s="284" t="str">
        <f>S33</f>
        <v>Average LCC Results</v>
      </c>
      <c r="T48" s="284"/>
      <c r="U48" s="284"/>
      <c r="V48" s="284"/>
      <c r="W48" s="284"/>
      <c r="X48" s="284"/>
      <c r="Y48" s="285"/>
      <c r="Z48" s="6" t="str">
        <f>Z33</f>
        <v>Payback Results</v>
      </c>
      <c r="AA48" s="7"/>
      <c r="AF48" s="4"/>
      <c r="AG48" s="5"/>
      <c r="AH48" s="284" t="str">
        <f>AH33</f>
        <v>Average LCC Results</v>
      </c>
      <c r="AI48" s="284"/>
      <c r="AJ48" s="284"/>
      <c r="AK48" s="284"/>
      <c r="AL48" s="284"/>
      <c r="AM48" s="284"/>
      <c r="AN48" s="285"/>
      <c r="AO48" s="6" t="str">
        <f>AO33</f>
        <v>Payback Results</v>
      </c>
      <c r="AP48" s="7"/>
    </row>
    <row r="49" spans="2:42" x14ac:dyDescent="0.25">
      <c r="B49" s="8"/>
      <c r="C49" s="9"/>
      <c r="D49" s="5" t="str">
        <f>D34</f>
        <v>Installed</v>
      </c>
      <c r="E49" s="10" t="str">
        <f t="shared" ref="E49:I50" si="0">E34</f>
        <v xml:space="preserve">Lifetime </v>
      </c>
      <c r="F49" s="5"/>
      <c r="G49" s="10" t="str">
        <f t="shared" si="0"/>
        <v>LCC</v>
      </c>
      <c r="H49" s="47" t="str">
        <f t="shared" si="0"/>
        <v>Net</v>
      </c>
      <c r="I49" s="48" t="str">
        <f t="shared" si="0"/>
        <v>No</v>
      </c>
      <c r="J49" s="47" t="str">
        <f>J34</f>
        <v>Net</v>
      </c>
      <c r="K49" s="11"/>
      <c r="L49" s="9"/>
      <c r="Q49" s="8"/>
      <c r="R49" s="9"/>
      <c r="S49" s="5" t="str">
        <f>S34</f>
        <v>Installed</v>
      </c>
      <c r="T49" s="10" t="str">
        <f>T34</f>
        <v xml:space="preserve">Lifetime </v>
      </c>
      <c r="U49" s="5"/>
      <c r="V49" s="10" t="str">
        <f t="shared" ref="V49:X50" si="1">V34</f>
        <v>LCC</v>
      </c>
      <c r="W49" s="47" t="str">
        <f t="shared" si="1"/>
        <v>Net</v>
      </c>
      <c r="X49" s="48" t="str">
        <f t="shared" si="1"/>
        <v>No</v>
      </c>
      <c r="Y49" s="47" t="str">
        <f>Y34</f>
        <v>Net</v>
      </c>
      <c r="Z49" s="11"/>
      <c r="AA49" s="9"/>
      <c r="AF49" s="8"/>
      <c r="AG49" s="9"/>
      <c r="AH49" s="5" t="str">
        <f>AH34</f>
        <v>Installed</v>
      </c>
      <c r="AI49" s="10" t="str">
        <f>AI34</f>
        <v xml:space="preserve">Lifetime </v>
      </c>
      <c r="AJ49" s="5"/>
      <c r="AK49" s="10" t="str">
        <f t="shared" ref="AK49:AM50" si="2">AK34</f>
        <v>LCC</v>
      </c>
      <c r="AL49" s="47" t="str">
        <f t="shared" si="2"/>
        <v>Net</v>
      </c>
      <c r="AM49" s="48" t="str">
        <f t="shared" si="2"/>
        <v>No</v>
      </c>
      <c r="AN49" s="47" t="str">
        <f>AN34</f>
        <v>Net</v>
      </c>
      <c r="AO49" s="11"/>
      <c r="AP49" s="9"/>
    </row>
    <row r="50" spans="2:42" ht="15" customHeight="1" x14ac:dyDescent="0.25">
      <c r="B50" s="12" t="str">
        <f>B35</f>
        <v>Level</v>
      </c>
      <c r="C50" s="13" t="str">
        <f>C35</f>
        <v>Description</v>
      </c>
      <c r="D50" s="14" t="str">
        <f>D35</f>
        <v>Price</v>
      </c>
      <c r="E50" s="15" t="str">
        <f>E35</f>
        <v>Oper. Cost*</v>
      </c>
      <c r="F50" s="14" t="str">
        <f>F35</f>
        <v>LCC</v>
      </c>
      <c r="G50" s="15" t="str">
        <f>G35</f>
        <v>Savings</v>
      </c>
      <c r="H50" s="49" t="str">
        <f t="shared" si="0"/>
        <v>Cost</v>
      </c>
      <c r="I50" s="49" t="str">
        <f t="shared" si="0"/>
        <v>Impact</v>
      </c>
      <c r="J50" s="49" t="str">
        <f>J35</f>
        <v>Benefit</v>
      </c>
      <c r="K50" s="14" t="str">
        <f>K35</f>
        <v>Average</v>
      </c>
      <c r="L50" s="16" t="str">
        <f>L35</f>
        <v>Median</v>
      </c>
      <c r="Q50" s="12" t="str">
        <f>Q35</f>
        <v>Level</v>
      </c>
      <c r="R50" s="13" t="str">
        <f>R35</f>
        <v>Description</v>
      </c>
      <c r="S50" s="14" t="str">
        <f>S35</f>
        <v>Price</v>
      </c>
      <c r="T50" s="15" t="str">
        <f>T35</f>
        <v>Oper. Cost*</v>
      </c>
      <c r="U50" s="14" t="str">
        <f>U35</f>
        <v>LCC</v>
      </c>
      <c r="V50" s="15" t="str">
        <f>V35</f>
        <v>Savings</v>
      </c>
      <c r="W50" s="49" t="str">
        <f t="shared" si="1"/>
        <v>Cost</v>
      </c>
      <c r="X50" s="49" t="str">
        <f t="shared" si="1"/>
        <v>Impact</v>
      </c>
      <c r="Y50" s="49" t="str">
        <f>Y35</f>
        <v>Benefit</v>
      </c>
      <c r="Z50" s="14" t="str">
        <f>Z35</f>
        <v>Average</v>
      </c>
      <c r="AA50" s="16" t="str">
        <f>AA35</f>
        <v>Median</v>
      </c>
      <c r="AF50" s="12" t="str">
        <f>AF35</f>
        <v>Level</v>
      </c>
      <c r="AG50" s="13" t="str">
        <f>AG35</f>
        <v>Description</v>
      </c>
      <c r="AH50" s="14" t="str">
        <f>AH35</f>
        <v>Price</v>
      </c>
      <c r="AI50" s="15" t="str">
        <f>AI35</f>
        <v>Oper. Cost*</v>
      </c>
      <c r="AJ50" s="14" t="str">
        <f>AJ35</f>
        <v>LCC</v>
      </c>
      <c r="AK50" s="15" t="str">
        <f>AK35</f>
        <v>Savings</v>
      </c>
      <c r="AL50" s="49" t="str">
        <f t="shared" si="2"/>
        <v>Cost</v>
      </c>
      <c r="AM50" s="49" t="str">
        <f t="shared" si="2"/>
        <v>Impact</v>
      </c>
      <c r="AN50" s="49" t="str">
        <f>AN35</f>
        <v>Benefit</v>
      </c>
      <c r="AO50" s="14" t="str">
        <f>AO35</f>
        <v>Average</v>
      </c>
      <c r="AP50" s="16" t="str">
        <f>AP35</f>
        <v>Median</v>
      </c>
    </row>
    <row r="51" spans="2:42" x14ac:dyDescent="0.25">
      <c r="B51" s="17" t="str">
        <f t="shared" ref="B51:C56" si="3">B36</f>
        <v>NWGF</v>
      </c>
      <c r="C51" s="18"/>
      <c r="D51" s="5"/>
      <c r="E51" s="10"/>
      <c r="F51" s="5"/>
      <c r="G51" s="10"/>
      <c r="H51" s="47"/>
      <c r="I51" s="47"/>
      <c r="J51" s="47"/>
      <c r="K51" s="5"/>
      <c r="L51" s="19"/>
      <c r="Q51" s="17" t="str">
        <f t="shared" ref="Q51:R56" si="4">Q36</f>
        <v>NWGF</v>
      </c>
      <c r="R51" s="18"/>
      <c r="S51" s="5"/>
      <c r="T51" s="10"/>
      <c r="U51" s="5"/>
      <c r="V51" s="10"/>
      <c r="W51" s="47"/>
      <c r="X51" s="47"/>
      <c r="Y51" s="47"/>
      <c r="Z51" s="5"/>
      <c r="AA51" s="19"/>
      <c r="AF51" s="17" t="str">
        <f t="shared" ref="AF51:AG56" si="5">AF36</f>
        <v>NWGF</v>
      </c>
      <c r="AG51" s="18"/>
      <c r="AH51" s="5"/>
      <c r="AI51" s="10"/>
      <c r="AJ51" s="5"/>
      <c r="AK51" s="10"/>
      <c r="AL51" s="47"/>
      <c r="AM51" s="47"/>
      <c r="AN51" s="47"/>
      <c r="AO51" s="5"/>
      <c r="AP51" s="19"/>
    </row>
    <row r="52" spans="2:42" x14ac:dyDescent="0.25">
      <c r="B52" s="20">
        <f t="shared" si="3"/>
        <v>0</v>
      </c>
      <c r="C52" s="53" t="str">
        <f>C37</f>
        <v>NWGF 80%</v>
      </c>
      <c r="D52" s="22">
        <v>2094.2482259015469</v>
      </c>
      <c r="E52" s="23">
        <v>11501.262325792191</v>
      </c>
      <c r="F52" s="23">
        <v>13595.510551693711</v>
      </c>
      <c r="G52" s="24"/>
      <c r="H52" s="50"/>
      <c r="I52" s="50"/>
      <c r="J52" s="50"/>
      <c r="K52" s="25"/>
      <c r="L52" s="26"/>
      <c r="Q52" s="20">
        <f t="shared" si="4"/>
        <v>0</v>
      </c>
      <c r="R52" s="21" t="str">
        <f>R37</f>
        <v>NWGF 80%</v>
      </c>
      <c r="S52" s="22">
        <v>2206.1959978404238</v>
      </c>
      <c r="T52" s="23">
        <v>14627.821882715383</v>
      </c>
      <c r="U52" s="23">
        <v>16834.01788055585</v>
      </c>
      <c r="V52" s="24"/>
      <c r="W52" s="50"/>
      <c r="X52" s="50"/>
      <c r="Y52" s="50"/>
      <c r="Z52" s="25"/>
      <c r="AA52" s="26"/>
      <c r="AF52" s="20">
        <f t="shared" si="5"/>
        <v>0</v>
      </c>
      <c r="AG52" s="21" t="str">
        <f>AG37</f>
        <v>NWGF 80%</v>
      </c>
      <c r="AH52" s="22">
        <v>1959.7754105921986</v>
      </c>
      <c r="AI52" s="23">
        <v>7745.6068217119455</v>
      </c>
      <c r="AJ52" s="23">
        <v>9705.3822323041422</v>
      </c>
      <c r="AK52" s="24"/>
      <c r="AL52" s="50"/>
      <c r="AM52" s="50"/>
      <c r="AN52" s="50"/>
      <c r="AO52" s="25"/>
      <c r="AP52" s="26"/>
    </row>
    <row r="53" spans="2:42" x14ac:dyDescent="0.25">
      <c r="B53" s="40">
        <f t="shared" si="3"/>
        <v>1</v>
      </c>
      <c r="C53" s="54" t="str">
        <f t="shared" si="3"/>
        <v>NWGF 90%</v>
      </c>
      <c r="D53" s="27">
        <v>2571.5748694050253</v>
      </c>
      <c r="E53" s="28">
        <v>10503.526348416281</v>
      </c>
      <c r="F53" s="28">
        <v>13075.10121782126</v>
      </c>
      <c r="G53" s="29">
        <v>-33.85465260237158</v>
      </c>
      <c r="H53" s="51">
        <v>0.31683848797250858</v>
      </c>
      <c r="I53" s="51">
        <v>0.48247422680412372</v>
      </c>
      <c r="J53" s="51">
        <v>0.20068728522336771</v>
      </c>
      <c r="K53" s="45">
        <v>24.518431368965693</v>
      </c>
      <c r="L53" s="46">
        <v>18.738010099110383</v>
      </c>
      <c r="Q53" s="40">
        <f t="shared" si="4"/>
        <v>1</v>
      </c>
      <c r="R53" s="41" t="str">
        <f t="shared" si="4"/>
        <v>NWGF 90%</v>
      </c>
      <c r="S53" s="42">
        <v>2828.842836807763</v>
      </c>
      <c r="T53" s="43">
        <v>13329.689003615666</v>
      </c>
      <c r="U53" s="43">
        <v>16158.531840423424</v>
      </c>
      <c r="V53" s="44">
        <v>-35.881412602683653</v>
      </c>
      <c r="W53" s="51">
        <v>0.26700251889168763</v>
      </c>
      <c r="X53" s="51">
        <v>0.55793450881612094</v>
      </c>
      <c r="Y53" s="51">
        <v>0.17506297229219145</v>
      </c>
      <c r="Z53" s="45">
        <v>24.888362468205361</v>
      </c>
      <c r="AA53" s="46">
        <v>18.9119938811825</v>
      </c>
      <c r="AF53" s="40">
        <f t="shared" si="5"/>
        <v>1</v>
      </c>
      <c r="AG53" s="41" t="str">
        <f t="shared" si="5"/>
        <v>NWGF 90%</v>
      </c>
      <c r="AH53" s="42">
        <v>2262.5419403312308</v>
      </c>
      <c r="AI53" s="43">
        <v>7108.7106930028012</v>
      </c>
      <c r="AJ53" s="43">
        <v>9371.2526333340284</v>
      </c>
      <c r="AK53" s="44">
        <v>-31.420087639818192</v>
      </c>
      <c r="AL53" s="51">
        <v>0.37670196671709533</v>
      </c>
      <c r="AM53" s="51">
        <v>0.39183055975794251</v>
      </c>
      <c r="AN53" s="51">
        <v>0.23146747352496219</v>
      </c>
      <c r="AO53" s="45">
        <v>24.176715353566301</v>
      </c>
      <c r="AP53" s="46">
        <v>18.550802600850741</v>
      </c>
    </row>
    <row r="54" spans="2:42" x14ac:dyDescent="0.25">
      <c r="B54" s="40">
        <f t="shared" si="3"/>
        <v>2</v>
      </c>
      <c r="C54" s="54" t="str">
        <f t="shared" si="3"/>
        <v>NWGF 92%</v>
      </c>
      <c r="D54" s="27">
        <v>2638.4089084523412</v>
      </c>
      <c r="E54" s="28">
        <v>10243.788926578287</v>
      </c>
      <c r="F54" s="28">
        <v>12882.197835030633</v>
      </c>
      <c r="G54" s="29">
        <v>128.50165124213009</v>
      </c>
      <c r="H54" s="51">
        <v>3.230240549828179E-2</v>
      </c>
      <c r="I54" s="51">
        <v>0.80893470790378008</v>
      </c>
      <c r="J54" s="51">
        <v>0.15876288659793814</v>
      </c>
      <c r="K54" s="45">
        <v>9.5260014380073539</v>
      </c>
      <c r="L54" s="46">
        <v>7.8701165371525725</v>
      </c>
      <c r="Q54" s="40">
        <f t="shared" si="4"/>
        <v>2</v>
      </c>
      <c r="R54" s="41" t="str">
        <f t="shared" si="4"/>
        <v>NWGF 92%</v>
      </c>
      <c r="S54" s="42">
        <v>2883.9283545773369</v>
      </c>
      <c r="T54" s="43">
        <v>13020.008349148842</v>
      </c>
      <c r="U54" s="43">
        <v>15903.936703726175</v>
      </c>
      <c r="V54" s="44">
        <v>125.38756722786708</v>
      </c>
      <c r="W54" s="51">
        <v>2.1410579345088162E-2</v>
      </c>
      <c r="X54" s="51">
        <v>0.84005037783375314</v>
      </c>
      <c r="Y54" s="51">
        <v>0.1385390428211587</v>
      </c>
      <c r="Z54" s="45">
        <v>8.3945139037562608</v>
      </c>
      <c r="AA54" s="46">
        <v>7.6284446756612549</v>
      </c>
      <c r="AF54" s="40">
        <f t="shared" si="5"/>
        <v>2</v>
      </c>
      <c r="AG54" s="41" t="str">
        <f t="shared" si="5"/>
        <v>NWGF 92%</v>
      </c>
      <c r="AH54" s="42">
        <v>2343.4884239996277</v>
      </c>
      <c r="AI54" s="43">
        <v>6908.9655959867659</v>
      </c>
      <c r="AJ54" s="43">
        <v>9252.4540199863768</v>
      </c>
      <c r="AK54" s="44">
        <v>132.24232099602528</v>
      </c>
      <c r="AL54" s="51">
        <v>4.5385779122541603E-2</v>
      </c>
      <c r="AM54" s="51">
        <v>0.77155824508320725</v>
      </c>
      <c r="AN54" s="51">
        <v>0.18305597579425115</v>
      </c>
      <c r="AO54" s="45">
        <v>10.509225088460022</v>
      </c>
      <c r="AP54" s="46">
        <v>7.9700952520004904</v>
      </c>
    </row>
    <row r="55" spans="2:42" x14ac:dyDescent="0.25">
      <c r="B55" s="20">
        <f t="shared" si="3"/>
        <v>3</v>
      </c>
      <c r="C55" s="53" t="str">
        <f t="shared" si="3"/>
        <v>NWGF 95%</v>
      </c>
      <c r="D55" s="27">
        <v>2758.4955190664032</v>
      </c>
      <c r="E55" s="28">
        <v>9989.8574540261325</v>
      </c>
      <c r="F55" s="28">
        <v>12748.352973092527</v>
      </c>
      <c r="G55" s="29">
        <v>165.81361583934915</v>
      </c>
      <c r="H55" s="51">
        <v>6.1855670103092786E-2</v>
      </c>
      <c r="I55" s="51">
        <v>0.70309278350515458</v>
      </c>
      <c r="J55" s="51">
        <v>0.23505154639175257</v>
      </c>
      <c r="K55" s="45">
        <v>9.2951953755190395</v>
      </c>
      <c r="L55" s="46">
        <v>8.4574774625511751</v>
      </c>
      <c r="Q55" s="20">
        <f t="shared" si="4"/>
        <v>3</v>
      </c>
      <c r="R55" s="21" t="str">
        <f t="shared" si="4"/>
        <v>NWGF 95%</v>
      </c>
      <c r="S55" s="42">
        <v>3009.4542482625875</v>
      </c>
      <c r="T55" s="43">
        <v>12673.28700135386</v>
      </c>
      <c r="U55" s="43">
        <v>15682.741249616425</v>
      </c>
      <c r="V55" s="44">
        <v>181.46207002819298</v>
      </c>
      <c r="W55" s="51">
        <v>4.1561712846347604E-2</v>
      </c>
      <c r="X55" s="51">
        <v>0.73677581863979846</v>
      </c>
      <c r="Y55" s="51">
        <v>0.22166246851385391</v>
      </c>
      <c r="Z55" s="45">
        <v>8.4445268249184409</v>
      </c>
      <c r="AA55" s="46">
        <v>7.7766210609906921</v>
      </c>
      <c r="AF55" s="20">
        <f t="shared" si="5"/>
        <v>3</v>
      </c>
      <c r="AG55" s="21" t="str">
        <f t="shared" si="5"/>
        <v>NWGF 95%</v>
      </c>
      <c r="AH55" s="42">
        <v>2457.0413118322522</v>
      </c>
      <c r="AI55" s="43">
        <v>6766.4942761468064</v>
      </c>
      <c r="AJ55" s="43">
        <v>9223.5355879790677</v>
      </c>
      <c r="AK55" s="44">
        <v>147.01653168512524</v>
      </c>
      <c r="AL55" s="51">
        <v>8.6232980332829043E-2</v>
      </c>
      <c r="AM55" s="51">
        <v>0.66263237518910745</v>
      </c>
      <c r="AN55" s="51">
        <v>0.25113464447806355</v>
      </c>
      <c r="AO55" s="45">
        <v>10.129737508098763</v>
      </c>
      <c r="AP55" s="46">
        <v>8.9718291765208331</v>
      </c>
    </row>
    <row r="56" spans="2:42" x14ac:dyDescent="0.25">
      <c r="B56" s="32">
        <f t="shared" si="3"/>
        <v>4</v>
      </c>
      <c r="C56" s="55" t="str">
        <f t="shared" si="3"/>
        <v>NWGF 98%</v>
      </c>
      <c r="D56" s="34">
        <v>2945.2425529617603</v>
      </c>
      <c r="E56" s="35">
        <v>9733.6686781252774</v>
      </c>
      <c r="F56" s="35">
        <v>12678.91123108703</v>
      </c>
      <c r="G56" s="36">
        <v>231.54369961798037</v>
      </c>
      <c r="H56" s="52">
        <v>0.12852233676975944</v>
      </c>
      <c r="I56" s="52">
        <v>0.55051546391752582</v>
      </c>
      <c r="J56" s="52">
        <v>0.3209621993127148</v>
      </c>
      <c r="K56" s="56">
        <v>12.149977748552162</v>
      </c>
      <c r="L56" s="57">
        <v>10.165148513056749</v>
      </c>
      <c r="Q56" s="32">
        <f t="shared" si="4"/>
        <v>4</v>
      </c>
      <c r="R56" s="33" t="str">
        <f t="shared" si="4"/>
        <v>NWGF 98%</v>
      </c>
      <c r="S56" s="58">
        <v>3191.8270858916262</v>
      </c>
      <c r="T56" s="59">
        <v>12359.721711403045</v>
      </c>
      <c r="U56" s="59">
        <v>15551.548797294692</v>
      </c>
      <c r="V56" s="60">
        <v>243.06241739062634</v>
      </c>
      <c r="W56" s="52">
        <v>0.15869017632241814</v>
      </c>
      <c r="X56" s="52">
        <v>0.45591939546599497</v>
      </c>
      <c r="Y56" s="52">
        <v>0.38539042821158692</v>
      </c>
      <c r="Z56" s="56">
        <v>12.783161504994069</v>
      </c>
      <c r="AA56" s="57">
        <v>10.211807535886905</v>
      </c>
      <c r="AF56" s="32">
        <f t="shared" si="5"/>
        <v>4</v>
      </c>
      <c r="AG56" s="33" t="str">
        <f t="shared" si="5"/>
        <v>NWGF 98%</v>
      </c>
      <c r="AH56" s="58">
        <v>2649.0426752820076</v>
      </c>
      <c r="AI56" s="59">
        <v>6579.2267591803966</v>
      </c>
      <c r="AJ56" s="59">
        <v>9228.2694344624197</v>
      </c>
      <c r="AK56" s="60">
        <v>217.70729733132248</v>
      </c>
      <c r="AL56" s="52">
        <v>9.2284417549167927E-2</v>
      </c>
      <c r="AM56" s="52">
        <v>0.66414523449319218</v>
      </c>
      <c r="AN56" s="52">
        <v>0.24357034795763993</v>
      </c>
      <c r="AO56" s="56">
        <v>10.889555623052781</v>
      </c>
      <c r="AP56" s="57">
        <v>10.150094708187396</v>
      </c>
    </row>
    <row r="62" spans="2:42" x14ac:dyDescent="0.25">
      <c r="B62" s="1" t="s">
        <v>21</v>
      </c>
      <c r="C62" s="2"/>
      <c r="D62" s="2"/>
      <c r="E62" s="2"/>
      <c r="F62" s="2"/>
      <c r="G62" s="39" t="s">
        <v>218</v>
      </c>
      <c r="H62" s="2"/>
      <c r="I62" s="2"/>
      <c r="J62" s="2"/>
      <c r="K62" s="2"/>
      <c r="L62" s="3"/>
      <c r="Q62" s="1" t="s">
        <v>24</v>
      </c>
      <c r="R62" s="2"/>
      <c r="S62" s="2"/>
      <c r="T62" s="2"/>
      <c r="U62" s="2"/>
      <c r="V62" s="39" t="s">
        <v>218</v>
      </c>
      <c r="W62" s="2"/>
      <c r="X62" s="2"/>
      <c r="Y62" s="2"/>
      <c r="Z62" s="2"/>
      <c r="AA62" s="3"/>
      <c r="AF62" s="1" t="s">
        <v>25</v>
      </c>
      <c r="AG62" s="2"/>
      <c r="AH62" s="2"/>
      <c r="AI62" s="2"/>
      <c r="AJ62" s="2"/>
      <c r="AK62" s="39" t="s">
        <v>218</v>
      </c>
      <c r="AL62" s="2"/>
      <c r="AM62" s="2"/>
      <c r="AN62" s="2"/>
      <c r="AO62" s="2"/>
      <c r="AP62" s="3"/>
    </row>
    <row r="63" spans="2:42" x14ac:dyDescent="0.25">
      <c r="B63" s="4"/>
      <c r="C63" s="5"/>
      <c r="D63" s="284" t="str">
        <f>D48</f>
        <v>Average LCC Results</v>
      </c>
      <c r="E63" s="284"/>
      <c r="F63" s="284"/>
      <c r="G63" s="284"/>
      <c r="H63" s="284"/>
      <c r="I63" s="284"/>
      <c r="J63" s="285"/>
      <c r="K63" s="6" t="str">
        <f>K48</f>
        <v>Payback Results</v>
      </c>
      <c r="L63" s="7"/>
      <c r="Q63" s="4"/>
      <c r="R63" s="5"/>
      <c r="S63" s="284" t="str">
        <f>S48</f>
        <v>Average LCC Results</v>
      </c>
      <c r="T63" s="284"/>
      <c r="U63" s="284"/>
      <c r="V63" s="284"/>
      <c r="W63" s="284"/>
      <c r="X63" s="284"/>
      <c r="Y63" s="285"/>
      <c r="Z63" s="6" t="str">
        <f>Z48</f>
        <v>Payback Results</v>
      </c>
      <c r="AA63" s="7"/>
      <c r="AF63" s="4"/>
      <c r="AG63" s="5"/>
      <c r="AH63" s="284" t="str">
        <f>AH48</f>
        <v>Average LCC Results</v>
      </c>
      <c r="AI63" s="284"/>
      <c r="AJ63" s="284"/>
      <c r="AK63" s="284"/>
      <c r="AL63" s="284"/>
      <c r="AM63" s="284"/>
      <c r="AN63" s="285"/>
      <c r="AO63" s="6" t="str">
        <f>AO48</f>
        <v>Payback Results</v>
      </c>
      <c r="AP63" s="7"/>
    </row>
    <row r="64" spans="2:42" x14ac:dyDescent="0.25">
      <c r="B64" s="8"/>
      <c r="C64" s="9"/>
      <c r="D64" s="5" t="str">
        <f>D49</f>
        <v>Installed</v>
      </c>
      <c r="E64" s="10" t="str">
        <f>E49</f>
        <v xml:space="preserve">Lifetime </v>
      </c>
      <c r="F64" s="5"/>
      <c r="G64" s="10" t="str">
        <f t="shared" ref="G64:I65" si="6">G49</f>
        <v>LCC</v>
      </c>
      <c r="H64" s="47" t="str">
        <f t="shared" si="6"/>
        <v>Net</v>
      </c>
      <c r="I64" s="48" t="str">
        <f t="shared" si="6"/>
        <v>No</v>
      </c>
      <c r="J64" s="47" t="str">
        <f>J49</f>
        <v>Net</v>
      </c>
      <c r="K64" s="11"/>
      <c r="L64" s="9"/>
      <c r="Q64" s="8"/>
      <c r="R64" s="9"/>
      <c r="S64" s="5" t="str">
        <f>S49</f>
        <v>Installed</v>
      </c>
      <c r="T64" s="10" t="str">
        <f>T49</f>
        <v xml:space="preserve">Lifetime </v>
      </c>
      <c r="U64" s="5"/>
      <c r="V64" s="10" t="str">
        <f t="shared" ref="V64:X65" si="7">V49</f>
        <v>LCC</v>
      </c>
      <c r="W64" s="47" t="str">
        <f t="shared" si="7"/>
        <v>Net</v>
      </c>
      <c r="X64" s="48" t="str">
        <f t="shared" si="7"/>
        <v>No</v>
      </c>
      <c r="Y64" s="47" t="str">
        <f>Y49</f>
        <v>Net</v>
      </c>
      <c r="Z64" s="11"/>
      <c r="AA64" s="9"/>
      <c r="AF64" s="8"/>
      <c r="AG64" s="9"/>
      <c r="AH64" s="5" t="str">
        <f>AH49</f>
        <v>Installed</v>
      </c>
      <c r="AI64" s="10" t="str">
        <f>AI49</f>
        <v xml:space="preserve">Lifetime </v>
      </c>
      <c r="AJ64" s="5"/>
      <c r="AK64" s="10" t="str">
        <f t="shared" ref="AK64:AM65" si="8">AK49</f>
        <v>LCC</v>
      </c>
      <c r="AL64" s="47" t="str">
        <f t="shared" si="8"/>
        <v>Net</v>
      </c>
      <c r="AM64" s="48" t="str">
        <f t="shared" si="8"/>
        <v>No</v>
      </c>
      <c r="AN64" s="47" t="str">
        <f>AN49</f>
        <v>Net</v>
      </c>
      <c r="AO64" s="11"/>
      <c r="AP64" s="9"/>
    </row>
    <row r="65" spans="2:42" x14ac:dyDescent="0.25">
      <c r="B65" s="12" t="str">
        <f>B50</f>
        <v>Level</v>
      </c>
      <c r="C65" s="13" t="str">
        <f>C50</f>
        <v>Description</v>
      </c>
      <c r="D65" s="14" t="str">
        <f>D50</f>
        <v>Price</v>
      </c>
      <c r="E65" s="15" t="str">
        <f>E50</f>
        <v>Oper. Cost*</v>
      </c>
      <c r="F65" s="14" t="str">
        <f>F50</f>
        <v>LCC</v>
      </c>
      <c r="G65" s="15" t="str">
        <f>G50</f>
        <v>Savings</v>
      </c>
      <c r="H65" s="49" t="str">
        <f t="shared" si="6"/>
        <v>Cost</v>
      </c>
      <c r="I65" s="49" t="str">
        <f t="shared" si="6"/>
        <v>Impact</v>
      </c>
      <c r="J65" s="49" t="str">
        <f>J50</f>
        <v>Benefit</v>
      </c>
      <c r="K65" s="14" t="str">
        <f>K50</f>
        <v>Average</v>
      </c>
      <c r="L65" s="16" t="str">
        <f>L50</f>
        <v>Median</v>
      </c>
      <c r="Q65" s="12" t="str">
        <f>Q50</f>
        <v>Level</v>
      </c>
      <c r="R65" s="13" t="str">
        <f>R50</f>
        <v>Description</v>
      </c>
      <c r="S65" s="14" t="str">
        <f>S50</f>
        <v>Price</v>
      </c>
      <c r="T65" s="15" t="str">
        <f>T50</f>
        <v>Oper. Cost*</v>
      </c>
      <c r="U65" s="14" t="str">
        <f>U50</f>
        <v>LCC</v>
      </c>
      <c r="V65" s="15" t="str">
        <f>V50</f>
        <v>Savings</v>
      </c>
      <c r="W65" s="49" t="str">
        <f t="shared" si="7"/>
        <v>Cost</v>
      </c>
      <c r="X65" s="49" t="str">
        <f t="shared" si="7"/>
        <v>Impact</v>
      </c>
      <c r="Y65" s="49" t="str">
        <f>Y50</f>
        <v>Benefit</v>
      </c>
      <c r="Z65" s="14" t="str">
        <f>Z50</f>
        <v>Average</v>
      </c>
      <c r="AA65" s="16" t="str">
        <f>AA50</f>
        <v>Median</v>
      </c>
      <c r="AF65" s="12" t="str">
        <f>AF50</f>
        <v>Level</v>
      </c>
      <c r="AG65" s="13" t="str">
        <f>AG50</f>
        <v>Description</v>
      </c>
      <c r="AH65" s="14" t="str">
        <f>AH50</f>
        <v>Price</v>
      </c>
      <c r="AI65" s="15" t="str">
        <f>AI50</f>
        <v>Oper. Cost*</v>
      </c>
      <c r="AJ65" s="14" t="str">
        <f>AJ50</f>
        <v>LCC</v>
      </c>
      <c r="AK65" s="15" t="str">
        <f>AK50</f>
        <v>Savings</v>
      </c>
      <c r="AL65" s="49" t="str">
        <f t="shared" si="8"/>
        <v>Cost</v>
      </c>
      <c r="AM65" s="49" t="str">
        <f t="shared" si="8"/>
        <v>Impact</v>
      </c>
      <c r="AN65" s="49" t="str">
        <f>AN50</f>
        <v>Benefit</v>
      </c>
      <c r="AO65" s="14" t="str">
        <f>AO50</f>
        <v>Average</v>
      </c>
      <c r="AP65" s="16" t="str">
        <f>AP50</f>
        <v>Median</v>
      </c>
    </row>
    <row r="66" spans="2:42" x14ac:dyDescent="0.25">
      <c r="B66" s="17" t="str">
        <f t="shared" ref="B66:C71" si="9">B51</f>
        <v>NWGF</v>
      </c>
      <c r="C66" s="18"/>
      <c r="D66" s="5"/>
      <c r="E66" s="10"/>
      <c r="F66" s="5"/>
      <c r="G66" s="10"/>
      <c r="H66" s="47"/>
      <c r="I66" s="47"/>
      <c r="J66" s="47"/>
      <c r="K66" s="5"/>
      <c r="L66" s="19"/>
      <c r="Q66" s="17" t="str">
        <f t="shared" ref="Q66:R71" si="10">Q51</f>
        <v>NWGF</v>
      </c>
      <c r="R66" s="18"/>
      <c r="S66" s="5"/>
      <c r="T66" s="10"/>
      <c r="U66" s="5"/>
      <c r="V66" s="10"/>
      <c r="W66" s="47"/>
      <c r="X66" s="47"/>
      <c r="Y66" s="47"/>
      <c r="Z66" s="5"/>
      <c r="AA66" s="19"/>
      <c r="AF66" s="17" t="str">
        <f t="shared" ref="AF66:AG71" si="11">AF51</f>
        <v>NWGF</v>
      </c>
      <c r="AG66" s="18"/>
      <c r="AH66" s="5"/>
      <c r="AI66" s="10"/>
      <c r="AJ66" s="5"/>
      <c r="AK66" s="10"/>
      <c r="AL66" s="47"/>
      <c r="AM66" s="47"/>
      <c r="AN66" s="47"/>
      <c r="AO66" s="5"/>
      <c r="AP66" s="19"/>
    </row>
    <row r="67" spans="2:42" x14ac:dyDescent="0.25">
      <c r="B67" s="20">
        <f t="shared" si="9"/>
        <v>0</v>
      </c>
      <c r="C67" s="21" t="str">
        <f>C52</f>
        <v>NWGF 80%</v>
      </c>
      <c r="D67" s="22">
        <v>1983.3469333626122</v>
      </c>
      <c r="E67" s="23">
        <v>10624.393330386612</v>
      </c>
      <c r="F67" s="23">
        <v>12607.740263749236</v>
      </c>
      <c r="G67" s="24"/>
      <c r="H67" s="50"/>
      <c r="I67" s="50"/>
      <c r="J67" s="50"/>
      <c r="K67" s="25"/>
      <c r="L67" s="26"/>
      <c r="Q67" s="20">
        <f t="shared" si="10"/>
        <v>0</v>
      </c>
      <c r="R67" s="21" t="str">
        <f>R52</f>
        <v>NWGF 80%</v>
      </c>
      <c r="S67" s="22">
        <v>2185.3012918530317</v>
      </c>
      <c r="T67" s="23">
        <v>14018.806946022807</v>
      </c>
      <c r="U67" s="23">
        <v>16204.108237875827</v>
      </c>
      <c r="V67" s="24"/>
      <c r="W67" s="50"/>
      <c r="X67" s="50"/>
      <c r="Y67" s="50"/>
      <c r="Z67" s="25"/>
      <c r="AA67" s="26"/>
      <c r="AF67" s="20">
        <f t="shared" si="11"/>
        <v>0</v>
      </c>
      <c r="AG67" s="21" t="str">
        <f>AG52</f>
        <v>NWGF 80%</v>
      </c>
      <c r="AH67" s="22">
        <v>1745.2135855169754</v>
      </c>
      <c r="AI67" s="23">
        <v>6621.8895750508882</v>
      </c>
      <c r="AJ67" s="23">
        <v>8367.1031605678709</v>
      </c>
      <c r="AK67" s="24"/>
      <c r="AL67" s="50"/>
      <c r="AM67" s="50"/>
      <c r="AN67" s="50"/>
      <c r="AO67" s="25"/>
      <c r="AP67" s="26"/>
    </row>
    <row r="68" spans="2:42" x14ac:dyDescent="0.25">
      <c r="B68" s="40">
        <f t="shared" si="9"/>
        <v>1</v>
      </c>
      <c r="C68" s="41" t="str">
        <f t="shared" si="9"/>
        <v>NWGF 90%</v>
      </c>
      <c r="D68" s="42">
        <v>2457.0411543774508</v>
      </c>
      <c r="E68" s="43">
        <v>10001.781410722622</v>
      </c>
      <c r="F68" s="43">
        <v>12458.822565100078</v>
      </c>
      <c r="G68" s="44">
        <v>-272.13783895985205</v>
      </c>
      <c r="H68" s="51">
        <v>0.3717791411042945</v>
      </c>
      <c r="I68" s="51">
        <v>0.42453987730061349</v>
      </c>
      <c r="J68" s="51">
        <v>0.20368098159509201</v>
      </c>
      <c r="K68" s="45">
        <v>24.470718750027565</v>
      </c>
      <c r="L68" s="46">
        <v>18.300860165553178</v>
      </c>
      <c r="Q68" s="40">
        <f t="shared" si="10"/>
        <v>1</v>
      </c>
      <c r="R68" s="41" t="str">
        <f t="shared" si="10"/>
        <v>NWGF 90%</v>
      </c>
      <c r="S68" s="42">
        <v>2822.8653320351204</v>
      </c>
      <c r="T68" s="43">
        <v>12967.420931686749</v>
      </c>
      <c r="U68" s="43">
        <v>15790.286263721851</v>
      </c>
      <c r="V68" s="44">
        <v>-81.258734559127959</v>
      </c>
      <c r="W68" s="51">
        <v>5.2154195011337869E-2</v>
      </c>
      <c r="X68" s="51">
        <v>0.83219954648526073</v>
      </c>
      <c r="Y68" s="51">
        <v>0.11564625850340136</v>
      </c>
      <c r="Z68" s="45">
        <v>10.261260241373762</v>
      </c>
      <c r="AA68" s="46">
        <v>9.8062679850366905</v>
      </c>
      <c r="AF68" s="40">
        <f t="shared" si="11"/>
        <v>1</v>
      </c>
      <c r="AG68" s="41" t="str">
        <f t="shared" si="11"/>
        <v>NWGF 90%</v>
      </c>
      <c r="AH68" s="42">
        <v>2159.6544453119304</v>
      </c>
      <c r="AI68" s="43">
        <v>6070.1518141576134</v>
      </c>
      <c r="AJ68" s="43">
        <v>8229.8062594695457</v>
      </c>
      <c r="AK68" s="44">
        <v>43.58826803836952</v>
      </c>
      <c r="AL68" s="51">
        <v>7.7540106951871662E-2</v>
      </c>
      <c r="AM68" s="51">
        <v>0.75133689839572193</v>
      </c>
      <c r="AN68" s="51">
        <v>0.17112299465240641</v>
      </c>
      <c r="AO68" s="45">
        <v>10.751258091172975</v>
      </c>
      <c r="AP68" s="46">
        <v>11.108614783123715</v>
      </c>
    </row>
    <row r="69" spans="2:42" x14ac:dyDescent="0.25">
      <c r="B69" s="20">
        <f t="shared" si="9"/>
        <v>2</v>
      </c>
      <c r="C69" s="21" t="str">
        <f t="shared" si="9"/>
        <v>NWGF 92%</v>
      </c>
      <c r="D69" s="42">
        <v>2534.0674599283388</v>
      </c>
      <c r="E69" s="43">
        <v>9637.9969077509013</v>
      </c>
      <c r="F69" s="43">
        <v>12172.064367679226</v>
      </c>
      <c r="G69" s="44">
        <v>12.613096866696445</v>
      </c>
      <c r="H69" s="51">
        <v>5.030674846625767E-2</v>
      </c>
      <c r="I69" s="51">
        <v>0.76809815950920246</v>
      </c>
      <c r="J69" s="51">
        <v>0.18159509202453988</v>
      </c>
      <c r="K69" s="45">
        <v>9.8767897398918212</v>
      </c>
      <c r="L69" s="46">
        <v>8.4529731362509857</v>
      </c>
      <c r="Q69" s="20">
        <f t="shared" si="10"/>
        <v>2</v>
      </c>
      <c r="R69" s="21" t="str">
        <f t="shared" si="10"/>
        <v>NWGF 92%</v>
      </c>
      <c r="S69" s="42">
        <v>2839.2837850980168</v>
      </c>
      <c r="T69" s="43">
        <v>12745.137340733003</v>
      </c>
      <c r="U69" s="43">
        <v>15584.421125830999</v>
      </c>
      <c r="V69" s="44">
        <v>-36.70166884200804</v>
      </c>
      <c r="W69" s="51">
        <v>3.6281179138321996E-2</v>
      </c>
      <c r="X69" s="51">
        <v>0.79818594104308394</v>
      </c>
      <c r="Y69" s="51">
        <v>0.1655328798185941</v>
      </c>
      <c r="Z69" s="45">
        <v>7.5601906788897324</v>
      </c>
      <c r="AA69" s="46">
        <v>7.5414453823418706</v>
      </c>
      <c r="AF69" s="20">
        <f t="shared" si="11"/>
        <v>2</v>
      </c>
      <c r="AG69" s="21" t="str">
        <f t="shared" si="11"/>
        <v>NWGF 92%</v>
      </c>
      <c r="AH69" s="42">
        <v>2174.1733438860165</v>
      </c>
      <c r="AI69" s="43">
        <v>5974.2297127105066</v>
      </c>
      <c r="AJ69" s="43">
        <v>8148.4030565965195</v>
      </c>
      <c r="AK69" s="44">
        <v>70.762325951024451</v>
      </c>
      <c r="AL69" s="51">
        <v>6.684491978609626E-2</v>
      </c>
      <c r="AM69" s="51">
        <v>0.73262032085561501</v>
      </c>
      <c r="AN69" s="51">
        <v>0.20053475935828877</v>
      </c>
      <c r="AO69" s="45">
        <v>12.037213583298261</v>
      </c>
      <c r="AP69" s="46">
        <v>9.4128207261434174</v>
      </c>
    </row>
    <row r="70" spans="2:42" x14ac:dyDescent="0.25">
      <c r="B70" s="20">
        <f t="shared" si="9"/>
        <v>3</v>
      </c>
      <c r="C70" s="21" t="str">
        <f t="shared" si="9"/>
        <v>NWGF 95%</v>
      </c>
      <c r="D70" s="42">
        <v>2646.3241530593277</v>
      </c>
      <c r="E70" s="43">
        <v>9443.9367011047507</v>
      </c>
      <c r="F70" s="43">
        <v>12090.260854164073</v>
      </c>
      <c r="G70" s="44">
        <v>27.538289331327572</v>
      </c>
      <c r="H70" s="51">
        <v>6.6257668711656448E-2</v>
      </c>
      <c r="I70" s="51">
        <v>0.68343558282208594</v>
      </c>
      <c r="J70" s="51">
        <v>0.25030674846625767</v>
      </c>
      <c r="K70" s="45">
        <v>8.5188297531916941</v>
      </c>
      <c r="L70" s="46">
        <v>8.2912311797698255</v>
      </c>
      <c r="Q70" s="20">
        <f t="shared" si="10"/>
        <v>3</v>
      </c>
      <c r="R70" s="21" t="str">
        <f t="shared" si="10"/>
        <v>NWGF 95%</v>
      </c>
      <c r="S70" s="42">
        <v>2962.9417920021288</v>
      </c>
      <c r="T70" s="43">
        <v>12506.850771956868</v>
      </c>
      <c r="U70" s="43">
        <v>15469.792563958998</v>
      </c>
      <c r="V70" s="44">
        <v>-42.823665456873556</v>
      </c>
      <c r="W70" s="51">
        <v>5.4421768707482991E-2</v>
      </c>
      <c r="X70" s="51">
        <v>0.69841269841269837</v>
      </c>
      <c r="Y70" s="51">
        <v>0.2471655328798186</v>
      </c>
      <c r="Z70" s="45">
        <v>7.8871166875276213</v>
      </c>
      <c r="AA70" s="46">
        <v>7.1797328461205652</v>
      </c>
      <c r="AF70" s="20">
        <f t="shared" si="11"/>
        <v>3</v>
      </c>
      <c r="AG70" s="21" t="str">
        <f t="shared" si="11"/>
        <v>NWGF 95%</v>
      </c>
      <c r="AH70" s="42">
        <v>2272.9862418995049</v>
      </c>
      <c r="AI70" s="43">
        <v>5832.3187726400784</v>
      </c>
      <c r="AJ70" s="43">
        <v>8105.3050145395773</v>
      </c>
      <c r="AK70" s="44">
        <v>110.50519323934006</v>
      </c>
      <c r="AL70" s="51">
        <v>8.0213903743315509E-2</v>
      </c>
      <c r="AM70" s="51">
        <v>0.66577540106951871</v>
      </c>
      <c r="AN70" s="51">
        <v>0.25401069518716579</v>
      </c>
      <c r="AO70" s="45">
        <v>9.2295069520637742</v>
      </c>
      <c r="AP70" s="46">
        <v>9.4028117868180239</v>
      </c>
    </row>
    <row r="71" spans="2:42" x14ac:dyDescent="0.25">
      <c r="B71" s="32">
        <f t="shared" si="9"/>
        <v>4</v>
      </c>
      <c r="C71" s="33" t="str">
        <f t="shared" si="9"/>
        <v>NWGF 98%</v>
      </c>
      <c r="D71" s="58">
        <v>2829.5239041415457</v>
      </c>
      <c r="E71" s="59">
        <v>9141.7677765250683</v>
      </c>
      <c r="F71" s="59">
        <v>11971.29168066662</v>
      </c>
      <c r="G71" s="60">
        <v>63.027034653388775</v>
      </c>
      <c r="H71" s="52">
        <v>0.14723926380368099</v>
      </c>
      <c r="I71" s="52">
        <v>0.54601226993865026</v>
      </c>
      <c r="J71" s="52">
        <v>0.30674846625766872</v>
      </c>
      <c r="K71" s="56">
        <v>12.711433297431583</v>
      </c>
      <c r="L71" s="57">
        <v>10.504420785567927</v>
      </c>
      <c r="Q71" s="32">
        <f t="shared" si="10"/>
        <v>4</v>
      </c>
      <c r="R71" s="33" t="str">
        <f t="shared" si="10"/>
        <v>NWGF 98%</v>
      </c>
      <c r="S71" s="58">
        <v>3145.5055718667381</v>
      </c>
      <c r="T71" s="59">
        <v>12062.891620842818</v>
      </c>
      <c r="U71" s="59">
        <v>15208.397192709564</v>
      </c>
      <c r="V71" s="60">
        <v>-2.6449737141018992</v>
      </c>
      <c r="W71" s="52">
        <v>0.18140589569160998</v>
      </c>
      <c r="X71" s="52">
        <v>0.42630385487528344</v>
      </c>
      <c r="Y71" s="52">
        <v>0.39229024943310659</v>
      </c>
      <c r="Z71" s="56">
        <v>12.638596383183501</v>
      </c>
      <c r="AA71" s="57">
        <v>10.211997889753968</v>
      </c>
      <c r="AF71" s="32">
        <f t="shared" si="11"/>
        <v>4</v>
      </c>
      <c r="AG71" s="33" t="str">
        <f t="shared" si="11"/>
        <v>NWGF 98%</v>
      </c>
      <c r="AH71" s="58">
        <v>2456.9358948720046</v>
      </c>
      <c r="AI71" s="59">
        <v>5697.3409975300801</v>
      </c>
      <c r="AJ71" s="59">
        <v>8154.2768924020847</v>
      </c>
      <c r="AK71" s="60">
        <v>140.46381457334442</v>
      </c>
      <c r="AL71" s="52">
        <v>0.10695187165775401</v>
      </c>
      <c r="AM71" s="52">
        <v>0.68716577540106949</v>
      </c>
      <c r="AN71" s="52">
        <v>0.20588235294117646</v>
      </c>
      <c r="AO71" s="56">
        <v>12.882319903936674</v>
      </c>
      <c r="AP71" s="57">
        <v>10.822883273373336</v>
      </c>
    </row>
  </sheetData>
  <mergeCells count="21">
    <mergeCell ref="D18:J18"/>
    <mergeCell ref="S18:Y18"/>
    <mergeCell ref="AH18:AN18"/>
    <mergeCell ref="AW18:BC18"/>
    <mergeCell ref="BL18:BR18"/>
    <mergeCell ref="D3:J3"/>
    <mergeCell ref="S3:Y3"/>
    <mergeCell ref="AH3:AN3"/>
    <mergeCell ref="AW3:BC3"/>
    <mergeCell ref="BL3:BR3"/>
    <mergeCell ref="AW33:BC33"/>
    <mergeCell ref="BL33:BR33"/>
    <mergeCell ref="D48:J48"/>
    <mergeCell ref="S48:Y48"/>
    <mergeCell ref="AH48:AN48"/>
    <mergeCell ref="D63:J63"/>
    <mergeCell ref="S63:Y63"/>
    <mergeCell ref="AH63:AN63"/>
    <mergeCell ref="D33:J33"/>
    <mergeCell ref="S33:Y33"/>
    <mergeCell ref="AH33:AN33"/>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2:AP71"/>
  <sheetViews>
    <sheetView workbookViewId="0">
      <selection activeCell="AH37" sqref="AH37:AH40"/>
    </sheetView>
  </sheetViews>
  <sheetFormatPr defaultRowHeight="15" x14ac:dyDescent="0.25"/>
  <cols>
    <col min="3" max="3" width="12.42578125" customWidth="1"/>
    <col min="13" max="16" width="3.140625" customWidth="1"/>
    <col min="18" max="18" width="10.140625" customWidth="1"/>
    <col min="28" max="31" width="3.140625" customWidth="1"/>
    <col min="33" max="33" width="9.85546875" customWidth="1"/>
    <col min="43" max="46" width="3.140625" customWidth="1"/>
  </cols>
  <sheetData>
    <row r="2" spans="2:42" x14ac:dyDescent="0.25">
      <c r="B2" s="1" t="s">
        <v>17</v>
      </c>
      <c r="C2" s="2"/>
      <c r="D2" s="2"/>
      <c r="E2" s="2"/>
      <c r="F2" s="2"/>
      <c r="G2" s="39" t="s">
        <v>145</v>
      </c>
      <c r="H2" s="2"/>
      <c r="I2" s="2"/>
      <c r="J2" s="2"/>
      <c r="K2" s="2"/>
      <c r="L2" s="3"/>
      <c r="Q2" s="1" t="s">
        <v>275</v>
      </c>
      <c r="R2" s="2"/>
      <c r="S2" s="2"/>
      <c r="T2" s="2"/>
      <c r="U2" s="2"/>
      <c r="V2" s="39" t="s">
        <v>145</v>
      </c>
      <c r="W2" s="2"/>
      <c r="X2" s="2"/>
      <c r="Y2" s="2"/>
      <c r="Z2" s="2"/>
      <c r="AA2" s="3"/>
      <c r="AF2" s="1" t="s">
        <v>276</v>
      </c>
      <c r="AG2" s="2"/>
      <c r="AH2" s="2"/>
      <c r="AI2" s="2"/>
      <c r="AJ2" s="2"/>
      <c r="AK2" s="39" t="s">
        <v>145</v>
      </c>
      <c r="AL2" s="2"/>
      <c r="AM2" s="2"/>
      <c r="AN2" s="2"/>
      <c r="AO2" s="2"/>
      <c r="AP2" s="3"/>
    </row>
    <row r="3" spans="2:42" x14ac:dyDescent="0.25">
      <c r="B3" s="4"/>
      <c r="C3" s="5"/>
      <c r="D3" s="284" t="s">
        <v>0</v>
      </c>
      <c r="E3" s="284"/>
      <c r="F3" s="284"/>
      <c r="G3" s="284"/>
      <c r="H3" s="284"/>
      <c r="I3" s="284"/>
      <c r="J3" s="285"/>
      <c r="K3" s="6" t="s">
        <v>1</v>
      </c>
      <c r="L3" s="7"/>
      <c r="Q3" s="4"/>
      <c r="R3" s="5"/>
      <c r="S3" s="284" t="s">
        <v>0</v>
      </c>
      <c r="T3" s="284"/>
      <c r="U3" s="284"/>
      <c r="V3" s="284"/>
      <c r="W3" s="284"/>
      <c r="X3" s="284"/>
      <c r="Y3" s="285"/>
      <c r="Z3" s="6" t="s">
        <v>1</v>
      </c>
      <c r="AA3" s="7"/>
      <c r="AF3" s="4"/>
      <c r="AG3" s="5"/>
      <c r="AH3" s="284" t="s">
        <v>0</v>
      </c>
      <c r="AI3" s="284"/>
      <c r="AJ3" s="284"/>
      <c r="AK3" s="284"/>
      <c r="AL3" s="284"/>
      <c r="AM3" s="284"/>
      <c r="AN3" s="285"/>
      <c r="AO3" s="6" t="s">
        <v>1</v>
      </c>
      <c r="AP3" s="7"/>
    </row>
    <row r="4" spans="2:42" x14ac:dyDescent="0.25">
      <c r="B4" s="8"/>
      <c r="C4" s="9"/>
      <c r="D4" s="5" t="s">
        <v>2</v>
      </c>
      <c r="E4" s="10" t="s">
        <v>3</v>
      </c>
      <c r="F4" s="5"/>
      <c r="G4" s="10" t="s">
        <v>4</v>
      </c>
      <c r="H4" s="47" t="s">
        <v>5</v>
      </c>
      <c r="I4" s="48" t="s">
        <v>6</v>
      </c>
      <c r="J4" s="47" t="s">
        <v>5</v>
      </c>
      <c r="K4" s="11"/>
      <c r="L4" s="9"/>
      <c r="Q4" s="8"/>
      <c r="R4" s="9"/>
      <c r="S4" s="5" t="s">
        <v>2</v>
      </c>
      <c r="T4" s="10" t="s">
        <v>3</v>
      </c>
      <c r="U4" s="5"/>
      <c r="V4" s="10" t="s">
        <v>4</v>
      </c>
      <c r="W4" s="47" t="s">
        <v>5</v>
      </c>
      <c r="X4" s="48" t="s">
        <v>6</v>
      </c>
      <c r="Y4" s="47" t="s">
        <v>5</v>
      </c>
      <c r="Z4" s="11"/>
      <c r="AA4" s="9"/>
      <c r="AF4" s="8"/>
      <c r="AG4" s="9"/>
      <c r="AH4" s="5" t="s">
        <v>2</v>
      </c>
      <c r="AI4" s="10" t="s">
        <v>3</v>
      </c>
      <c r="AJ4" s="5"/>
      <c r="AK4" s="10" t="s">
        <v>4</v>
      </c>
      <c r="AL4" s="47" t="s">
        <v>5</v>
      </c>
      <c r="AM4" s="48" t="s">
        <v>6</v>
      </c>
      <c r="AN4" s="47" t="s">
        <v>5</v>
      </c>
      <c r="AO4" s="11"/>
      <c r="AP4" s="9"/>
    </row>
    <row r="5" spans="2:42" x14ac:dyDescent="0.25">
      <c r="B5" s="12" t="s">
        <v>7</v>
      </c>
      <c r="C5" s="13" t="s">
        <v>19</v>
      </c>
      <c r="D5" s="14" t="s">
        <v>8</v>
      </c>
      <c r="E5" s="15" t="s">
        <v>9</v>
      </c>
      <c r="F5" s="14" t="s">
        <v>4</v>
      </c>
      <c r="G5" s="15" t="s">
        <v>10</v>
      </c>
      <c r="H5" s="49" t="s">
        <v>11</v>
      </c>
      <c r="I5" s="49" t="s">
        <v>12</v>
      </c>
      <c r="J5" s="49" t="s">
        <v>13</v>
      </c>
      <c r="K5" s="14" t="s">
        <v>15</v>
      </c>
      <c r="L5" s="16" t="s">
        <v>14</v>
      </c>
      <c r="Q5" s="12" t="s">
        <v>7</v>
      </c>
      <c r="R5" s="13" t="s">
        <v>19</v>
      </c>
      <c r="S5" s="14" t="s">
        <v>8</v>
      </c>
      <c r="T5" s="15" t="s">
        <v>9</v>
      </c>
      <c r="U5" s="14" t="s">
        <v>4</v>
      </c>
      <c r="V5" s="15" t="s">
        <v>10</v>
      </c>
      <c r="W5" s="49" t="s">
        <v>11</v>
      </c>
      <c r="X5" s="49" t="s">
        <v>12</v>
      </c>
      <c r="Y5" s="49" t="s">
        <v>13</v>
      </c>
      <c r="Z5" s="14" t="s">
        <v>15</v>
      </c>
      <c r="AA5" s="16" t="s">
        <v>14</v>
      </c>
      <c r="AF5" s="12" t="s">
        <v>7</v>
      </c>
      <c r="AG5" s="13" t="s">
        <v>19</v>
      </c>
      <c r="AH5" s="14" t="s">
        <v>8</v>
      </c>
      <c r="AI5" s="15" t="s">
        <v>9</v>
      </c>
      <c r="AJ5" s="14" t="s">
        <v>4</v>
      </c>
      <c r="AK5" s="15" t="s">
        <v>10</v>
      </c>
      <c r="AL5" s="49" t="s">
        <v>11</v>
      </c>
      <c r="AM5" s="49" t="s">
        <v>12</v>
      </c>
      <c r="AN5" s="49" t="s">
        <v>13</v>
      </c>
      <c r="AO5" s="14" t="s">
        <v>15</v>
      </c>
      <c r="AP5" s="16" t="s">
        <v>14</v>
      </c>
    </row>
    <row r="6" spans="2:42" x14ac:dyDescent="0.25">
      <c r="B6" s="17" t="s">
        <v>149</v>
      </c>
      <c r="C6" s="18"/>
      <c r="D6" s="5"/>
      <c r="E6" s="10"/>
      <c r="F6" s="5"/>
      <c r="G6" s="10"/>
      <c r="H6" s="47"/>
      <c r="I6" s="47"/>
      <c r="J6" s="47"/>
      <c r="K6" s="5"/>
      <c r="L6" s="19"/>
      <c r="Q6" s="17" t="s">
        <v>149</v>
      </c>
      <c r="R6" s="18"/>
      <c r="S6" s="5"/>
      <c r="T6" s="10"/>
      <c r="U6" s="5"/>
      <c r="V6" s="10"/>
      <c r="W6" s="47"/>
      <c r="X6" s="47"/>
      <c r="Y6" s="47"/>
      <c r="Z6" s="5"/>
      <c r="AA6" s="19"/>
      <c r="AF6" s="17" t="s">
        <v>149</v>
      </c>
      <c r="AG6" s="18"/>
      <c r="AH6" s="5"/>
      <c r="AI6" s="10"/>
      <c r="AJ6" s="5"/>
      <c r="AK6" s="10"/>
      <c r="AL6" s="47"/>
      <c r="AM6" s="47"/>
      <c r="AN6" s="47"/>
      <c r="AO6" s="5"/>
      <c r="AP6" s="19"/>
    </row>
    <row r="7" spans="2:42" x14ac:dyDescent="0.25">
      <c r="B7" s="20">
        <v>0</v>
      </c>
      <c r="C7" s="21" t="s">
        <v>272</v>
      </c>
      <c r="D7" s="22">
        <v>1551.1517535900098</v>
      </c>
      <c r="E7" s="23">
        <v>10886.602942048632</v>
      </c>
      <c r="F7" s="23">
        <v>12437.754695638576</v>
      </c>
      <c r="G7" s="24"/>
      <c r="H7" s="50"/>
      <c r="I7" s="50"/>
      <c r="J7" s="50"/>
      <c r="K7" s="25"/>
      <c r="L7" s="26"/>
      <c r="Q7" s="20">
        <v>0</v>
      </c>
      <c r="R7" s="21" t="s">
        <v>272</v>
      </c>
      <c r="S7" s="22">
        <v>1495.1072688823374</v>
      </c>
      <c r="T7" s="23">
        <v>10182.779536156451</v>
      </c>
      <c r="U7" s="23">
        <v>11677.886805038783</v>
      </c>
      <c r="V7" s="24"/>
      <c r="W7" s="50"/>
      <c r="X7" s="50"/>
      <c r="Y7" s="50"/>
      <c r="Z7" s="25"/>
      <c r="AA7" s="26"/>
      <c r="AF7" s="20">
        <v>0</v>
      </c>
      <c r="AG7" s="21" t="s">
        <v>272</v>
      </c>
      <c r="AH7" s="22">
        <v>1606.1744205027187</v>
      </c>
      <c r="AI7" s="23">
        <v>11577.594054373176</v>
      </c>
      <c r="AJ7" s="23">
        <v>13183.768474875913</v>
      </c>
      <c r="AK7" s="24"/>
      <c r="AL7" s="50"/>
      <c r="AM7" s="50"/>
      <c r="AN7" s="50"/>
      <c r="AO7" s="25"/>
      <c r="AP7" s="26"/>
    </row>
    <row r="8" spans="2:42" x14ac:dyDescent="0.25">
      <c r="B8" s="40">
        <v>1</v>
      </c>
      <c r="C8" s="41" t="s">
        <v>273</v>
      </c>
      <c r="D8" s="42">
        <v>1720.5948277269308</v>
      </c>
      <c r="E8" s="43">
        <v>9694.4284526279334</v>
      </c>
      <c r="F8" s="43">
        <v>11415.023280354806</v>
      </c>
      <c r="G8" s="44">
        <v>691.18927500083316</v>
      </c>
      <c r="H8" s="51">
        <v>7.3300000000000004E-2</v>
      </c>
      <c r="I8" s="51">
        <v>0.2606</v>
      </c>
      <c r="J8" s="51">
        <v>0.66610000000000003</v>
      </c>
      <c r="K8" s="45">
        <v>5.8558965837521333</v>
      </c>
      <c r="L8" s="46">
        <v>1.7415977110072824</v>
      </c>
      <c r="Q8" s="40">
        <v>1</v>
      </c>
      <c r="R8" s="41" t="str">
        <f>C8</f>
        <v>MHGF 92%</v>
      </c>
      <c r="S8" s="42">
        <v>1869.6938644435636</v>
      </c>
      <c r="T8" s="43">
        <v>9104.768360738386</v>
      </c>
      <c r="U8" s="43">
        <v>10974.462225181933</v>
      </c>
      <c r="V8" s="44">
        <v>486.90674469173541</v>
      </c>
      <c r="W8" s="51">
        <v>0.14735567218409365</v>
      </c>
      <c r="X8" s="51">
        <v>0.26039563988696002</v>
      </c>
      <c r="Y8" s="51">
        <v>0.59224868792894636</v>
      </c>
      <c r="Z8" s="45">
        <v>11.005965957691938</v>
      </c>
      <c r="AA8" s="46">
        <v>7.0700404877148308</v>
      </c>
      <c r="AF8" s="40">
        <v>1</v>
      </c>
      <c r="AG8" s="41" t="s">
        <v>273</v>
      </c>
      <c r="AH8" s="42">
        <v>1574.2142038873751</v>
      </c>
      <c r="AI8" s="43">
        <v>10273.337706536046</v>
      </c>
      <c r="AJ8" s="43">
        <v>11847.551910423401</v>
      </c>
      <c r="AK8" s="44">
        <v>891.74727245451027</v>
      </c>
      <c r="AL8" s="51">
        <v>5.9453032104637331E-4</v>
      </c>
      <c r="AM8" s="51">
        <v>0.26080063416567578</v>
      </c>
      <c r="AN8" s="51">
        <v>0.73860483551327782</v>
      </c>
      <c r="AO8" s="45">
        <v>0.18288175895133277</v>
      </c>
      <c r="AP8" s="46">
        <v>0</v>
      </c>
    </row>
    <row r="9" spans="2:42" x14ac:dyDescent="0.25">
      <c r="B9" s="40">
        <v>2</v>
      </c>
      <c r="C9" s="41" t="s">
        <v>287</v>
      </c>
      <c r="D9" s="42">
        <v>1863.8438215875844</v>
      </c>
      <c r="E9" s="43">
        <v>9440.3516783817686</v>
      </c>
      <c r="F9" s="43">
        <v>11304.195499969337</v>
      </c>
      <c r="G9" s="44">
        <v>778.00787260132552</v>
      </c>
      <c r="H9" s="51">
        <v>0.1341</v>
      </c>
      <c r="I9" s="51">
        <v>0.13950000000000001</v>
      </c>
      <c r="J9" s="51">
        <v>0.72640000000000005</v>
      </c>
      <c r="K9" s="45">
        <v>8.7512098335996242</v>
      </c>
      <c r="L9" s="46">
        <v>4.3970983229966398</v>
      </c>
      <c r="Q9" s="40">
        <v>2</v>
      </c>
      <c r="R9" s="41" t="str">
        <f t="shared" ref="R9:R10" si="0">C9</f>
        <v>MHGF 95%</v>
      </c>
      <c r="S9" s="42">
        <v>2011.215949335877</v>
      </c>
      <c r="T9" s="43">
        <v>8870.4052199639282</v>
      </c>
      <c r="U9" s="43">
        <v>10881.621169299844</v>
      </c>
      <c r="V9" s="44">
        <v>555.12720271262549</v>
      </c>
      <c r="W9" s="51">
        <v>0.20407751312071054</v>
      </c>
      <c r="X9" s="51">
        <v>0.18631408962454585</v>
      </c>
      <c r="Y9" s="51">
        <v>0.60960839725474369</v>
      </c>
      <c r="Z9" s="45">
        <v>12.886311686146295</v>
      </c>
      <c r="AA9" s="46">
        <v>8.3222663029041826</v>
      </c>
      <c r="AF9" s="40">
        <v>2</v>
      </c>
      <c r="AG9" s="41" t="s">
        <v>287</v>
      </c>
      <c r="AH9" s="42">
        <v>1719.1586212575685</v>
      </c>
      <c r="AI9" s="43">
        <v>9999.9067229718967</v>
      </c>
      <c r="AJ9" s="43">
        <v>11719.065344229426</v>
      </c>
      <c r="AK9" s="44">
        <v>996.82492345916273</v>
      </c>
      <c r="AL9" s="51">
        <v>6.5398335315101072E-2</v>
      </c>
      <c r="AM9" s="51">
        <v>9.3539437177962745E-2</v>
      </c>
      <c r="AN9" s="51">
        <v>0.84106222750693616</v>
      </c>
      <c r="AO9" s="45">
        <v>4.4321524037845901</v>
      </c>
      <c r="AP9" s="46">
        <v>2.0427046825666806</v>
      </c>
    </row>
    <row r="10" spans="2:42" x14ac:dyDescent="0.25">
      <c r="B10" s="32">
        <v>3</v>
      </c>
      <c r="C10" s="33" t="s">
        <v>288</v>
      </c>
      <c r="D10" s="34">
        <v>1978.8694919308741</v>
      </c>
      <c r="E10" s="35">
        <v>9318.8301820796096</v>
      </c>
      <c r="F10" s="35">
        <v>11297.699674010519</v>
      </c>
      <c r="G10" s="36">
        <v>784.42467925636288</v>
      </c>
      <c r="H10" s="52">
        <v>0.25190000000000001</v>
      </c>
      <c r="I10" s="52">
        <v>1.6999999999999999E-3</v>
      </c>
      <c r="J10" s="52">
        <v>0.74639999999999995</v>
      </c>
      <c r="K10" s="37">
        <v>13.148658155761515</v>
      </c>
      <c r="L10" s="38">
        <v>6.5484453138900163</v>
      </c>
      <c r="Q10" s="32">
        <v>3</v>
      </c>
      <c r="R10" s="33" t="str">
        <f t="shared" si="0"/>
        <v>MHGF 97%</v>
      </c>
      <c r="S10" s="34">
        <v>2124.2972955864157</v>
      </c>
      <c r="T10" s="35">
        <v>8763.2130272157719</v>
      </c>
      <c r="U10" s="35">
        <v>10887.510322802169</v>
      </c>
      <c r="V10" s="36">
        <v>549.19685915329831</v>
      </c>
      <c r="W10" s="52">
        <v>0.35425918449737587</v>
      </c>
      <c r="X10" s="52">
        <v>2.4222850222042794E-3</v>
      </c>
      <c r="Y10" s="52">
        <v>0.64331853048041987</v>
      </c>
      <c r="Z10" s="37">
        <v>18.379067592595106</v>
      </c>
      <c r="AA10" s="38">
        <v>10.611812243831803</v>
      </c>
      <c r="AF10" s="32">
        <v>3</v>
      </c>
      <c r="AG10" s="33" t="s">
        <v>288</v>
      </c>
      <c r="AH10" s="34">
        <v>1836.0931662650837</v>
      </c>
      <c r="AI10" s="35">
        <v>9864.3171787493775</v>
      </c>
      <c r="AJ10" s="35">
        <v>11700.41034501445</v>
      </c>
      <c r="AK10" s="36">
        <v>1015.3637638363363</v>
      </c>
      <c r="AL10" s="52">
        <v>0.15140705509314309</v>
      </c>
      <c r="AM10" s="52">
        <v>9.9088386841062219E-4</v>
      </c>
      <c r="AN10" s="52">
        <v>0.84760206103844626</v>
      </c>
      <c r="AO10" s="37">
        <v>8.0924206268860832</v>
      </c>
      <c r="AP10" s="38">
        <v>4.5669765737985877</v>
      </c>
    </row>
    <row r="11" spans="2:42" s="98" customFormat="1" x14ac:dyDescent="0.25">
      <c r="B11" s="92"/>
      <c r="C11" s="93"/>
      <c r="D11" s="94"/>
      <c r="E11" s="94"/>
      <c r="F11" s="94"/>
      <c r="G11" s="95"/>
      <c r="H11" s="96"/>
      <c r="I11" s="96"/>
      <c r="J11" s="96"/>
      <c r="K11" s="97"/>
      <c r="L11" s="97"/>
      <c r="Q11" s="92"/>
      <c r="R11" s="93"/>
      <c r="S11" s="94"/>
      <c r="T11" s="94"/>
      <c r="U11" s="94"/>
      <c r="V11" s="95"/>
      <c r="W11" s="96"/>
      <c r="X11" s="96"/>
      <c r="Y11" s="96"/>
      <c r="Z11" s="97"/>
      <c r="AA11" s="97"/>
      <c r="AF11" s="92"/>
      <c r="AG11" s="93"/>
      <c r="AH11" s="94"/>
      <c r="AI11" s="94"/>
      <c r="AJ11" s="94"/>
      <c r="AK11" s="95"/>
      <c r="AL11" s="96"/>
      <c r="AM11" s="96"/>
      <c r="AN11" s="96"/>
      <c r="AO11" s="97"/>
      <c r="AP11" s="97"/>
    </row>
    <row r="17" spans="2:42" x14ac:dyDescent="0.25">
      <c r="B17" s="1" t="s">
        <v>18</v>
      </c>
      <c r="C17" s="2"/>
      <c r="D17" s="2"/>
      <c r="E17" s="2"/>
      <c r="F17" s="2"/>
      <c r="G17" s="39" t="s">
        <v>145</v>
      </c>
      <c r="H17" s="2"/>
      <c r="I17" s="2"/>
      <c r="J17" s="2"/>
      <c r="K17" s="2"/>
      <c r="L17" s="3"/>
      <c r="Q17" s="1" t="s">
        <v>279</v>
      </c>
      <c r="R17" s="2"/>
      <c r="S17" s="2"/>
      <c r="T17" s="2"/>
      <c r="U17" s="2"/>
      <c r="V17" s="39" t="s">
        <v>145</v>
      </c>
      <c r="W17" s="2"/>
      <c r="X17" s="2"/>
      <c r="Y17" s="2"/>
      <c r="Z17" s="2"/>
      <c r="AA17" s="3"/>
      <c r="AF17" s="1" t="s">
        <v>280</v>
      </c>
      <c r="AG17" s="2"/>
      <c r="AH17" s="2"/>
      <c r="AI17" s="2"/>
      <c r="AJ17" s="2"/>
      <c r="AK17" s="39" t="s">
        <v>145</v>
      </c>
      <c r="AL17" s="2"/>
      <c r="AM17" s="2"/>
      <c r="AN17" s="2"/>
      <c r="AO17" s="2"/>
      <c r="AP17" s="3"/>
    </row>
    <row r="18" spans="2:42" x14ac:dyDescent="0.25">
      <c r="B18" s="4"/>
      <c r="C18" s="5"/>
      <c r="D18" s="284" t="s">
        <v>0</v>
      </c>
      <c r="E18" s="284"/>
      <c r="F18" s="284"/>
      <c r="G18" s="284"/>
      <c r="H18" s="284"/>
      <c r="I18" s="284"/>
      <c r="J18" s="285"/>
      <c r="K18" s="6" t="s">
        <v>1</v>
      </c>
      <c r="L18" s="7"/>
      <c r="Q18" s="4"/>
      <c r="R18" s="5"/>
      <c r="S18" s="284" t="s">
        <v>0</v>
      </c>
      <c r="T18" s="284"/>
      <c r="U18" s="284"/>
      <c r="V18" s="284"/>
      <c r="W18" s="284"/>
      <c r="X18" s="284"/>
      <c r="Y18" s="285"/>
      <c r="Z18" s="6" t="s">
        <v>1</v>
      </c>
      <c r="AA18" s="7"/>
      <c r="AF18" s="4"/>
      <c r="AG18" s="5"/>
      <c r="AH18" s="284" t="s">
        <v>0</v>
      </c>
      <c r="AI18" s="284"/>
      <c r="AJ18" s="284"/>
      <c r="AK18" s="284"/>
      <c r="AL18" s="284"/>
      <c r="AM18" s="284"/>
      <c r="AN18" s="285"/>
      <c r="AO18" s="6" t="s">
        <v>1</v>
      </c>
      <c r="AP18" s="7"/>
    </row>
    <row r="19" spans="2:42" x14ac:dyDescent="0.25">
      <c r="B19" s="8"/>
      <c r="C19" s="9"/>
      <c r="D19" s="5" t="s">
        <v>2</v>
      </c>
      <c r="E19" s="10" t="s">
        <v>3</v>
      </c>
      <c r="F19" s="5"/>
      <c r="G19" s="10" t="s">
        <v>4</v>
      </c>
      <c r="H19" s="47" t="s">
        <v>5</v>
      </c>
      <c r="I19" s="48" t="s">
        <v>6</v>
      </c>
      <c r="J19" s="47" t="s">
        <v>5</v>
      </c>
      <c r="K19" s="11"/>
      <c r="L19" s="9"/>
      <c r="Q19" s="8"/>
      <c r="R19" s="9"/>
      <c r="S19" s="5" t="s">
        <v>2</v>
      </c>
      <c r="T19" s="10" t="s">
        <v>3</v>
      </c>
      <c r="U19" s="5"/>
      <c r="V19" s="10" t="s">
        <v>4</v>
      </c>
      <c r="W19" s="47" t="s">
        <v>5</v>
      </c>
      <c r="X19" s="48" t="s">
        <v>6</v>
      </c>
      <c r="Y19" s="47" t="s">
        <v>5</v>
      </c>
      <c r="Z19" s="11"/>
      <c r="AA19" s="9"/>
      <c r="AF19" s="8"/>
      <c r="AG19" s="9"/>
      <c r="AH19" s="5" t="s">
        <v>2</v>
      </c>
      <c r="AI19" s="10" t="s">
        <v>3</v>
      </c>
      <c r="AJ19" s="5"/>
      <c r="AK19" s="10" t="s">
        <v>4</v>
      </c>
      <c r="AL19" s="47" t="s">
        <v>5</v>
      </c>
      <c r="AM19" s="48" t="s">
        <v>6</v>
      </c>
      <c r="AN19" s="47" t="s">
        <v>5</v>
      </c>
      <c r="AO19" s="11"/>
      <c r="AP19" s="9"/>
    </row>
    <row r="20" spans="2:42" x14ac:dyDescent="0.25">
      <c r="B20" s="12" t="s">
        <v>7</v>
      </c>
      <c r="C20" s="13" t="s">
        <v>19</v>
      </c>
      <c r="D20" s="14" t="s">
        <v>8</v>
      </c>
      <c r="E20" s="15" t="s">
        <v>9</v>
      </c>
      <c r="F20" s="14" t="s">
        <v>4</v>
      </c>
      <c r="G20" s="15" t="s">
        <v>10</v>
      </c>
      <c r="H20" s="49" t="s">
        <v>11</v>
      </c>
      <c r="I20" s="49" t="s">
        <v>12</v>
      </c>
      <c r="J20" s="49" t="s">
        <v>13</v>
      </c>
      <c r="K20" s="14" t="s">
        <v>15</v>
      </c>
      <c r="L20" s="16" t="s">
        <v>14</v>
      </c>
      <c r="Q20" s="12" t="s">
        <v>7</v>
      </c>
      <c r="R20" s="13" t="s">
        <v>19</v>
      </c>
      <c r="S20" s="14" t="s">
        <v>8</v>
      </c>
      <c r="T20" s="15" t="s">
        <v>9</v>
      </c>
      <c r="U20" s="14" t="s">
        <v>4</v>
      </c>
      <c r="V20" s="15" t="s">
        <v>10</v>
      </c>
      <c r="W20" s="49" t="s">
        <v>11</v>
      </c>
      <c r="X20" s="49" t="s">
        <v>12</v>
      </c>
      <c r="Y20" s="49" t="s">
        <v>13</v>
      </c>
      <c r="Z20" s="14" t="s">
        <v>15</v>
      </c>
      <c r="AA20" s="16" t="s">
        <v>14</v>
      </c>
      <c r="AF20" s="12" t="s">
        <v>7</v>
      </c>
      <c r="AG20" s="13" t="s">
        <v>19</v>
      </c>
      <c r="AH20" s="14" t="s">
        <v>8</v>
      </c>
      <c r="AI20" s="15" t="s">
        <v>9</v>
      </c>
      <c r="AJ20" s="14" t="s">
        <v>4</v>
      </c>
      <c r="AK20" s="15" t="s">
        <v>10</v>
      </c>
      <c r="AL20" s="49" t="s">
        <v>11</v>
      </c>
      <c r="AM20" s="49" t="s">
        <v>12</v>
      </c>
      <c r="AN20" s="49" t="s">
        <v>13</v>
      </c>
      <c r="AO20" s="14" t="s">
        <v>15</v>
      </c>
      <c r="AP20" s="16" t="s">
        <v>14</v>
      </c>
    </row>
    <row r="21" spans="2:42" x14ac:dyDescent="0.25">
      <c r="B21" s="17" t="s">
        <v>149</v>
      </c>
      <c r="C21" s="18"/>
      <c r="D21" s="5"/>
      <c r="E21" s="10"/>
      <c r="F21" s="5"/>
      <c r="G21" s="10"/>
      <c r="H21" s="47"/>
      <c r="I21" s="47"/>
      <c r="J21" s="47"/>
      <c r="K21" s="5"/>
      <c r="L21" s="19"/>
      <c r="Q21" s="17" t="s">
        <v>149</v>
      </c>
      <c r="R21" s="18"/>
      <c r="S21" s="5"/>
      <c r="T21" s="10"/>
      <c r="U21" s="5"/>
      <c r="V21" s="10"/>
      <c r="W21" s="47"/>
      <c r="X21" s="47"/>
      <c r="Y21" s="47"/>
      <c r="Z21" s="5"/>
      <c r="AA21" s="19"/>
      <c r="AF21" s="17" t="s">
        <v>149</v>
      </c>
      <c r="AG21" s="18"/>
      <c r="AH21" s="5"/>
      <c r="AI21" s="10"/>
      <c r="AJ21" s="5"/>
      <c r="AK21" s="10"/>
      <c r="AL21" s="47"/>
      <c r="AM21" s="47"/>
      <c r="AN21" s="47"/>
      <c r="AO21" s="5"/>
      <c r="AP21" s="19"/>
    </row>
    <row r="22" spans="2:42" x14ac:dyDescent="0.25">
      <c r="B22" s="20">
        <v>0</v>
      </c>
      <c r="C22" s="21" t="s">
        <v>272</v>
      </c>
      <c r="D22" s="22">
        <v>1589.515346910292</v>
      </c>
      <c r="E22" s="23">
        <v>12828.742452217108</v>
      </c>
      <c r="F22" s="23">
        <v>14418.257799127427</v>
      </c>
      <c r="G22" s="24"/>
      <c r="H22" s="50"/>
      <c r="I22" s="50"/>
      <c r="J22" s="50"/>
      <c r="K22" s="25"/>
      <c r="L22" s="26"/>
      <c r="Q22" s="20">
        <v>0</v>
      </c>
      <c r="R22" s="21" t="s">
        <v>272</v>
      </c>
      <c r="S22" s="22">
        <v>1530.576246641539</v>
      </c>
      <c r="T22" s="23">
        <v>11819.240617512121</v>
      </c>
      <c r="U22" s="23">
        <v>13349.816864153656</v>
      </c>
      <c r="V22" s="24"/>
      <c r="W22" s="50"/>
      <c r="X22" s="50"/>
      <c r="Y22" s="50"/>
      <c r="Z22" s="25"/>
      <c r="AA22" s="26"/>
      <c r="AF22" s="20">
        <v>0</v>
      </c>
      <c r="AG22" s="21" t="s">
        <v>272</v>
      </c>
      <c r="AH22" s="22">
        <v>1647.8270309503796</v>
      </c>
      <c r="AI22" s="23">
        <v>13827.497977068819</v>
      </c>
      <c r="AJ22" s="23">
        <v>15475.325008019223</v>
      </c>
      <c r="AK22" s="24"/>
      <c r="AL22" s="50"/>
      <c r="AM22" s="50"/>
      <c r="AN22" s="50"/>
      <c r="AO22" s="25"/>
      <c r="AP22" s="26"/>
    </row>
    <row r="23" spans="2:42" x14ac:dyDescent="0.25">
      <c r="B23" s="40">
        <v>1</v>
      </c>
      <c r="C23" s="41" t="s">
        <v>273</v>
      </c>
      <c r="D23" s="42">
        <v>1759.5232650116257</v>
      </c>
      <c r="E23" s="43">
        <v>11415.124314864013</v>
      </c>
      <c r="F23" s="43">
        <v>13174.647579875664</v>
      </c>
      <c r="G23" s="44">
        <v>769.90361003432793</v>
      </c>
      <c r="H23" s="51">
        <v>3.8268201718826007E-2</v>
      </c>
      <c r="I23" s="51">
        <v>0.34927841738284415</v>
      </c>
      <c r="J23" s="51">
        <v>0.61245338089832979</v>
      </c>
      <c r="K23" s="45">
        <v>3.7595262216686116</v>
      </c>
      <c r="L23" s="46">
        <v>1.6246556618326276</v>
      </c>
      <c r="Q23" s="40">
        <v>1</v>
      </c>
      <c r="R23" s="41" t="s">
        <v>273</v>
      </c>
      <c r="S23" s="42">
        <v>1913.1737703216427</v>
      </c>
      <c r="T23" s="43">
        <v>10583.564916371182</v>
      </c>
      <c r="U23" s="43">
        <v>12496.738686692792</v>
      </c>
      <c r="V23" s="44">
        <v>555.71545937873429</v>
      </c>
      <c r="W23" s="51">
        <v>7.6948157808933812E-2</v>
      </c>
      <c r="X23" s="51">
        <v>0.34170198891424847</v>
      </c>
      <c r="Y23" s="51">
        <v>0.58134985327681776</v>
      </c>
      <c r="Z23" s="45">
        <v>7.3627051292263346</v>
      </c>
      <c r="AA23" s="46">
        <v>5.7791679794137494</v>
      </c>
      <c r="AF23" s="40">
        <v>1</v>
      </c>
      <c r="AG23" s="41" t="s">
        <v>273</v>
      </c>
      <c r="AH23" s="42">
        <v>1607.5083941129631</v>
      </c>
      <c r="AI23" s="43">
        <v>12237.831629437382</v>
      </c>
      <c r="AJ23" s="43">
        <v>13845.34002355032</v>
      </c>
      <c r="AK23" s="44">
        <v>981.81169327971543</v>
      </c>
      <c r="AL23" s="51">
        <v>0</v>
      </c>
      <c r="AM23" s="51">
        <v>0.35677419354838708</v>
      </c>
      <c r="AN23" s="51">
        <v>0.64322580645161287</v>
      </c>
      <c r="AO23" s="45">
        <v>0.11840009392096658</v>
      </c>
      <c r="AP23" s="46">
        <v>0</v>
      </c>
    </row>
    <row r="24" spans="2:42" x14ac:dyDescent="0.25">
      <c r="B24" s="40">
        <v>2</v>
      </c>
      <c r="C24" s="41" t="s">
        <v>287</v>
      </c>
      <c r="D24" s="42">
        <v>1902.0554768289333</v>
      </c>
      <c r="E24" s="43">
        <v>11102.647456899005</v>
      </c>
      <c r="F24" s="43">
        <v>13004.702933727931</v>
      </c>
      <c r="G24" s="44">
        <v>901.75330397378025</v>
      </c>
      <c r="H24" s="51">
        <v>7.9617317982811742E-2</v>
      </c>
      <c r="I24" s="51">
        <v>0.21258310361602076</v>
      </c>
      <c r="J24" s="51">
        <v>0.70779957840116747</v>
      </c>
      <c r="K24" s="45">
        <v>6.1115327129109716</v>
      </c>
      <c r="L24" s="46">
        <v>3.7262682902115518</v>
      </c>
      <c r="Q24" s="40">
        <v>2</v>
      </c>
      <c r="R24" s="41" t="s">
        <v>287</v>
      </c>
      <c r="S24" s="42">
        <v>2053.3830046848057</v>
      </c>
      <c r="T24" s="43">
        <v>10301.997067595745</v>
      </c>
      <c r="U24" s="43">
        <v>12355.380072280606</v>
      </c>
      <c r="V24" s="44">
        <v>658.57576414295352</v>
      </c>
      <c r="W24" s="51">
        <v>0.10531463971307467</v>
      </c>
      <c r="X24" s="51">
        <v>0.28105640691229217</v>
      </c>
      <c r="Y24" s="51">
        <v>0.61362895337463319</v>
      </c>
      <c r="Z24" s="45">
        <v>8.6858349227601348</v>
      </c>
      <c r="AA24" s="46">
        <v>6.7580227393717189</v>
      </c>
      <c r="AF24" s="40">
        <v>2</v>
      </c>
      <c r="AG24" s="41" t="s">
        <v>287</v>
      </c>
      <c r="AH24" s="42">
        <v>1752.3388549147039</v>
      </c>
      <c r="AI24" s="43">
        <v>11894.774793670926</v>
      </c>
      <c r="AJ24" s="43">
        <v>13647.113648585566</v>
      </c>
      <c r="AK24" s="44">
        <v>1142.3421796709258</v>
      </c>
      <c r="AL24" s="51">
        <v>5.4193548387096772E-2</v>
      </c>
      <c r="AM24" s="51">
        <v>0.14483870967741935</v>
      </c>
      <c r="AN24" s="51">
        <v>0.80096774193548392</v>
      </c>
      <c r="AO24" s="45">
        <v>3.9722691262275869</v>
      </c>
      <c r="AP24" s="46">
        <v>1.7158373346329132</v>
      </c>
    </row>
    <row r="25" spans="2:42" x14ac:dyDescent="0.25">
      <c r="B25" s="32">
        <v>3</v>
      </c>
      <c r="C25" s="33" t="s">
        <v>288</v>
      </c>
      <c r="D25" s="34">
        <v>2016.60140123562</v>
      </c>
      <c r="E25" s="35">
        <v>10949.165706336453</v>
      </c>
      <c r="F25" s="35">
        <v>12965.767107572077</v>
      </c>
      <c r="G25" s="36">
        <v>940.56099764415296</v>
      </c>
      <c r="H25" s="52">
        <v>0.21906923950056753</v>
      </c>
      <c r="I25" s="52">
        <v>2.7566077509323821E-3</v>
      </c>
      <c r="J25" s="52">
        <v>0.7781741527485001</v>
      </c>
      <c r="K25" s="37">
        <v>10.504695561429726</v>
      </c>
      <c r="L25" s="38">
        <v>5.8843268453721613</v>
      </c>
      <c r="Q25" s="32">
        <v>3</v>
      </c>
      <c r="R25" s="33" t="s">
        <v>288</v>
      </c>
      <c r="S25" s="34">
        <v>2165.4995365898203</v>
      </c>
      <c r="T25" s="35">
        <v>10170.210052597366</v>
      </c>
      <c r="U25" s="35">
        <v>12335.709589187167</v>
      </c>
      <c r="V25" s="36">
        <v>678.17971461743582</v>
      </c>
      <c r="W25" s="52">
        <v>0.29312031300945551</v>
      </c>
      <c r="X25" s="52">
        <v>3.9126181936746003E-3</v>
      </c>
      <c r="Y25" s="52">
        <v>0.70296706879686988</v>
      </c>
      <c r="Z25" s="37">
        <v>13.384131945831276</v>
      </c>
      <c r="AA25" s="38">
        <v>9.1409312970124574</v>
      </c>
      <c r="AF25" s="32">
        <v>3</v>
      </c>
      <c r="AG25" s="33" t="s">
        <v>288</v>
      </c>
      <c r="AH25" s="34">
        <v>1869.2883105480255</v>
      </c>
      <c r="AI25" s="35">
        <v>11719.829251503539</v>
      </c>
      <c r="AJ25" s="35">
        <v>13589.117562051548</v>
      </c>
      <c r="AK25" s="36">
        <v>1200.149189593483</v>
      </c>
      <c r="AL25" s="52">
        <v>0.14580645161290323</v>
      </c>
      <c r="AM25" s="52">
        <v>1.6129032258064516E-3</v>
      </c>
      <c r="AN25" s="52">
        <v>0.85258064516129028</v>
      </c>
      <c r="AO25" s="37">
        <v>7.7302386285428213</v>
      </c>
      <c r="AP25" s="38">
        <v>4.1012903121232345</v>
      </c>
    </row>
    <row r="26" spans="2:42" s="98" customFormat="1" x14ac:dyDescent="0.25">
      <c r="B26" s="92"/>
      <c r="C26" s="93"/>
      <c r="D26" s="94"/>
      <c r="E26" s="94"/>
      <c r="F26" s="94"/>
      <c r="G26" s="95"/>
      <c r="H26" s="96"/>
      <c r="I26" s="96"/>
      <c r="J26" s="96"/>
      <c r="K26" s="97"/>
      <c r="L26" s="97"/>
      <c r="Q26" s="92"/>
      <c r="R26" s="93"/>
      <c r="S26" s="94"/>
      <c r="T26" s="94"/>
      <c r="U26" s="94"/>
      <c r="V26" s="95"/>
      <c r="W26" s="96"/>
      <c r="X26" s="96"/>
      <c r="Y26" s="96"/>
      <c r="Z26" s="97"/>
      <c r="AA26" s="97"/>
      <c r="AF26" s="92"/>
      <c r="AG26" s="93"/>
      <c r="AH26" s="94"/>
      <c r="AI26" s="94"/>
      <c r="AJ26" s="94"/>
      <c r="AK26" s="95"/>
      <c r="AL26" s="96"/>
      <c r="AM26" s="96"/>
      <c r="AN26" s="96"/>
      <c r="AO26" s="97"/>
      <c r="AP26" s="97"/>
    </row>
    <row r="32" spans="2:42" x14ac:dyDescent="0.25">
      <c r="B32" s="1" t="s">
        <v>51</v>
      </c>
      <c r="C32" s="2"/>
      <c r="D32" s="2"/>
      <c r="E32" s="2"/>
      <c r="F32" s="2"/>
      <c r="G32" s="39" t="s">
        <v>145</v>
      </c>
      <c r="H32" s="2"/>
      <c r="I32" s="2"/>
      <c r="J32" s="2"/>
      <c r="K32" s="2"/>
      <c r="L32" s="3"/>
      <c r="Q32" s="1" t="s">
        <v>283</v>
      </c>
      <c r="R32" s="2"/>
      <c r="S32" s="2"/>
      <c r="T32" s="2"/>
      <c r="U32" s="2"/>
      <c r="V32" s="39" t="s">
        <v>145</v>
      </c>
      <c r="W32" s="2"/>
      <c r="X32" s="2"/>
      <c r="Y32" s="2"/>
      <c r="Z32" s="2"/>
      <c r="AA32" s="3"/>
      <c r="AF32" s="1" t="s">
        <v>284</v>
      </c>
      <c r="AG32" s="2"/>
      <c r="AH32" s="2"/>
      <c r="AI32" s="2"/>
      <c r="AJ32" s="2"/>
      <c r="AK32" s="39" t="s">
        <v>145</v>
      </c>
      <c r="AL32" s="2"/>
      <c r="AM32" s="2"/>
      <c r="AN32" s="2"/>
      <c r="AO32" s="2"/>
      <c r="AP32" s="3"/>
    </row>
    <row r="33" spans="2:42" x14ac:dyDescent="0.25">
      <c r="B33" s="4"/>
      <c r="C33" s="5"/>
      <c r="D33" s="284" t="s">
        <v>0</v>
      </c>
      <c r="E33" s="284"/>
      <c r="F33" s="284"/>
      <c r="G33" s="284"/>
      <c r="H33" s="284"/>
      <c r="I33" s="284"/>
      <c r="J33" s="285"/>
      <c r="K33" s="6" t="s">
        <v>1</v>
      </c>
      <c r="L33" s="7"/>
      <c r="Q33" s="4"/>
      <c r="R33" s="5"/>
      <c r="S33" s="284" t="s">
        <v>0</v>
      </c>
      <c r="T33" s="284"/>
      <c r="U33" s="284"/>
      <c r="V33" s="284"/>
      <c r="W33" s="284"/>
      <c r="X33" s="284"/>
      <c r="Y33" s="285"/>
      <c r="Z33" s="6" t="s">
        <v>1</v>
      </c>
      <c r="AA33" s="7"/>
      <c r="AF33" s="4"/>
      <c r="AG33" s="5"/>
      <c r="AH33" s="284" t="s">
        <v>0</v>
      </c>
      <c r="AI33" s="284"/>
      <c r="AJ33" s="284"/>
      <c r="AK33" s="284"/>
      <c r="AL33" s="284"/>
      <c r="AM33" s="284"/>
      <c r="AN33" s="285"/>
      <c r="AO33" s="6" t="s">
        <v>1</v>
      </c>
      <c r="AP33" s="7"/>
    </row>
    <row r="34" spans="2:42" x14ac:dyDescent="0.25">
      <c r="B34" s="8"/>
      <c r="C34" s="9"/>
      <c r="D34" s="5" t="s">
        <v>2</v>
      </c>
      <c r="E34" s="10" t="s">
        <v>3</v>
      </c>
      <c r="F34" s="5"/>
      <c r="G34" s="10" t="s">
        <v>4</v>
      </c>
      <c r="H34" s="47" t="s">
        <v>5</v>
      </c>
      <c r="I34" s="48" t="s">
        <v>6</v>
      </c>
      <c r="J34" s="47" t="s">
        <v>5</v>
      </c>
      <c r="K34" s="11"/>
      <c r="L34" s="9"/>
      <c r="Q34" s="8"/>
      <c r="R34" s="9"/>
      <c r="S34" s="5" t="s">
        <v>2</v>
      </c>
      <c r="T34" s="10" t="s">
        <v>3</v>
      </c>
      <c r="U34" s="5"/>
      <c r="V34" s="10" t="s">
        <v>4</v>
      </c>
      <c r="W34" s="47" t="s">
        <v>5</v>
      </c>
      <c r="X34" s="48" t="s">
        <v>6</v>
      </c>
      <c r="Y34" s="47" t="s">
        <v>5</v>
      </c>
      <c r="Z34" s="11"/>
      <c r="AA34" s="9"/>
      <c r="AF34" s="8"/>
      <c r="AG34" s="9"/>
      <c r="AH34" s="5" t="s">
        <v>2</v>
      </c>
      <c r="AI34" s="10" t="s">
        <v>3</v>
      </c>
      <c r="AJ34" s="5"/>
      <c r="AK34" s="10" t="s">
        <v>4</v>
      </c>
      <c r="AL34" s="47" t="s">
        <v>5</v>
      </c>
      <c r="AM34" s="48" t="s">
        <v>6</v>
      </c>
      <c r="AN34" s="47" t="s">
        <v>5</v>
      </c>
      <c r="AO34" s="11"/>
      <c r="AP34" s="9"/>
    </row>
    <row r="35" spans="2:42" x14ac:dyDescent="0.25">
      <c r="B35" s="12" t="s">
        <v>7</v>
      </c>
      <c r="C35" s="13" t="s">
        <v>19</v>
      </c>
      <c r="D35" s="14" t="s">
        <v>8</v>
      </c>
      <c r="E35" s="15" t="s">
        <v>9</v>
      </c>
      <c r="F35" s="14" t="s">
        <v>4</v>
      </c>
      <c r="G35" s="15" t="s">
        <v>10</v>
      </c>
      <c r="H35" s="49" t="s">
        <v>11</v>
      </c>
      <c r="I35" s="49" t="s">
        <v>12</v>
      </c>
      <c r="J35" s="49" t="s">
        <v>13</v>
      </c>
      <c r="K35" s="14" t="s">
        <v>15</v>
      </c>
      <c r="L35" s="16" t="s">
        <v>14</v>
      </c>
      <c r="Q35" s="12" t="s">
        <v>7</v>
      </c>
      <c r="R35" s="13" t="s">
        <v>19</v>
      </c>
      <c r="S35" s="14" t="s">
        <v>8</v>
      </c>
      <c r="T35" s="15" t="s">
        <v>9</v>
      </c>
      <c r="U35" s="14" t="s">
        <v>4</v>
      </c>
      <c r="V35" s="15" t="s">
        <v>10</v>
      </c>
      <c r="W35" s="49" t="s">
        <v>11</v>
      </c>
      <c r="X35" s="49" t="s">
        <v>12</v>
      </c>
      <c r="Y35" s="49" t="s">
        <v>13</v>
      </c>
      <c r="Z35" s="14" t="s">
        <v>15</v>
      </c>
      <c r="AA35" s="16" t="s">
        <v>14</v>
      </c>
      <c r="AF35" s="12" t="s">
        <v>7</v>
      </c>
      <c r="AG35" s="13" t="s">
        <v>19</v>
      </c>
      <c r="AH35" s="14" t="s">
        <v>8</v>
      </c>
      <c r="AI35" s="15" t="s">
        <v>9</v>
      </c>
      <c r="AJ35" s="14" t="s">
        <v>4</v>
      </c>
      <c r="AK35" s="15" t="s">
        <v>10</v>
      </c>
      <c r="AL35" s="49" t="s">
        <v>11</v>
      </c>
      <c r="AM35" s="49" t="s">
        <v>12</v>
      </c>
      <c r="AN35" s="49" t="s">
        <v>13</v>
      </c>
      <c r="AO35" s="14" t="s">
        <v>15</v>
      </c>
      <c r="AP35" s="16" t="s">
        <v>14</v>
      </c>
    </row>
    <row r="36" spans="2:42" x14ac:dyDescent="0.25">
      <c r="B36" s="17" t="s">
        <v>149</v>
      </c>
      <c r="C36" s="18"/>
      <c r="D36" s="5"/>
      <c r="E36" s="10"/>
      <c r="F36" s="5"/>
      <c r="G36" s="10"/>
      <c r="H36" s="47"/>
      <c r="I36" s="47"/>
      <c r="J36" s="47"/>
      <c r="K36" s="5"/>
      <c r="L36" s="19"/>
      <c r="Q36" s="17" t="s">
        <v>149</v>
      </c>
      <c r="R36" s="18"/>
      <c r="S36" s="5"/>
      <c r="T36" s="10"/>
      <c r="U36" s="5"/>
      <c r="V36" s="10"/>
      <c r="W36" s="47"/>
      <c r="X36" s="47"/>
      <c r="Y36" s="47"/>
      <c r="Z36" s="5"/>
      <c r="AA36" s="19"/>
      <c r="AF36" s="17" t="s">
        <v>149</v>
      </c>
      <c r="AG36" s="18"/>
      <c r="AH36" s="5"/>
      <c r="AI36" s="10"/>
      <c r="AJ36" s="5"/>
      <c r="AK36" s="10"/>
      <c r="AL36" s="47"/>
      <c r="AM36" s="47"/>
      <c r="AN36" s="47"/>
      <c r="AO36" s="5"/>
      <c r="AP36" s="19"/>
    </row>
    <row r="37" spans="2:42" x14ac:dyDescent="0.25">
      <c r="B37" s="20">
        <v>0</v>
      </c>
      <c r="C37" s="21" t="s">
        <v>272</v>
      </c>
      <c r="D37" s="22">
        <v>1489.4277045405847</v>
      </c>
      <c r="E37" s="23">
        <v>7761.8509568648988</v>
      </c>
      <c r="F37" s="23">
        <v>9251.2786614054639</v>
      </c>
      <c r="G37" s="24"/>
      <c r="H37" s="50"/>
      <c r="I37" s="50"/>
      <c r="J37" s="50"/>
      <c r="K37" s="25"/>
      <c r="L37" s="26"/>
      <c r="Q37" s="20">
        <v>0</v>
      </c>
      <c r="R37" s="21" t="s">
        <v>272</v>
      </c>
      <c r="S37" s="22">
        <v>1437.4584322170113</v>
      </c>
      <c r="T37" s="23">
        <v>7522.9882608422777</v>
      </c>
      <c r="U37" s="23">
        <v>8960.4466930592807</v>
      </c>
      <c r="V37" s="24"/>
      <c r="W37" s="50"/>
      <c r="X37" s="50"/>
      <c r="Y37" s="50"/>
      <c r="Z37" s="25"/>
      <c r="AA37" s="26"/>
      <c r="AF37" s="20">
        <v>0</v>
      </c>
      <c r="AG37" s="21" t="s">
        <v>272</v>
      </c>
      <c r="AH37" s="22">
        <v>1539.8213411667732</v>
      </c>
      <c r="AI37" s="23">
        <v>7993.4716698117718</v>
      </c>
      <c r="AJ37" s="23">
        <v>9533.2930109785539</v>
      </c>
      <c r="AK37" s="24"/>
      <c r="AL37" s="50"/>
      <c r="AM37" s="50"/>
      <c r="AN37" s="50"/>
      <c r="AO37" s="25"/>
      <c r="AP37" s="26"/>
    </row>
    <row r="38" spans="2:42" x14ac:dyDescent="0.25">
      <c r="B38" s="40">
        <v>1</v>
      </c>
      <c r="C38" s="41" t="s">
        <v>273</v>
      </c>
      <c r="D38" s="42">
        <v>1657.9619885057141</v>
      </c>
      <c r="E38" s="43">
        <v>6925.9621384065949</v>
      </c>
      <c r="F38" s="43">
        <v>8583.9241269123322</v>
      </c>
      <c r="G38" s="44">
        <v>564.5440091120854</v>
      </c>
      <c r="H38" s="51">
        <v>0.12966344899556484</v>
      </c>
      <c r="I38" s="51">
        <v>0.11792329767805897</v>
      </c>
      <c r="J38" s="51">
        <v>0.75241325332637621</v>
      </c>
      <c r="K38" s="45">
        <v>8.3519906679793117</v>
      </c>
      <c r="L38" s="46">
        <v>1.950972424666473</v>
      </c>
      <c r="Q38" s="40">
        <v>1</v>
      </c>
      <c r="R38" s="41" t="s">
        <v>273</v>
      </c>
      <c r="S38" s="42">
        <v>1799.0246162569874</v>
      </c>
      <c r="T38" s="43">
        <v>6701.2341603537661</v>
      </c>
      <c r="U38" s="43">
        <v>8500.258776610759</v>
      </c>
      <c r="V38" s="44">
        <v>375.0697929455639</v>
      </c>
      <c r="W38" s="51">
        <v>0.26179120296767355</v>
      </c>
      <c r="X38" s="51">
        <v>0.1282458929517753</v>
      </c>
      <c r="Y38" s="51">
        <v>0.60996290408055109</v>
      </c>
      <c r="Z38" s="45">
        <v>16.927471501361261</v>
      </c>
      <c r="AA38" s="46">
        <v>9.1681358681914684</v>
      </c>
      <c r="AF38" s="40">
        <v>1</v>
      </c>
      <c r="AG38" s="41" t="s">
        <v>273</v>
      </c>
      <c r="AH38" s="42">
        <v>1521.1761824591513</v>
      </c>
      <c r="AI38" s="43">
        <v>7143.8766782759521</v>
      </c>
      <c r="AJ38" s="43">
        <v>8665.0528607350916</v>
      </c>
      <c r="AK38" s="44">
        <v>748.2736318799283</v>
      </c>
      <c r="AL38" s="51">
        <v>1.5416238437821171E-3</v>
      </c>
      <c r="AM38" s="51">
        <v>0.1079136690647482</v>
      </c>
      <c r="AN38" s="51">
        <v>0.89054470709146971</v>
      </c>
      <c r="AO38" s="45">
        <v>0.28560178032550304</v>
      </c>
      <c r="AP38" s="46">
        <v>0</v>
      </c>
    </row>
    <row r="39" spans="2:42" x14ac:dyDescent="0.25">
      <c r="B39" s="40">
        <v>2</v>
      </c>
      <c r="C39" s="41" t="s">
        <v>287</v>
      </c>
      <c r="D39" s="42">
        <v>1802.3642291342858</v>
      </c>
      <c r="E39" s="43">
        <v>6765.8465737337701</v>
      </c>
      <c r="F39" s="43">
        <v>8568.210802868065</v>
      </c>
      <c r="G39" s="44">
        <v>578.91106193763721</v>
      </c>
      <c r="H39" s="51">
        <v>0.22175841377511088</v>
      </c>
      <c r="I39" s="51">
        <v>2.1914949126010958E-2</v>
      </c>
      <c r="J39" s="51">
        <v>0.75632663709887815</v>
      </c>
      <c r="K39" s="45">
        <v>12.202056249926764</v>
      </c>
      <c r="L39" s="46">
        <v>5.7755993274668072</v>
      </c>
      <c r="Q39" s="40">
        <v>2</v>
      </c>
      <c r="R39" s="41" t="s">
        <v>287</v>
      </c>
      <c r="S39" s="42">
        <v>1942.6805180930764</v>
      </c>
      <c r="T39" s="43">
        <v>6543.5943049205898</v>
      </c>
      <c r="U39" s="43">
        <v>8486.2748230136731</v>
      </c>
      <c r="V39" s="44">
        <v>386.98902682136105</v>
      </c>
      <c r="W39" s="51">
        <v>0.36459989401165871</v>
      </c>
      <c r="X39" s="51">
        <v>3.2326444091149972E-2</v>
      </c>
      <c r="Y39" s="51">
        <v>0.60307366189719136</v>
      </c>
      <c r="Z39" s="45">
        <v>19.713477681538635</v>
      </c>
      <c r="AA39" s="46">
        <v>10.864680192334003</v>
      </c>
      <c r="AF39" s="40">
        <v>2</v>
      </c>
      <c r="AG39" s="41" t="s">
        <v>287</v>
      </c>
      <c r="AH39" s="42">
        <v>1666.3021339311972</v>
      </c>
      <c r="AI39" s="43">
        <v>6981.3604644071556</v>
      </c>
      <c r="AJ39" s="43">
        <v>8647.6625983383474</v>
      </c>
      <c r="AK39" s="44">
        <v>765.01428920609703</v>
      </c>
      <c r="AL39" s="51">
        <v>8.3247687564234327E-2</v>
      </c>
      <c r="AM39" s="51">
        <v>1.1819116135662899E-2</v>
      </c>
      <c r="AN39" s="51">
        <v>0.90493319630010283</v>
      </c>
      <c r="AO39" s="45">
        <v>5.1647516640244193</v>
      </c>
      <c r="AP39" s="46">
        <v>2.5634080631394851</v>
      </c>
    </row>
    <row r="40" spans="2:42" x14ac:dyDescent="0.25">
      <c r="B40" s="32">
        <v>3</v>
      </c>
      <c r="C40" s="33" t="s">
        <v>288</v>
      </c>
      <c r="D40" s="34">
        <v>1918.1617735165332</v>
      </c>
      <c r="E40" s="35">
        <v>6695.7466500963219</v>
      </c>
      <c r="F40" s="35">
        <v>8613.9084236128547</v>
      </c>
      <c r="G40" s="36">
        <v>533.21344119283037</v>
      </c>
      <c r="H40" s="52">
        <v>0.30472214975215234</v>
      </c>
      <c r="I40" s="52">
        <v>0</v>
      </c>
      <c r="J40" s="52">
        <v>0.69527785024784761</v>
      </c>
      <c r="K40" s="37">
        <v>17.395897135524361</v>
      </c>
      <c r="L40" s="38">
        <v>8.1798829842208534</v>
      </c>
      <c r="Q40" s="32">
        <v>3</v>
      </c>
      <c r="R40" s="33" t="s">
        <v>288</v>
      </c>
      <c r="S40" s="34">
        <v>2057.3300072146926</v>
      </c>
      <c r="T40" s="35">
        <v>6476.376844467839</v>
      </c>
      <c r="U40" s="35">
        <v>8533.7068516825148</v>
      </c>
      <c r="V40" s="36">
        <v>339.55699815249807</v>
      </c>
      <c r="W40" s="52">
        <v>0.45363010068892423</v>
      </c>
      <c r="X40" s="52">
        <v>0</v>
      </c>
      <c r="Y40" s="52">
        <v>0.54636989931107582</v>
      </c>
      <c r="Z40" s="37">
        <v>26.497492409036369</v>
      </c>
      <c r="AA40" s="38">
        <v>13.002480958137543</v>
      </c>
      <c r="AF40" s="32">
        <v>3</v>
      </c>
      <c r="AG40" s="33" t="s">
        <v>288</v>
      </c>
      <c r="AH40" s="34">
        <v>1783.2129261432335</v>
      </c>
      <c r="AI40" s="35">
        <v>6908.4654698398717</v>
      </c>
      <c r="AJ40" s="35">
        <v>8691.6783959831027</v>
      </c>
      <c r="AK40" s="36">
        <v>720.99849156133394</v>
      </c>
      <c r="AL40" s="52">
        <v>0.16032887975334018</v>
      </c>
      <c r="AM40" s="52">
        <v>0</v>
      </c>
      <c r="AN40" s="52">
        <v>0.8396711202466598</v>
      </c>
      <c r="AO40" s="37">
        <v>8.6693806448018655</v>
      </c>
      <c r="AP40" s="38">
        <v>5.3088200533430863</v>
      </c>
    </row>
    <row r="41" spans="2:42" s="98" customFormat="1" x14ac:dyDescent="0.25">
      <c r="B41" s="92"/>
      <c r="C41" s="93"/>
      <c r="D41" s="94"/>
      <c r="E41" s="94"/>
      <c r="F41" s="94"/>
      <c r="G41" s="95"/>
      <c r="H41" s="96"/>
      <c r="I41" s="96"/>
      <c r="J41" s="96"/>
      <c r="K41" s="97"/>
      <c r="L41" s="97"/>
      <c r="Q41" s="92"/>
      <c r="R41" s="93"/>
      <c r="S41" s="94"/>
      <c r="T41" s="94"/>
      <c r="U41" s="94"/>
      <c r="V41" s="95"/>
      <c r="W41" s="96"/>
      <c r="X41" s="96"/>
      <c r="Y41" s="96"/>
      <c r="Z41" s="97"/>
      <c r="AA41" s="97"/>
      <c r="AF41" s="92"/>
      <c r="AG41" s="93"/>
      <c r="AH41" s="94"/>
      <c r="AI41" s="94"/>
      <c r="AJ41" s="94"/>
      <c r="AK41" s="95"/>
      <c r="AL41" s="96"/>
      <c r="AM41" s="96"/>
      <c r="AN41" s="96"/>
      <c r="AO41" s="97"/>
      <c r="AP41" s="97"/>
    </row>
    <row r="47" spans="2:42" x14ac:dyDescent="0.25">
      <c r="B47" s="1" t="s">
        <v>20</v>
      </c>
      <c r="C47" s="2"/>
      <c r="D47" s="2"/>
      <c r="E47" s="2"/>
      <c r="F47" s="2"/>
      <c r="G47" s="39" t="s">
        <v>145</v>
      </c>
      <c r="H47" s="2"/>
      <c r="I47" s="2"/>
      <c r="J47" s="2"/>
      <c r="K47" s="2"/>
      <c r="L47" s="3"/>
      <c r="Q47" s="1" t="s">
        <v>22</v>
      </c>
      <c r="R47" s="2"/>
      <c r="S47" s="2"/>
      <c r="T47" s="2"/>
      <c r="U47" s="2"/>
      <c r="V47" s="39" t="s">
        <v>145</v>
      </c>
      <c r="W47" s="2"/>
      <c r="X47" s="2"/>
      <c r="Y47" s="2"/>
      <c r="Z47" s="2"/>
      <c r="AA47" s="3"/>
      <c r="AF47" s="1" t="s">
        <v>23</v>
      </c>
      <c r="AG47" s="2"/>
      <c r="AH47" s="2"/>
      <c r="AI47" s="2"/>
      <c r="AJ47" s="2"/>
      <c r="AK47" s="39" t="s">
        <v>145</v>
      </c>
      <c r="AL47" s="2"/>
      <c r="AM47" s="2"/>
      <c r="AN47" s="2"/>
      <c r="AO47" s="2"/>
      <c r="AP47" s="3"/>
    </row>
    <row r="48" spans="2:42" x14ac:dyDescent="0.25">
      <c r="B48" s="4"/>
      <c r="C48" s="5"/>
      <c r="D48" s="284" t="str">
        <f>D33</f>
        <v>Average LCC Results</v>
      </c>
      <c r="E48" s="284"/>
      <c r="F48" s="284"/>
      <c r="G48" s="284"/>
      <c r="H48" s="284"/>
      <c r="I48" s="284"/>
      <c r="J48" s="285"/>
      <c r="K48" s="6" t="str">
        <f>K33</f>
        <v>Payback Results</v>
      </c>
      <c r="L48" s="7"/>
      <c r="Q48" s="4"/>
      <c r="R48" s="5"/>
      <c r="S48" s="284" t="str">
        <f>S33</f>
        <v>Average LCC Results</v>
      </c>
      <c r="T48" s="284"/>
      <c r="U48" s="284"/>
      <c r="V48" s="284"/>
      <c r="W48" s="284"/>
      <c r="X48" s="284"/>
      <c r="Y48" s="285"/>
      <c r="Z48" s="6" t="str">
        <f>Z33</f>
        <v>Payback Results</v>
      </c>
      <c r="AA48" s="7"/>
      <c r="AF48" s="4"/>
      <c r="AG48" s="5"/>
      <c r="AH48" s="284" t="str">
        <f>AH33</f>
        <v>Average LCC Results</v>
      </c>
      <c r="AI48" s="284"/>
      <c r="AJ48" s="284"/>
      <c r="AK48" s="284"/>
      <c r="AL48" s="284"/>
      <c r="AM48" s="284"/>
      <c r="AN48" s="285"/>
      <c r="AO48" s="6" t="str">
        <f>AO33</f>
        <v>Payback Results</v>
      </c>
      <c r="AP48" s="7"/>
    </row>
    <row r="49" spans="2:42" x14ac:dyDescent="0.25">
      <c r="B49" s="8"/>
      <c r="C49" s="9"/>
      <c r="D49" s="5" t="str">
        <f>D34</f>
        <v>Installed</v>
      </c>
      <c r="E49" s="10" t="str">
        <f t="shared" ref="E49:I50" si="1">E34</f>
        <v xml:space="preserve">Lifetime </v>
      </c>
      <c r="F49" s="5"/>
      <c r="G49" s="10" t="str">
        <f t="shared" si="1"/>
        <v>LCC</v>
      </c>
      <c r="H49" s="47" t="str">
        <f t="shared" si="1"/>
        <v>Net</v>
      </c>
      <c r="I49" s="48" t="str">
        <f t="shared" si="1"/>
        <v>No</v>
      </c>
      <c r="J49" s="47" t="str">
        <f>J34</f>
        <v>Net</v>
      </c>
      <c r="K49" s="11"/>
      <c r="L49" s="9"/>
      <c r="Q49" s="8"/>
      <c r="R49" s="9"/>
      <c r="S49" s="5" t="str">
        <f>S34</f>
        <v>Installed</v>
      </c>
      <c r="T49" s="10" t="str">
        <f>T34</f>
        <v xml:space="preserve">Lifetime </v>
      </c>
      <c r="U49" s="5"/>
      <c r="V49" s="10" t="str">
        <f t="shared" ref="V49:X50" si="2">V34</f>
        <v>LCC</v>
      </c>
      <c r="W49" s="47" t="str">
        <f t="shared" si="2"/>
        <v>Net</v>
      </c>
      <c r="X49" s="48" t="str">
        <f t="shared" si="2"/>
        <v>No</v>
      </c>
      <c r="Y49" s="47" t="str">
        <f>Y34</f>
        <v>Net</v>
      </c>
      <c r="Z49" s="11"/>
      <c r="AA49" s="9"/>
      <c r="AF49" s="8"/>
      <c r="AG49" s="9"/>
      <c r="AH49" s="5" t="str">
        <f>AH34</f>
        <v>Installed</v>
      </c>
      <c r="AI49" s="10" t="str">
        <f>AI34</f>
        <v xml:space="preserve">Lifetime </v>
      </c>
      <c r="AJ49" s="5"/>
      <c r="AK49" s="10" t="str">
        <f t="shared" ref="AK49:AM50" si="3">AK34</f>
        <v>LCC</v>
      </c>
      <c r="AL49" s="47" t="str">
        <f t="shared" si="3"/>
        <v>Net</v>
      </c>
      <c r="AM49" s="48" t="str">
        <f t="shared" si="3"/>
        <v>No</v>
      </c>
      <c r="AN49" s="47" t="str">
        <f>AN34</f>
        <v>Net</v>
      </c>
      <c r="AO49" s="11"/>
      <c r="AP49" s="9"/>
    </row>
    <row r="50" spans="2:42" ht="15" customHeight="1" x14ac:dyDescent="0.25">
      <c r="B50" s="12" t="str">
        <f>B35</f>
        <v>Level</v>
      </c>
      <c r="C50" s="13" t="str">
        <f>C35</f>
        <v>Description</v>
      </c>
      <c r="D50" s="14" t="str">
        <f>D35</f>
        <v>Price</v>
      </c>
      <c r="E50" s="15" t="str">
        <f>E35</f>
        <v>Oper. Cost*</v>
      </c>
      <c r="F50" s="14" t="str">
        <f>F35</f>
        <v>LCC</v>
      </c>
      <c r="G50" s="15" t="str">
        <f>G35</f>
        <v>Savings</v>
      </c>
      <c r="H50" s="49" t="str">
        <f t="shared" si="1"/>
        <v>Cost</v>
      </c>
      <c r="I50" s="49" t="str">
        <f t="shared" si="1"/>
        <v>Impact</v>
      </c>
      <c r="J50" s="49" t="str">
        <f>J35</f>
        <v>Benefit</v>
      </c>
      <c r="K50" s="14" t="str">
        <f>K35</f>
        <v>Average</v>
      </c>
      <c r="L50" s="16" t="str">
        <f>L35</f>
        <v>Median</v>
      </c>
      <c r="Q50" s="12" t="str">
        <f>Q35</f>
        <v>Level</v>
      </c>
      <c r="R50" s="13" t="str">
        <f>R35</f>
        <v>Description</v>
      </c>
      <c r="S50" s="14" t="str">
        <f>S35</f>
        <v>Price</v>
      </c>
      <c r="T50" s="15" t="str">
        <f>T35</f>
        <v>Oper. Cost*</v>
      </c>
      <c r="U50" s="14" t="str">
        <f>U35</f>
        <v>LCC</v>
      </c>
      <c r="V50" s="15" t="str">
        <f>V35</f>
        <v>Savings</v>
      </c>
      <c r="W50" s="49" t="str">
        <f t="shared" si="2"/>
        <v>Cost</v>
      </c>
      <c r="X50" s="49" t="str">
        <f t="shared" si="2"/>
        <v>Impact</v>
      </c>
      <c r="Y50" s="49" t="str">
        <f>Y35</f>
        <v>Benefit</v>
      </c>
      <c r="Z50" s="14" t="str">
        <f>Z35</f>
        <v>Average</v>
      </c>
      <c r="AA50" s="16" t="str">
        <f>AA35</f>
        <v>Median</v>
      </c>
      <c r="AF50" s="12" t="str">
        <f>AF35</f>
        <v>Level</v>
      </c>
      <c r="AG50" s="13" t="str">
        <f>AG35</f>
        <v>Description</v>
      </c>
      <c r="AH50" s="14" t="str">
        <f>AH35</f>
        <v>Price</v>
      </c>
      <c r="AI50" s="15" t="str">
        <f>AI35</f>
        <v>Oper. Cost*</v>
      </c>
      <c r="AJ50" s="14" t="str">
        <f>AJ35</f>
        <v>LCC</v>
      </c>
      <c r="AK50" s="15" t="str">
        <f>AK35</f>
        <v>Savings</v>
      </c>
      <c r="AL50" s="49" t="str">
        <f t="shared" si="3"/>
        <v>Cost</v>
      </c>
      <c r="AM50" s="49" t="str">
        <f t="shared" si="3"/>
        <v>Impact</v>
      </c>
      <c r="AN50" s="49" t="str">
        <f>AN35</f>
        <v>Benefit</v>
      </c>
      <c r="AO50" s="14" t="str">
        <f>AO35</f>
        <v>Average</v>
      </c>
      <c r="AP50" s="16" t="str">
        <f>AP35</f>
        <v>Median</v>
      </c>
    </row>
    <row r="51" spans="2:42" x14ac:dyDescent="0.25">
      <c r="B51" s="17" t="str">
        <f>B36</f>
        <v>MHGF</v>
      </c>
      <c r="C51" s="18"/>
      <c r="D51" s="5"/>
      <c r="E51" s="10"/>
      <c r="F51" s="5"/>
      <c r="G51" s="10"/>
      <c r="H51" s="47"/>
      <c r="I51" s="47"/>
      <c r="J51" s="47"/>
      <c r="K51" s="5"/>
      <c r="L51" s="19"/>
      <c r="Q51" s="17" t="str">
        <f>Q36</f>
        <v>MHGF</v>
      </c>
      <c r="R51" s="18"/>
      <c r="S51" s="5"/>
      <c r="T51" s="10"/>
      <c r="U51" s="5"/>
      <c r="V51" s="10"/>
      <c r="W51" s="47"/>
      <c r="X51" s="47"/>
      <c r="Y51" s="47"/>
      <c r="Z51" s="5"/>
      <c r="AA51" s="19"/>
      <c r="AF51" s="17" t="str">
        <f>AF36</f>
        <v>MHGF</v>
      </c>
      <c r="AG51" s="18"/>
      <c r="AH51" s="5"/>
      <c r="AI51" s="10"/>
      <c r="AJ51" s="5"/>
      <c r="AK51" s="10"/>
      <c r="AL51" s="47"/>
      <c r="AM51" s="47"/>
      <c r="AN51" s="47"/>
      <c r="AO51" s="5"/>
      <c r="AP51" s="19"/>
    </row>
    <row r="52" spans="2:42" x14ac:dyDescent="0.25">
      <c r="B52" s="20">
        <f>B37</f>
        <v>0</v>
      </c>
      <c r="C52" s="53" t="str">
        <f>C37</f>
        <v>MHGF 80%</v>
      </c>
      <c r="D52" s="22">
        <v>1555.1363263428757</v>
      </c>
      <c r="E52" s="23">
        <v>8245.3820210102222</v>
      </c>
      <c r="F52" s="23">
        <v>9800.5183473531069</v>
      </c>
      <c r="G52" s="24"/>
      <c r="H52" s="50"/>
      <c r="I52" s="50"/>
      <c r="J52" s="50"/>
      <c r="K52" s="25"/>
      <c r="L52" s="26"/>
      <c r="Q52" s="20">
        <f>Q37</f>
        <v>0</v>
      </c>
      <c r="R52" s="21" t="str">
        <f>R37</f>
        <v>MHGF 80%</v>
      </c>
      <c r="S52" s="22">
        <v>1586.1397058140046</v>
      </c>
      <c r="T52" s="23">
        <v>10571.697753719025</v>
      </c>
      <c r="U52" s="23">
        <v>12157.837459533061</v>
      </c>
      <c r="V52" s="24"/>
      <c r="W52" s="50"/>
      <c r="X52" s="50"/>
      <c r="Y52" s="50"/>
      <c r="Z52" s="25"/>
      <c r="AA52" s="26"/>
      <c r="AF52" s="20">
        <f>AF37</f>
        <v>0</v>
      </c>
      <c r="AG52" s="21" t="str">
        <f>AG37</f>
        <v>MHGF 80%</v>
      </c>
      <c r="AH52" s="22">
        <v>1508.1642047911891</v>
      </c>
      <c r="AI52" s="23">
        <v>4720.8634934055008</v>
      </c>
      <c r="AJ52" s="23">
        <v>6229.0276981966981</v>
      </c>
      <c r="AK52" s="24"/>
      <c r="AL52" s="50"/>
      <c r="AM52" s="50"/>
      <c r="AN52" s="50"/>
      <c r="AO52" s="25"/>
      <c r="AP52" s="26"/>
    </row>
    <row r="53" spans="2:42" x14ac:dyDescent="0.25">
      <c r="B53" s="40">
        <f>B38</f>
        <v>1</v>
      </c>
      <c r="C53" s="54" t="str">
        <f>C38</f>
        <v>MHGF 92%</v>
      </c>
      <c r="D53" s="27">
        <v>1776.0019448335051</v>
      </c>
      <c r="E53" s="28">
        <v>7387.2782250149812</v>
      </c>
      <c r="F53" s="28">
        <v>9163.2801698484946</v>
      </c>
      <c r="G53" s="29">
        <v>429.43755267026478</v>
      </c>
      <c r="H53" s="51">
        <v>0.13063320022818026</v>
      </c>
      <c r="I53" s="51">
        <v>0.27267541357672559</v>
      </c>
      <c r="J53" s="51">
        <v>0.5966913861950941</v>
      </c>
      <c r="K53" s="45">
        <v>11.981599924774256</v>
      </c>
      <c r="L53" s="46">
        <v>3.9177087180158532</v>
      </c>
      <c r="Q53" s="40">
        <f>Q38</f>
        <v>1</v>
      </c>
      <c r="R53" s="41" t="str">
        <f>R38</f>
        <v>MHGF 92%</v>
      </c>
      <c r="S53" s="42">
        <v>1821.8269284150174</v>
      </c>
      <c r="T53" s="43">
        <v>9432.8887728224599</v>
      </c>
      <c r="U53" s="43">
        <v>11254.715701237474</v>
      </c>
      <c r="V53" s="44">
        <v>586.30783857347808</v>
      </c>
      <c r="W53" s="51">
        <v>4.261363636363636E-2</v>
      </c>
      <c r="X53" s="51">
        <v>0.36553030303030304</v>
      </c>
      <c r="Y53" s="51">
        <v>0.59185606060606055</v>
      </c>
      <c r="Z53" s="45">
        <v>4.4363535756518235</v>
      </c>
      <c r="AA53" s="46">
        <v>3.1550831054202688</v>
      </c>
      <c r="AF53" s="40">
        <f>AF38</f>
        <v>1</v>
      </c>
      <c r="AG53" s="41" t="str">
        <f>AG38</f>
        <v>MHGF 92%</v>
      </c>
      <c r="AH53" s="42">
        <v>1706.5741361361279</v>
      </c>
      <c r="AI53" s="43">
        <v>4288.0461755391043</v>
      </c>
      <c r="AJ53" s="43">
        <v>5994.6203116752358</v>
      </c>
      <c r="AK53" s="44">
        <v>191.76894160312722</v>
      </c>
      <c r="AL53" s="51">
        <v>0.26398852223816355</v>
      </c>
      <c r="AM53" s="51">
        <v>0.13199426111908177</v>
      </c>
      <c r="AN53" s="51">
        <v>0.60401721664275465</v>
      </c>
      <c r="AO53" s="45">
        <v>20.463672162881625</v>
      </c>
      <c r="AP53" s="46">
        <v>6.4217469787860031</v>
      </c>
    </row>
    <row r="54" spans="2:42" x14ac:dyDescent="0.25">
      <c r="B54" s="40">
        <f>B39</f>
        <v>2</v>
      </c>
      <c r="C54" s="54" t="str">
        <f>C39</f>
        <v>MHGF 95%</v>
      </c>
      <c r="D54" s="27">
        <v>1917.613434040119</v>
      </c>
      <c r="E54" s="28">
        <v>7207.4135132366464</v>
      </c>
      <c r="F54" s="28">
        <v>9125.026947276765</v>
      </c>
      <c r="G54" s="29">
        <v>455.25523103751925</v>
      </c>
      <c r="H54" s="51">
        <v>0.22589845978322876</v>
      </c>
      <c r="I54" s="51">
        <v>0.16029663434112948</v>
      </c>
      <c r="J54" s="51">
        <v>0.61380490587564174</v>
      </c>
      <c r="K54" s="45">
        <v>15.816995123928766</v>
      </c>
      <c r="L54" s="46">
        <v>7.1207975789446243</v>
      </c>
      <c r="Q54" s="40">
        <f>Q39</f>
        <v>2</v>
      </c>
      <c r="R54" s="41" t="str">
        <f>R39</f>
        <v>MHGF 95%</v>
      </c>
      <c r="S54" s="42">
        <v>1962.5384300029207</v>
      </c>
      <c r="T54" s="43">
        <v>9187.0292556939894</v>
      </c>
      <c r="U54" s="43">
        <v>11149.567685696913</v>
      </c>
      <c r="V54" s="44">
        <v>670.09838480069232</v>
      </c>
      <c r="W54" s="51">
        <v>8.6174242424242431E-2</v>
      </c>
      <c r="X54" s="51">
        <v>0.2490530303030303</v>
      </c>
      <c r="Y54" s="51">
        <v>0.66477272727272729</v>
      </c>
      <c r="Z54" s="45">
        <v>6.5438744382253162</v>
      </c>
      <c r="AA54" s="46">
        <v>4.3198873211969646</v>
      </c>
      <c r="AF54" s="40">
        <f>AF39</f>
        <v>2</v>
      </c>
      <c r="AG54" s="41" t="str">
        <f>AG39</f>
        <v>MHGF 95%</v>
      </c>
      <c r="AH54" s="42">
        <v>1849.5491646904543</v>
      </c>
      <c r="AI54" s="43">
        <v>4208.1678546499006</v>
      </c>
      <c r="AJ54" s="43">
        <v>6057.7170193403481</v>
      </c>
      <c r="AK54" s="44">
        <v>129.75398229446182</v>
      </c>
      <c r="AL54" s="51">
        <v>0.43758967001434718</v>
      </c>
      <c r="AM54" s="51">
        <v>2.5824964131994262E-2</v>
      </c>
      <c r="AN54" s="51">
        <v>0.53658536585365857</v>
      </c>
      <c r="AO54" s="45">
        <v>27.026727904055047</v>
      </c>
      <c r="AP54" s="46">
        <v>11.928853299892676</v>
      </c>
    </row>
    <row r="55" spans="2:42" x14ac:dyDescent="0.25">
      <c r="B55" s="32">
        <f>B40</f>
        <v>3</v>
      </c>
      <c r="C55" s="55" t="str">
        <f>C40</f>
        <v>MHGF 97%</v>
      </c>
      <c r="D55" s="34">
        <v>2032.9276226500065</v>
      </c>
      <c r="E55" s="35">
        <v>7132.7345658121585</v>
      </c>
      <c r="F55" s="35">
        <v>9165.6621884621563</v>
      </c>
      <c r="G55" s="36">
        <v>414.70958512439546</v>
      </c>
      <c r="H55" s="52">
        <v>0.40444951511694238</v>
      </c>
      <c r="I55" s="52">
        <v>2.2818026240730175E-3</v>
      </c>
      <c r="J55" s="52">
        <v>0.59326868225898455</v>
      </c>
      <c r="K55" s="56">
        <v>23.444417238799858</v>
      </c>
      <c r="L55" s="57">
        <v>11.137240841914968</v>
      </c>
      <c r="Q55" s="32">
        <f>Q40</f>
        <v>3</v>
      </c>
      <c r="R55" s="33" t="str">
        <f>R40</f>
        <v>MHGF 97%</v>
      </c>
      <c r="S55" s="58">
        <v>2077.4096605431787</v>
      </c>
      <c r="T55" s="59">
        <v>9073.2648598997494</v>
      </c>
      <c r="U55" s="59">
        <v>11150.674520442924</v>
      </c>
      <c r="V55" s="60">
        <v>669.14028160042744</v>
      </c>
      <c r="W55" s="52">
        <v>0.28409090909090912</v>
      </c>
      <c r="X55" s="52">
        <v>3.787878787878788E-3</v>
      </c>
      <c r="Y55" s="52">
        <v>0.71212121212121215</v>
      </c>
      <c r="Z55" s="56">
        <v>11.820285999484343</v>
      </c>
      <c r="AA55" s="57">
        <v>7.0287006188164245</v>
      </c>
      <c r="AF55" s="32">
        <f>AF40</f>
        <v>3</v>
      </c>
      <c r="AG55" s="33" t="str">
        <f>AG40</f>
        <v>MHGF 97%</v>
      </c>
      <c r="AH55" s="58">
        <v>1965.5344633742618</v>
      </c>
      <c r="AI55" s="59">
        <v>4192.7058849563637</v>
      </c>
      <c r="AJ55" s="59">
        <v>6158.2403483306398</v>
      </c>
      <c r="AK55" s="60">
        <v>29.230653304181477</v>
      </c>
      <c r="AL55" s="52">
        <v>0.58680057388809181</v>
      </c>
      <c r="AM55" s="52">
        <v>0</v>
      </c>
      <c r="AN55" s="52">
        <v>0.41319942611190819</v>
      </c>
      <c r="AO55" s="56">
        <v>41.813414752779977</v>
      </c>
      <c r="AP55" s="57">
        <v>17.205913690624371</v>
      </c>
    </row>
    <row r="56" spans="2:42" s="98" customFormat="1" x14ac:dyDescent="0.25">
      <c r="B56" s="92"/>
      <c r="C56" s="93"/>
      <c r="D56" s="94"/>
      <c r="E56" s="94"/>
      <c r="F56" s="94"/>
      <c r="G56" s="95"/>
      <c r="H56" s="96"/>
      <c r="I56" s="96"/>
      <c r="J56" s="96"/>
      <c r="K56" s="97"/>
      <c r="L56" s="97"/>
      <c r="Q56" s="92"/>
      <c r="R56" s="93"/>
      <c r="S56" s="94"/>
      <c r="T56" s="94"/>
      <c r="U56" s="94"/>
      <c r="V56" s="95"/>
      <c r="W56" s="96"/>
      <c r="X56" s="96"/>
      <c r="Y56" s="96"/>
      <c r="Z56" s="97"/>
      <c r="AA56" s="97"/>
      <c r="AF56" s="92"/>
      <c r="AG56" s="93"/>
      <c r="AH56" s="94"/>
      <c r="AI56" s="94"/>
      <c r="AJ56" s="94"/>
      <c r="AK56" s="95"/>
      <c r="AL56" s="96"/>
      <c r="AM56" s="96"/>
      <c r="AN56" s="96"/>
      <c r="AO56" s="97"/>
      <c r="AP56" s="97"/>
    </row>
    <row r="62" spans="2:42" x14ac:dyDescent="0.25">
      <c r="B62" s="1" t="s">
        <v>21</v>
      </c>
      <c r="C62" s="2"/>
      <c r="D62" s="2"/>
      <c r="E62" s="2"/>
      <c r="F62" s="2"/>
      <c r="G62" s="39" t="s">
        <v>145</v>
      </c>
      <c r="H62" s="2"/>
      <c r="I62" s="2"/>
      <c r="J62" s="2"/>
      <c r="K62" s="2"/>
      <c r="L62" s="3"/>
      <c r="Q62" s="1" t="s">
        <v>24</v>
      </c>
      <c r="R62" s="2"/>
      <c r="S62" s="2"/>
      <c r="T62" s="2"/>
      <c r="U62" s="2"/>
      <c r="V62" s="39" t="s">
        <v>145</v>
      </c>
      <c r="W62" s="2"/>
      <c r="X62" s="2"/>
      <c r="Y62" s="2"/>
      <c r="Z62" s="2"/>
      <c r="AA62" s="3"/>
      <c r="AF62" s="1" t="s">
        <v>25</v>
      </c>
      <c r="AG62" s="2"/>
      <c r="AH62" s="2"/>
      <c r="AI62" s="2"/>
      <c r="AJ62" s="2"/>
      <c r="AK62" s="39" t="s">
        <v>145</v>
      </c>
      <c r="AL62" s="2"/>
      <c r="AM62" s="2"/>
      <c r="AN62" s="2"/>
      <c r="AO62" s="2"/>
      <c r="AP62" s="3"/>
    </row>
    <row r="63" spans="2:42" x14ac:dyDescent="0.25">
      <c r="B63" s="4"/>
      <c r="C63" s="5"/>
      <c r="D63" s="284" t="str">
        <f>D48</f>
        <v>Average LCC Results</v>
      </c>
      <c r="E63" s="284"/>
      <c r="F63" s="284"/>
      <c r="G63" s="284"/>
      <c r="H63" s="284"/>
      <c r="I63" s="284"/>
      <c r="J63" s="285"/>
      <c r="K63" s="6" t="str">
        <f>K48</f>
        <v>Payback Results</v>
      </c>
      <c r="L63" s="7"/>
      <c r="Q63" s="4"/>
      <c r="R63" s="5"/>
      <c r="S63" s="284" t="str">
        <f>S48</f>
        <v>Average LCC Results</v>
      </c>
      <c r="T63" s="284"/>
      <c r="U63" s="284"/>
      <c r="V63" s="284"/>
      <c r="W63" s="284"/>
      <c r="X63" s="284"/>
      <c r="Y63" s="285"/>
      <c r="Z63" s="6" t="str">
        <f>Z48</f>
        <v>Payback Results</v>
      </c>
      <c r="AA63" s="7"/>
      <c r="AF63" s="4"/>
      <c r="AG63" s="5"/>
      <c r="AH63" s="284" t="str">
        <f>AH48</f>
        <v>Average LCC Results</v>
      </c>
      <c r="AI63" s="284"/>
      <c r="AJ63" s="284"/>
      <c r="AK63" s="284"/>
      <c r="AL63" s="284"/>
      <c r="AM63" s="284"/>
      <c r="AN63" s="285"/>
      <c r="AO63" s="6" t="str">
        <f>AO48</f>
        <v>Payback Results</v>
      </c>
      <c r="AP63" s="7"/>
    </row>
    <row r="64" spans="2:42" x14ac:dyDescent="0.25">
      <c r="B64" s="8"/>
      <c r="C64" s="9"/>
      <c r="D64" s="5" t="str">
        <f>D49</f>
        <v>Installed</v>
      </c>
      <c r="E64" s="10" t="str">
        <f>E49</f>
        <v xml:space="preserve">Lifetime </v>
      </c>
      <c r="F64" s="5"/>
      <c r="G64" s="10" t="str">
        <f t="shared" ref="G64:I65" si="4">G49</f>
        <v>LCC</v>
      </c>
      <c r="H64" s="47" t="str">
        <f t="shared" si="4"/>
        <v>Net</v>
      </c>
      <c r="I64" s="48" t="str">
        <f t="shared" si="4"/>
        <v>No</v>
      </c>
      <c r="J64" s="47" t="str">
        <f>J49</f>
        <v>Net</v>
      </c>
      <c r="K64" s="11"/>
      <c r="L64" s="9"/>
      <c r="Q64" s="8"/>
      <c r="R64" s="9"/>
      <c r="S64" s="5" t="str">
        <f>S49</f>
        <v>Installed</v>
      </c>
      <c r="T64" s="10" t="str">
        <f>T49</f>
        <v xml:space="preserve">Lifetime </v>
      </c>
      <c r="U64" s="5"/>
      <c r="V64" s="10" t="str">
        <f t="shared" ref="V64:X65" si="5">V49</f>
        <v>LCC</v>
      </c>
      <c r="W64" s="47" t="str">
        <f t="shared" si="5"/>
        <v>Net</v>
      </c>
      <c r="X64" s="48" t="str">
        <f t="shared" si="5"/>
        <v>No</v>
      </c>
      <c r="Y64" s="47" t="str">
        <f>Y49</f>
        <v>Net</v>
      </c>
      <c r="Z64" s="11"/>
      <c r="AA64" s="9"/>
      <c r="AF64" s="8"/>
      <c r="AG64" s="9"/>
      <c r="AH64" s="5" t="str">
        <f>AH49</f>
        <v>Installed</v>
      </c>
      <c r="AI64" s="10" t="str">
        <f>AI49</f>
        <v xml:space="preserve">Lifetime </v>
      </c>
      <c r="AJ64" s="5"/>
      <c r="AK64" s="10" t="str">
        <f t="shared" ref="AK64:AM65" si="6">AK49</f>
        <v>LCC</v>
      </c>
      <c r="AL64" s="47" t="str">
        <f t="shared" si="6"/>
        <v>Net</v>
      </c>
      <c r="AM64" s="48" t="str">
        <f t="shared" si="6"/>
        <v>No</v>
      </c>
      <c r="AN64" s="47" t="str">
        <f>AN49</f>
        <v>Net</v>
      </c>
      <c r="AO64" s="11"/>
      <c r="AP64" s="9"/>
    </row>
    <row r="65" spans="2:42" x14ac:dyDescent="0.25">
      <c r="B65" s="12" t="str">
        <f>B50</f>
        <v>Level</v>
      </c>
      <c r="C65" s="13" t="str">
        <f>C50</f>
        <v>Description</v>
      </c>
      <c r="D65" s="14" t="str">
        <f>D50</f>
        <v>Price</v>
      </c>
      <c r="E65" s="15" t="str">
        <f>E50</f>
        <v>Oper. Cost*</v>
      </c>
      <c r="F65" s="14" t="str">
        <f>F50</f>
        <v>LCC</v>
      </c>
      <c r="G65" s="15" t="str">
        <f>G50</f>
        <v>Savings</v>
      </c>
      <c r="H65" s="49" t="str">
        <f t="shared" si="4"/>
        <v>Cost</v>
      </c>
      <c r="I65" s="49" t="str">
        <f t="shared" si="4"/>
        <v>Impact</v>
      </c>
      <c r="J65" s="49" t="str">
        <f>J50</f>
        <v>Benefit</v>
      </c>
      <c r="K65" s="14" t="str">
        <f>K50</f>
        <v>Average</v>
      </c>
      <c r="L65" s="16" t="str">
        <f>L50</f>
        <v>Median</v>
      </c>
      <c r="Q65" s="12" t="str">
        <f>Q50</f>
        <v>Level</v>
      </c>
      <c r="R65" s="13" t="str">
        <f>R50</f>
        <v>Description</v>
      </c>
      <c r="S65" s="14" t="str">
        <f>S50</f>
        <v>Price</v>
      </c>
      <c r="T65" s="15" t="str">
        <f>T50</f>
        <v>Oper. Cost*</v>
      </c>
      <c r="U65" s="14" t="str">
        <f>U50</f>
        <v>LCC</v>
      </c>
      <c r="V65" s="15" t="str">
        <f>V50</f>
        <v>Savings</v>
      </c>
      <c r="W65" s="49" t="str">
        <f t="shared" si="5"/>
        <v>Cost</v>
      </c>
      <c r="X65" s="49" t="str">
        <f t="shared" si="5"/>
        <v>Impact</v>
      </c>
      <c r="Y65" s="49" t="str">
        <f>Y50</f>
        <v>Benefit</v>
      </c>
      <c r="Z65" s="14" t="str">
        <f>Z50</f>
        <v>Average</v>
      </c>
      <c r="AA65" s="16" t="str">
        <f>AA50</f>
        <v>Median</v>
      </c>
      <c r="AF65" s="12" t="str">
        <f>AF50</f>
        <v>Level</v>
      </c>
      <c r="AG65" s="13" t="str">
        <f>AG50</f>
        <v>Description</v>
      </c>
      <c r="AH65" s="14" t="str">
        <f>AH50</f>
        <v>Price</v>
      </c>
      <c r="AI65" s="15" t="str">
        <f>AI50</f>
        <v>Oper. Cost*</v>
      </c>
      <c r="AJ65" s="14" t="str">
        <f>AJ50</f>
        <v>LCC</v>
      </c>
      <c r="AK65" s="15" t="str">
        <f>AK50</f>
        <v>Savings</v>
      </c>
      <c r="AL65" s="49" t="str">
        <f t="shared" si="6"/>
        <v>Cost</v>
      </c>
      <c r="AM65" s="49" t="str">
        <f t="shared" si="6"/>
        <v>Impact</v>
      </c>
      <c r="AN65" s="49" t="str">
        <f>AN50</f>
        <v>Benefit</v>
      </c>
      <c r="AO65" s="14" t="str">
        <f>AO50</f>
        <v>Average</v>
      </c>
      <c r="AP65" s="16" t="str">
        <f>AP50</f>
        <v>Median</v>
      </c>
    </row>
    <row r="66" spans="2:42" x14ac:dyDescent="0.25">
      <c r="B66" s="17" t="str">
        <f>B51</f>
        <v>MHGF</v>
      </c>
      <c r="C66" s="18"/>
      <c r="D66" s="5"/>
      <c r="E66" s="10"/>
      <c r="F66" s="5"/>
      <c r="G66" s="10"/>
      <c r="H66" s="47"/>
      <c r="I66" s="47"/>
      <c r="J66" s="47"/>
      <c r="K66" s="5"/>
      <c r="L66" s="19"/>
      <c r="Q66" s="17" t="str">
        <f>Q51</f>
        <v>MHGF</v>
      </c>
      <c r="R66" s="18"/>
      <c r="S66" s="5"/>
      <c r="T66" s="10"/>
      <c r="U66" s="5"/>
      <c r="V66" s="10"/>
      <c r="W66" s="47"/>
      <c r="X66" s="47"/>
      <c r="Y66" s="47"/>
      <c r="Z66" s="5"/>
      <c r="AA66" s="19"/>
      <c r="AF66" s="17" t="str">
        <f>AF51</f>
        <v>MHGF</v>
      </c>
      <c r="AG66" s="18"/>
      <c r="AH66" s="5"/>
      <c r="AI66" s="10"/>
      <c r="AJ66" s="5"/>
      <c r="AK66" s="10"/>
      <c r="AL66" s="47"/>
      <c r="AM66" s="47"/>
      <c r="AN66" s="47"/>
      <c r="AO66" s="5"/>
      <c r="AP66" s="19"/>
    </row>
    <row r="67" spans="2:42" x14ac:dyDescent="0.25">
      <c r="B67" s="20">
        <f>B52</f>
        <v>0</v>
      </c>
      <c r="C67" s="21" t="str">
        <f>C52</f>
        <v>MHGF 80%</v>
      </c>
      <c r="D67" s="22">
        <v>1555.1387689019823</v>
      </c>
      <c r="E67" s="23">
        <v>10711.345730911389</v>
      </c>
      <c r="F67" s="23">
        <v>12266.484499813385</v>
      </c>
      <c r="G67" s="24"/>
      <c r="H67" s="50"/>
      <c r="I67" s="50"/>
      <c r="J67" s="50"/>
      <c r="K67" s="25"/>
      <c r="L67" s="26"/>
      <c r="Q67" s="20">
        <f>Q52</f>
        <v>0</v>
      </c>
      <c r="R67" s="21" t="str">
        <f>R52</f>
        <v>MHGF 80%</v>
      </c>
      <c r="S67" s="22">
        <v>1593.7161878370521</v>
      </c>
      <c r="T67" s="23">
        <v>12755.14362903891</v>
      </c>
      <c r="U67" s="23">
        <v>14348.859816875982</v>
      </c>
      <c r="V67" s="24"/>
      <c r="W67" s="50"/>
      <c r="X67" s="50"/>
      <c r="Y67" s="50"/>
      <c r="Z67" s="25"/>
      <c r="AA67" s="26"/>
      <c r="AF67" s="20">
        <f>AF52</f>
        <v>0</v>
      </c>
      <c r="AG67" s="21" t="str">
        <f>AG52</f>
        <v>MHGF 80%</v>
      </c>
      <c r="AH67" s="22">
        <v>1496.975891122951</v>
      </c>
      <c r="AI67" s="23">
        <v>7629.927361426815</v>
      </c>
      <c r="AJ67" s="23">
        <v>9126.9032525497678</v>
      </c>
      <c r="AK67" s="24"/>
      <c r="AL67" s="50"/>
      <c r="AM67" s="50"/>
      <c r="AN67" s="50"/>
      <c r="AO67" s="25"/>
      <c r="AP67" s="26"/>
    </row>
    <row r="68" spans="2:42" x14ac:dyDescent="0.25">
      <c r="B68" s="40">
        <f>B53</f>
        <v>1</v>
      </c>
      <c r="C68" s="41" t="str">
        <f>C53</f>
        <v>MHGF 92%</v>
      </c>
      <c r="D68" s="42">
        <v>1718.1100588837373</v>
      </c>
      <c r="E68" s="43">
        <v>9544.0532357418724</v>
      </c>
      <c r="F68" s="43">
        <v>11262.163294625607</v>
      </c>
      <c r="G68" s="44">
        <v>676.61437604106402</v>
      </c>
      <c r="H68" s="51">
        <v>9.202453987730061E-2</v>
      </c>
      <c r="I68" s="51">
        <v>0.252760736196319</v>
      </c>
      <c r="J68" s="51">
        <v>0.65521472392638036</v>
      </c>
      <c r="K68" s="45">
        <v>6.5194602975214808</v>
      </c>
      <c r="L68" s="46">
        <v>1.7766388917363292</v>
      </c>
      <c r="Q68" s="40">
        <f>Q53</f>
        <v>1</v>
      </c>
      <c r="R68" s="41" t="str">
        <f>R53</f>
        <v>MHGF 92%</v>
      </c>
      <c r="S68" s="42">
        <v>1752.2049526445448</v>
      </c>
      <c r="T68" s="43">
        <v>11359.548425590901</v>
      </c>
      <c r="U68" s="43">
        <v>13111.753378235439</v>
      </c>
      <c r="V68" s="44">
        <v>745.77945049987068</v>
      </c>
      <c r="W68" s="51">
        <v>3.8775510204081633E-2</v>
      </c>
      <c r="X68" s="51">
        <v>0.34693877551020408</v>
      </c>
      <c r="Y68" s="51">
        <v>0.61428571428571432</v>
      </c>
      <c r="Z68" s="45">
        <v>3.7458357205627899</v>
      </c>
      <c r="AA68" s="46">
        <v>1.5037387628136583</v>
      </c>
      <c r="AF68" s="40">
        <f>AF53</f>
        <v>1</v>
      </c>
      <c r="AG68" s="41" t="str">
        <f>AG53</f>
        <v>MHGF 92%</v>
      </c>
      <c r="AH68" s="42">
        <v>1666.7054498289797</v>
      </c>
      <c r="AI68" s="43">
        <v>6806.8451033541041</v>
      </c>
      <c r="AJ68" s="43">
        <v>8473.5505531830859</v>
      </c>
      <c r="AK68" s="44">
        <v>572.33472531855398</v>
      </c>
      <c r="AL68" s="51">
        <v>0.1723076923076923</v>
      </c>
      <c r="AM68" s="51">
        <v>0.11076923076923077</v>
      </c>
      <c r="AN68" s="51">
        <v>0.71692307692307689</v>
      </c>
      <c r="AO68" s="45">
        <v>9.6012653830311319</v>
      </c>
      <c r="AP68" s="46">
        <v>2.0956732737673578</v>
      </c>
    </row>
    <row r="69" spans="2:42" x14ac:dyDescent="0.25">
      <c r="B69" s="20">
        <f>B54</f>
        <v>2</v>
      </c>
      <c r="C69" s="21" t="str">
        <f>C54</f>
        <v>MHGF 95%</v>
      </c>
      <c r="D69" s="42">
        <v>1864.3965573294968</v>
      </c>
      <c r="E69" s="43">
        <v>9290.2781672552155</v>
      </c>
      <c r="F69" s="43">
        <v>11154.674724584704</v>
      </c>
      <c r="G69" s="44">
        <v>762.8386523497079</v>
      </c>
      <c r="H69" s="51">
        <v>0.16073619631901839</v>
      </c>
      <c r="I69" s="51">
        <v>0.12147239263803682</v>
      </c>
      <c r="J69" s="51">
        <v>0.71779141104294475</v>
      </c>
      <c r="K69" s="45">
        <v>9.2286862555786371</v>
      </c>
      <c r="L69" s="46">
        <v>4.7028441440074058</v>
      </c>
      <c r="Q69" s="20">
        <f>Q54</f>
        <v>2</v>
      </c>
      <c r="R69" s="21" t="str">
        <f>R54</f>
        <v>MHGF 95%</v>
      </c>
      <c r="S69" s="42">
        <v>1897.8867235070484</v>
      </c>
      <c r="T69" s="43">
        <v>11043.05587253361</v>
      </c>
      <c r="U69" s="43">
        <v>12940.942596040662</v>
      </c>
      <c r="V69" s="44">
        <v>882.08033750805691</v>
      </c>
      <c r="W69" s="51">
        <v>8.7755102040816324E-2</v>
      </c>
      <c r="X69" s="51">
        <v>0.18979591836734694</v>
      </c>
      <c r="Y69" s="51">
        <v>0.72244897959183674</v>
      </c>
      <c r="Z69" s="45">
        <v>6.5023476973610199</v>
      </c>
      <c r="AA69" s="46">
        <v>3.8172734223718052</v>
      </c>
      <c r="AF69" s="20">
        <f>AF54</f>
        <v>2</v>
      </c>
      <c r="AG69" s="21" t="str">
        <f>AG54</f>
        <v>MHGF 95%</v>
      </c>
      <c r="AH69" s="42">
        <v>1813.9036914002613</v>
      </c>
      <c r="AI69" s="43">
        <v>6647.6287039123908</v>
      </c>
      <c r="AJ69" s="43">
        <v>8461.5323953126481</v>
      </c>
      <c r="AK69" s="44">
        <v>583.05888088019697</v>
      </c>
      <c r="AL69" s="51">
        <v>0.27076923076923076</v>
      </c>
      <c r="AM69" s="51">
        <v>1.8461538461538463E-2</v>
      </c>
      <c r="AN69" s="51">
        <v>0.71076923076923082</v>
      </c>
      <c r="AO69" s="45">
        <v>12.643059781169761</v>
      </c>
      <c r="AP69" s="46">
        <v>6.8996491065424292</v>
      </c>
    </row>
    <row r="70" spans="2:42" x14ac:dyDescent="0.25">
      <c r="B70" s="32">
        <f>B55</f>
        <v>3</v>
      </c>
      <c r="C70" s="33" t="str">
        <f>C55</f>
        <v>MHGF 97%</v>
      </c>
      <c r="D70" s="58">
        <v>1979.6377730869917</v>
      </c>
      <c r="E70" s="59">
        <v>9170.2495247548559</v>
      </c>
      <c r="F70" s="59">
        <v>11149.887297841848</v>
      </c>
      <c r="G70" s="60">
        <v>767.62607909256917</v>
      </c>
      <c r="H70" s="52">
        <v>0.26503067484662579</v>
      </c>
      <c r="I70" s="52">
        <v>0</v>
      </c>
      <c r="J70" s="52">
        <v>0.73496932515337421</v>
      </c>
      <c r="K70" s="56">
        <v>13.380469664013745</v>
      </c>
      <c r="L70" s="57">
        <v>6.9126652642984112</v>
      </c>
      <c r="Q70" s="32">
        <f>Q55</f>
        <v>3</v>
      </c>
      <c r="R70" s="33" t="str">
        <f>R55</f>
        <v>MHGF 97%</v>
      </c>
      <c r="S70" s="58">
        <v>2012.7613466016983</v>
      </c>
      <c r="T70" s="59">
        <v>10889.41105807293</v>
      </c>
      <c r="U70" s="59">
        <v>12902.172404674635</v>
      </c>
      <c r="V70" s="60">
        <v>920.85052887409017</v>
      </c>
      <c r="W70" s="52">
        <v>0.21224489795918366</v>
      </c>
      <c r="X70" s="52">
        <v>0</v>
      </c>
      <c r="Y70" s="52">
        <v>0.78775510204081634</v>
      </c>
      <c r="Z70" s="56">
        <v>10.961295824295584</v>
      </c>
      <c r="AA70" s="57">
        <v>5.6954934583755499</v>
      </c>
      <c r="AF70" s="32">
        <f>AF55</f>
        <v>3</v>
      </c>
      <c r="AG70" s="33" t="str">
        <f>AG55</f>
        <v>MHGF 97%</v>
      </c>
      <c r="AH70" s="58">
        <v>1929.6976160955887</v>
      </c>
      <c r="AI70" s="59">
        <v>6578.2829052906745</v>
      </c>
      <c r="AJ70" s="59">
        <v>8507.9805213862655</v>
      </c>
      <c r="AK70" s="60">
        <v>536.61075480658508</v>
      </c>
      <c r="AL70" s="52">
        <v>0.3446153846153846</v>
      </c>
      <c r="AM70" s="52">
        <v>0</v>
      </c>
      <c r="AN70" s="52">
        <v>0.65538461538461534</v>
      </c>
      <c r="AO70" s="56">
        <v>17.050940317379244</v>
      </c>
      <c r="AP70" s="57">
        <v>9.6779989082891884</v>
      </c>
    </row>
    <row r="71" spans="2:42" s="98" customFormat="1" x14ac:dyDescent="0.25">
      <c r="B71" s="92"/>
      <c r="C71" s="93"/>
      <c r="D71" s="94"/>
      <c r="E71" s="94"/>
      <c r="F71" s="94"/>
      <c r="G71" s="95"/>
      <c r="H71" s="96"/>
      <c r="I71" s="96"/>
      <c r="J71" s="96"/>
      <c r="K71" s="97"/>
      <c r="L71" s="97"/>
      <c r="Q71" s="92"/>
      <c r="R71" s="93"/>
      <c r="S71" s="94"/>
      <c r="T71" s="94"/>
      <c r="U71" s="94"/>
      <c r="V71" s="95"/>
      <c r="W71" s="96"/>
      <c r="X71" s="96"/>
      <c r="Y71" s="96"/>
      <c r="Z71" s="97"/>
      <c r="AA71" s="97"/>
      <c r="AF71" s="92"/>
      <c r="AG71" s="93"/>
      <c r="AH71" s="94"/>
      <c r="AI71" s="94"/>
      <c r="AJ71" s="94"/>
      <c r="AK71" s="95"/>
      <c r="AL71" s="96"/>
      <c r="AM71" s="96"/>
      <c r="AN71" s="96"/>
      <c r="AO71" s="97"/>
      <c r="AP71" s="97"/>
    </row>
  </sheetData>
  <mergeCells count="15">
    <mergeCell ref="D3:J3"/>
    <mergeCell ref="S3:Y3"/>
    <mergeCell ref="AH3:AN3"/>
    <mergeCell ref="D63:J63"/>
    <mergeCell ref="S63:Y63"/>
    <mergeCell ref="AH63:AN63"/>
    <mergeCell ref="D18:J18"/>
    <mergeCell ref="S18:Y18"/>
    <mergeCell ref="AH18:AN18"/>
    <mergeCell ref="D33:J33"/>
    <mergeCell ref="S33:Y33"/>
    <mergeCell ref="AH33:AN33"/>
    <mergeCell ref="D48:J48"/>
    <mergeCell ref="S48:Y48"/>
    <mergeCell ref="AH48:AN4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L49"/>
  <sheetViews>
    <sheetView showGridLines="0" tabSelected="1" workbookViewId="0"/>
  </sheetViews>
  <sheetFormatPr defaultRowHeight="11.25" x14ac:dyDescent="0.2"/>
  <cols>
    <col min="1" max="1" width="20" style="248" customWidth="1"/>
    <col min="2" max="2" width="7.7109375" style="248" customWidth="1"/>
    <col min="3" max="3" width="7.5703125" style="248" customWidth="1"/>
    <col min="4" max="4" width="7.7109375" style="248" customWidth="1"/>
    <col min="5" max="5" width="11.42578125" style="248" customWidth="1"/>
    <col min="6" max="6" width="12" style="248" customWidth="1"/>
    <col min="7" max="7" width="12.42578125" style="248" customWidth="1"/>
    <col min="8" max="8" width="9.5703125" style="248" customWidth="1"/>
    <col min="9" max="9" width="9.85546875" style="248" customWidth="1"/>
    <col min="10" max="10" width="9.42578125" style="248" customWidth="1"/>
    <col min="11" max="12" width="7.5703125" style="248" customWidth="1"/>
    <col min="13" max="16384" width="9.140625" style="248"/>
  </cols>
  <sheetData>
    <row r="2" spans="1:12" ht="12" thickBot="1" x14ac:dyDescent="0.25"/>
    <row r="3" spans="1:12" ht="46.5" customHeight="1" thickBot="1" x14ac:dyDescent="0.25">
      <c r="A3" s="257" t="s">
        <v>245</v>
      </c>
      <c r="B3" s="261" t="s">
        <v>53</v>
      </c>
      <c r="C3" s="267" t="s">
        <v>54</v>
      </c>
      <c r="D3" s="267" t="s">
        <v>55</v>
      </c>
      <c r="E3" s="267" t="s">
        <v>56</v>
      </c>
      <c r="F3" s="267" t="s">
        <v>57</v>
      </c>
      <c r="G3" s="267" t="s">
        <v>58</v>
      </c>
      <c r="H3" s="267" t="s">
        <v>52</v>
      </c>
      <c r="I3" s="267" t="s">
        <v>59</v>
      </c>
      <c r="J3" s="267" t="s">
        <v>60</v>
      </c>
      <c r="K3" s="264" t="s">
        <v>61</v>
      </c>
      <c r="L3" s="258" t="s">
        <v>62</v>
      </c>
    </row>
    <row r="4" spans="1:12" x14ac:dyDescent="0.2">
      <c r="A4" s="286"/>
      <c r="B4" s="287" t="s">
        <v>246</v>
      </c>
      <c r="C4" s="288"/>
      <c r="D4" s="288"/>
      <c r="E4" s="288"/>
      <c r="F4" s="288"/>
      <c r="G4" s="288"/>
      <c r="H4" s="288"/>
      <c r="I4" s="288"/>
      <c r="J4" s="288"/>
      <c r="K4" s="288"/>
      <c r="L4" s="289"/>
    </row>
    <row r="5" spans="1:12" x14ac:dyDescent="0.2">
      <c r="A5" s="255" t="s">
        <v>243</v>
      </c>
      <c r="B5" s="262">
        <f>'selected scenarios'!C3</f>
        <v>235.70129426061902</v>
      </c>
      <c r="C5" s="268">
        <f>'selected scenarios'!D3</f>
        <v>207.64648195652487</v>
      </c>
      <c r="D5" s="268">
        <f>'selected scenarios'!E3</f>
        <v>267.32487443492215</v>
      </c>
      <c r="E5" s="268">
        <f>'selected scenarios'!F3</f>
        <v>112.99923103193551</v>
      </c>
      <c r="F5" s="268">
        <f>'selected scenarios'!G3</f>
        <v>106.20442501097934</v>
      </c>
      <c r="G5" s="268">
        <f>'selected scenarios'!H3</f>
        <v>120.41620733268461</v>
      </c>
      <c r="H5" s="268">
        <f>'selected scenarios'!I3</f>
        <v>587.84666747262065</v>
      </c>
      <c r="I5" s="268">
        <f>'selected scenarios'!J3</f>
        <v>484.06923424005635</v>
      </c>
      <c r="J5" s="268">
        <f>'selected scenarios'!K3</f>
        <v>710.45947625224062</v>
      </c>
      <c r="K5" s="265">
        <f>'selected scenarios'!L3</f>
        <v>254.97093480993399</v>
      </c>
      <c r="L5" s="259">
        <f>'selected scenarios'!M3</f>
        <v>176.34140511131338</v>
      </c>
    </row>
    <row r="6" spans="1:12" x14ac:dyDescent="0.2">
      <c r="A6" s="255" t="s">
        <v>244</v>
      </c>
      <c r="B6" s="262">
        <f>'selected scenarios'!C96</f>
        <v>-215.05700733109686</v>
      </c>
      <c r="C6" s="268">
        <f>'selected scenarios'!D96</f>
        <v>-159.23010104226219</v>
      </c>
      <c r="D6" s="268">
        <f>'selected scenarios'!E96</f>
        <v>-277.98548561753364</v>
      </c>
      <c r="E6" s="268">
        <f>'selected scenarios'!F96</f>
        <v>-266.01132728654187</v>
      </c>
      <c r="F6" s="268">
        <f>'selected scenarios'!G96</f>
        <v>-184.3773098807944</v>
      </c>
      <c r="G6" s="268">
        <f>'selected scenarios'!H96</f>
        <v>-355.12020994867936</v>
      </c>
      <c r="H6" s="268">
        <f>'selected scenarios'!I96</f>
        <v>-68.02496593853779</v>
      </c>
      <c r="I6" s="268">
        <f>'selected scenarios'!J96</f>
        <v>-92.565130556851216</v>
      </c>
      <c r="J6" s="268">
        <f>'selected scenarios'!K96</f>
        <v>-39.030815495226491</v>
      </c>
      <c r="K6" s="265">
        <f>'selected scenarios'!L96</f>
        <v>-211.95897380856988</v>
      </c>
      <c r="L6" s="259">
        <f>'selected scenarios'!M96</f>
        <v>-554.78421132125436</v>
      </c>
    </row>
    <row r="7" spans="1:12" x14ac:dyDescent="0.2">
      <c r="A7" s="286"/>
      <c r="B7" s="290" t="s">
        <v>247</v>
      </c>
      <c r="C7" s="291"/>
      <c r="D7" s="291"/>
      <c r="E7" s="291"/>
      <c r="F7" s="291"/>
      <c r="G7" s="291"/>
      <c r="H7" s="291"/>
      <c r="I7" s="291"/>
      <c r="J7" s="291"/>
      <c r="K7" s="291"/>
      <c r="L7" s="292"/>
    </row>
    <row r="8" spans="1:12" x14ac:dyDescent="0.2">
      <c r="A8" s="255" t="s">
        <v>243</v>
      </c>
      <c r="B8" s="262">
        <f>'selected scenarios'!C14</f>
        <v>304.76496794438879</v>
      </c>
      <c r="C8" s="268">
        <f>'selected scenarios'!D14</f>
        <v>277.25336643531585</v>
      </c>
      <c r="D8" s="268">
        <f>'selected scenarios'!E14</f>
        <v>335.77623712043214</v>
      </c>
      <c r="E8" s="268">
        <f>'selected scenarios'!F14</f>
        <v>179.2333261505114</v>
      </c>
      <c r="F8" s="268">
        <f>'selected scenarios'!G14</f>
        <v>171.65935162808958</v>
      </c>
      <c r="G8" s="268">
        <f>'selected scenarios'!H14</f>
        <v>187.50081595993726</v>
      </c>
      <c r="H8" s="268">
        <f>'selected scenarios'!I14</f>
        <v>658.87579132868439</v>
      </c>
      <c r="I8" s="268">
        <f>'selected scenarios'!J14</f>
        <v>557.12711452048018</v>
      </c>
      <c r="J8" s="268">
        <f>'selected scenarios'!K14</f>
        <v>779.09162886154945</v>
      </c>
      <c r="K8" s="265">
        <f>'selected scenarios'!L14</f>
        <v>326.22463217238197</v>
      </c>
      <c r="L8" s="259">
        <f>'selected scenarios'!M14</f>
        <v>246.80138311837544</v>
      </c>
    </row>
    <row r="9" spans="1:12" x14ac:dyDescent="0.2">
      <c r="A9" s="255" t="s">
        <v>244</v>
      </c>
      <c r="B9" s="262">
        <f>'selected scenarios'!C108</f>
        <v>-181.08976715599476</v>
      </c>
      <c r="C9" s="268">
        <f>'selected scenarios'!D108</f>
        <v>-131.45213024391035</v>
      </c>
      <c r="D9" s="268">
        <f>'selected scenarios'!E108</f>
        <v>-237.04165781694689</v>
      </c>
      <c r="E9" s="268">
        <f>'selected scenarios'!F108</f>
        <v>-232.52177637381479</v>
      </c>
      <c r="F9" s="268">
        <f>'selected scenarios'!G108</f>
        <v>-161.30964447083144</v>
      </c>
      <c r="G9" s="268">
        <f>'selected scenarios'!H108</f>
        <v>-310.2544876567074</v>
      </c>
      <c r="H9" s="268">
        <f>'selected scenarios'!I108</f>
        <v>-35.93710133095869</v>
      </c>
      <c r="I9" s="268">
        <f>'selected scenarios'!J108</f>
        <v>-54.918582865322087</v>
      </c>
      <c r="J9" s="268">
        <f>'selected scenarios'!K108</f>
        <v>-13.510522707539039</v>
      </c>
      <c r="K9" s="265">
        <f>'selected scenarios'!L108</f>
        <v>-182.98347229343079</v>
      </c>
      <c r="L9" s="259">
        <f>'selected scenarios'!M108</f>
        <v>-532.73996012689429</v>
      </c>
    </row>
    <row r="10" spans="1:12" x14ac:dyDescent="0.2">
      <c r="A10" s="286"/>
      <c r="B10" s="290" t="s">
        <v>248</v>
      </c>
      <c r="C10" s="291"/>
      <c r="D10" s="291"/>
      <c r="E10" s="291"/>
      <c r="F10" s="291"/>
      <c r="G10" s="291"/>
      <c r="H10" s="291"/>
      <c r="I10" s="291"/>
      <c r="J10" s="291"/>
      <c r="K10" s="291"/>
      <c r="L10" s="292"/>
    </row>
    <row r="11" spans="1:12" x14ac:dyDescent="0.2">
      <c r="A11" s="255" t="s">
        <v>243</v>
      </c>
      <c r="B11" s="262">
        <f>'selected scenarios'!C25</f>
        <v>387.71443383408018</v>
      </c>
      <c r="C11" s="268">
        <f>'selected scenarios'!D25</f>
        <v>373.63778800073305</v>
      </c>
      <c r="D11" s="268">
        <f>'selected scenarios'!E25</f>
        <v>403.5817272335542</v>
      </c>
      <c r="E11" s="268">
        <f>'selected scenarios'!F25</f>
        <v>263.63825993569458</v>
      </c>
      <c r="F11" s="268">
        <f>'selected scenarios'!G25</f>
        <v>259.3329297066586</v>
      </c>
      <c r="G11" s="268">
        <f>'selected scenarios'!H25</f>
        <v>268.33781017703677</v>
      </c>
      <c r="H11" s="268">
        <f>'selected scenarios'!I25</f>
        <v>730.38874635862237</v>
      </c>
      <c r="I11" s="268">
        <f>'selected scenarios'!J25</f>
        <v>665.24246491703548</v>
      </c>
      <c r="J11" s="268">
        <f>'selected scenarios'!K25</f>
        <v>807.35893438784535</v>
      </c>
      <c r="K11" s="265">
        <f>'selected scenarios'!L25</f>
        <v>427.04533315986214</v>
      </c>
      <c r="L11" s="259">
        <f>'selected scenarios'!M25</f>
        <v>330.48837636660232</v>
      </c>
    </row>
    <row r="12" spans="1:12" x14ac:dyDescent="0.2">
      <c r="A12" s="255" t="s">
        <v>244</v>
      </c>
      <c r="B12" s="262">
        <f>'selected scenarios'!C120</f>
        <v>-445.15823737238395</v>
      </c>
      <c r="C12" s="268">
        <f>'selected scenarios'!D120</f>
        <v>-519.52434702429957</v>
      </c>
      <c r="D12" s="268">
        <f>'selected scenarios'!E120</f>
        <v>-361.3322397026331</v>
      </c>
      <c r="E12" s="268">
        <f>'selected scenarios'!F120</f>
        <v>-443.13834605648907</v>
      </c>
      <c r="F12" s="268">
        <f>'selected scenarios'!G120</f>
        <v>-458.01183477511285</v>
      </c>
      <c r="G12" s="268">
        <f>'selected scenarios'!H120</f>
        <v>-426.90295787980529</v>
      </c>
      <c r="H12" s="268">
        <f>'selected scenarios'!I120</f>
        <v>-429.78928623534853</v>
      </c>
      <c r="I12" s="268">
        <f>'selected scenarios'!J120</f>
        <v>-687.29633580658469</v>
      </c>
      <c r="J12" s="268">
        <f>'selected scenarios'!K120</f>
        <v>-125.5452743630774</v>
      </c>
      <c r="K12" s="265">
        <f>'selected scenarios'!L120</f>
        <v>-302.38992462746313</v>
      </c>
      <c r="L12" s="259">
        <f>'selected scenarios'!M120</f>
        <v>-804.3663053715527</v>
      </c>
    </row>
    <row r="13" spans="1:12" x14ac:dyDescent="0.2">
      <c r="A13" s="286"/>
      <c r="B13" s="290" t="s">
        <v>249</v>
      </c>
      <c r="C13" s="291"/>
      <c r="D13" s="291"/>
      <c r="E13" s="291"/>
      <c r="F13" s="291"/>
      <c r="G13" s="291"/>
      <c r="H13" s="291"/>
      <c r="I13" s="291"/>
      <c r="J13" s="291"/>
      <c r="K13" s="291"/>
      <c r="L13" s="292"/>
    </row>
    <row r="14" spans="1:12" x14ac:dyDescent="0.2">
      <c r="A14" s="255" t="s">
        <v>243</v>
      </c>
      <c r="B14" s="262">
        <f>'selected scenarios'!C36</f>
        <v>441.19095261403891</v>
      </c>
      <c r="C14" s="268">
        <f>'selected scenarios'!D36</f>
        <v>467.04144887099847</v>
      </c>
      <c r="D14" s="268">
        <f>'selected scenarios'!E36</f>
        <v>412.05209286810549</v>
      </c>
      <c r="E14" s="268">
        <f>'selected scenarios'!F36</f>
        <v>319.41937575487515</v>
      </c>
      <c r="F14" s="268">
        <f>'selected scenarios'!G36</f>
        <v>362.36511127620918</v>
      </c>
      <c r="G14" s="268">
        <f>'selected scenarios'!H36</f>
        <v>272.54128952289329</v>
      </c>
      <c r="H14" s="268">
        <f>'selected scenarios'!I36</f>
        <v>763.70438729756745</v>
      </c>
      <c r="I14" s="268">
        <f>'selected scenarios'!J36</f>
        <v>704.45430783792278</v>
      </c>
      <c r="J14" s="268">
        <f>'selected scenarios'!K36</f>
        <v>833.70822567235439</v>
      </c>
      <c r="K14" s="265">
        <f>'selected scenarios'!L36</f>
        <v>541.50468361720255</v>
      </c>
      <c r="L14" s="259">
        <f>'selected scenarios'!M36</f>
        <v>484.62183121319646</v>
      </c>
    </row>
    <row r="15" spans="1:12" ht="12" thickBot="1" x14ac:dyDescent="0.25">
      <c r="A15" s="256" t="s">
        <v>244</v>
      </c>
      <c r="B15" s="263">
        <f>'selected scenarios'!C133</f>
        <v>-446.647781005544</v>
      </c>
      <c r="C15" s="269">
        <f>'selected scenarios'!D133</f>
        <v>-496.67171937377367</v>
      </c>
      <c r="D15" s="269">
        <f>'selected scenarios'!E133</f>
        <v>-390.26044864790293</v>
      </c>
      <c r="E15" s="269">
        <f>'selected scenarios'!F133</f>
        <v>-443.35787633264363</v>
      </c>
      <c r="F15" s="269">
        <f>'selected scenarios'!G133</f>
        <v>-420.31068499811983</v>
      </c>
      <c r="G15" s="269">
        <f>'selected scenarios'!H133</f>
        <v>-468.51539685637715</v>
      </c>
      <c r="H15" s="269">
        <f>'selected scenarios'!I133</f>
        <v>-455.74298442643754</v>
      </c>
      <c r="I15" s="269">
        <f>'selected scenarios'!J133</f>
        <v>-755.31549012316736</v>
      </c>
      <c r="J15" s="269">
        <f>'selected scenarios'!K133</f>
        <v>-101.7987287970854</v>
      </c>
      <c r="K15" s="266">
        <f>'selected scenarios'!L133</f>
        <v>-261.47201987369732</v>
      </c>
      <c r="L15" s="260">
        <f>'selected scenarios'!M133</f>
        <v>-743.29669155173315</v>
      </c>
    </row>
    <row r="19" spans="1:12" ht="12" thickBot="1" x14ac:dyDescent="0.25"/>
    <row r="20" spans="1:12" ht="45.75" thickBot="1" x14ac:dyDescent="0.25">
      <c r="A20" s="257" t="s">
        <v>245</v>
      </c>
      <c r="B20" s="261" t="s">
        <v>53</v>
      </c>
      <c r="C20" s="267" t="s">
        <v>54</v>
      </c>
      <c r="D20" s="267" t="s">
        <v>55</v>
      </c>
      <c r="E20" s="267" t="s">
        <v>56</v>
      </c>
      <c r="F20" s="267" t="s">
        <v>57</v>
      </c>
      <c r="G20" s="267" t="s">
        <v>58</v>
      </c>
      <c r="H20" s="267" t="s">
        <v>52</v>
      </c>
      <c r="I20" s="267" t="s">
        <v>59</v>
      </c>
      <c r="J20" s="267" t="s">
        <v>60</v>
      </c>
      <c r="K20" s="264" t="s">
        <v>61</v>
      </c>
      <c r="L20" s="258" t="s">
        <v>62</v>
      </c>
    </row>
    <row r="21" spans="1:12" x14ac:dyDescent="0.2">
      <c r="A21" s="286"/>
      <c r="B21" s="287" t="s">
        <v>246</v>
      </c>
      <c r="C21" s="288"/>
      <c r="D21" s="288"/>
      <c r="E21" s="288"/>
      <c r="F21" s="288"/>
      <c r="G21" s="288"/>
      <c r="H21" s="288"/>
      <c r="I21" s="288"/>
      <c r="J21" s="288"/>
      <c r="K21" s="288"/>
      <c r="L21" s="289"/>
    </row>
    <row r="22" spans="1:12" x14ac:dyDescent="0.2">
      <c r="A22" s="255" t="s">
        <v>243</v>
      </c>
      <c r="B22" s="262">
        <f>'selected scenarios'!C3</f>
        <v>235.70129426061902</v>
      </c>
      <c r="C22" s="268">
        <f>'selected scenarios'!D3</f>
        <v>207.64648195652487</v>
      </c>
      <c r="D22" s="268">
        <f>'selected scenarios'!E3</f>
        <v>267.32487443492215</v>
      </c>
      <c r="E22" s="268">
        <f>'selected scenarios'!F3</f>
        <v>112.99923103193551</v>
      </c>
      <c r="F22" s="268">
        <f>'selected scenarios'!G3</f>
        <v>106.20442501097934</v>
      </c>
      <c r="G22" s="268">
        <f>'selected scenarios'!H3</f>
        <v>120.41620733268461</v>
      </c>
      <c r="H22" s="268">
        <f>'selected scenarios'!I3</f>
        <v>587.84666747262065</v>
      </c>
      <c r="I22" s="268">
        <f>'selected scenarios'!J3</f>
        <v>484.06923424005635</v>
      </c>
      <c r="J22" s="268">
        <f>'selected scenarios'!K3</f>
        <v>710.45947625224062</v>
      </c>
      <c r="K22" s="265">
        <f>'selected scenarios'!L3</f>
        <v>254.97093480993399</v>
      </c>
      <c r="L22" s="259">
        <f>'selected scenarios'!M3</f>
        <v>176.34140511131338</v>
      </c>
    </row>
    <row r="23" spans="1:12" x14ac:dyDescent="0.2">
      <c r="A23" s="255" t="s">
        <v>250</v>
      </c>
      <c r="B23" s="262">
        <f>'selected scenarios'!C7</f>
        <v>-80.413799786437835</v>
      </c>
      <c r="C23" s="268">
        <f>'selected scenarios'!D7</f>
        <v>-116.69416547605455</v>
      </c>
      <c r="D23" s="268">
        <f>'selected scenarios'!E7</f>
        <v>-39.518318444324017</v>
      </c>
      <c r="E23" s="268">
        <f>'selected scenarios'!F7</f>
        <v>-117.35822542345414</v>
      </c>
      <c r="F23" s="268">
        <f>'selected scenarios'!G7</f>
        <v>-166.6308282360047</v>
      </c>
      <c r="G23" s="268">
        <f>'selected scenarios'!H7</f>
        <v>-63.573948696525036</v>
      </c>
      <c r="H23" s="268">
        <f>'selected scenarios'!I7</f>
        <v>36.565967904532798</v>
      </c>
      <c r="I23" s="268">
        <f>'selected scenarios'!J7</f>
        <v>28.845737024695165</v>
      </c>
      <c r="J23" s="268">
        <f>'selected scenarios'!K7</f>
        <v>45.687403684147121</v>
      </c>
      <c r="K23" s="265">
        <f>'selected scenarios'!L7</f>
        <v>-73.300987870290925</v>
      </c>
      <c r="L23" s="259">
        <f>'selected scenarios'!M7</f>
        <v>-278.59278234884209</v>
      </c>
    </row>
    <row r="24" spans="1:12" x14ac:dyDescent="0.2">
      <c r="A24" s="286"/>
      <c r="B24" s="290" t="s">
        <v>247</v>
      </c>
      <c r="C24" s="291"/>
      <c r="D24" s="291"/>
      <c r="E24" s="291"/>
      <c r="F24" s="291"/>
      <c r="G24" s="291"/>
      <c r="H24" s="291"/>
      <c r="I24" s="291"/>
      <c r="J24" s="291"/>
      <c r="K24" s="291"/>
      <c r="L24" s="292"/>
    </row>
    <row r="25" spans="1:12" x14ac:dyDescent="0.2">
      <c r="A25" s="255" t="s">
        <v>243</v>
      </c>
      <c r="B25" s="262">
        <f>'selected scenarios'!C14</f>
        <v>304.76496794438879</v>
      </c>
      <c r="C25" s="268">
        <f>'selected scenarios'!D14</f>
        <v>277.25336643531585</v>
      </c>
      <c r="D25" s="268">
        <f>'selected scenarios'!E14</f>
        <v>335.77623712043214</v>
      </c>
      <c r="E25" s="268">
        <f>'selected scenarios'!F14</f>
        <v>179.2333261505114</v>
      </c>
      <c r="F25" s="268">
        <f>'selected scenarios'!G14</f>
        <v>171.65935162808958</v>
      </c>
      <c r="G25" s="268">
        <f>'selected scenarios'!H14</f>
        <v>187.50081595993726</v>
      </c>
      <c r="H25" s="268">
        <f>'selected scenarios'!I14</f>
        <v>658.87579132868439</v>
      </c>
      <c r="I25" s="268">
        <f>'selected scenarios'!J14</f>
        <v>557.12711452048018</v>
      </c>
      <c r="J25" s="268">
        <f>'selected scenarios'!K14</f>
        <v>779.09162886154945</v>
      </c>
      <c r="K25" s="265">
        <f>'selected scenarios'!L14</f>
        <v>326.22463217238197</v>
      </c>
      <c r="L25" s="259">
        <f>'selected scenarios'!M14</f>
        <v>246.80138311837544</v>
      </c>
    </row>
    <row r="26" spans="1:12" x14ac:dyDescent="0.2">
      <c r="A26" s="255" t="s">
        <v>250</v>
      </c>
      <c r="B26" s="262">
        <f>'selected scenarios'!C18</f>
        <v>-30.42364015889595</v>
      </c>
      <c r="C26" s="268">
        <f>'selected scenarios'!D18</f>
        <v>-66.299765483127985</v>
      </c>
      <c r="D26" s="268">
        <f>'selected scenarios'!E18</f>
        <v>10.016178622875113</v>
      </c>
      <c r="E26" s="268">
        <f>'selected scenarios'!F18</f>
        <v>-64.739856183248278</v>
      </c>
      <c r="F26" s="268">
        <f>'selected scenarios'!G18</f>
        <v>-120.49277667296086</v>
      </c>
      <c r="G26" s="268">
        <f>'selected scenarios'!H18</f>
        <v>-3.881887803518679</v>
      </c>
      <c r="H26" s="268">
        <f>'selected scenarios'!I18</f>
        <v>74.762930676442579</v>
      </c>
      <c r="I26" s="268">
        <f>'selected scenarios'!J18</f>
        <v>84.836687562143382</v>
      </c>
      <c r="J26" s="268">
        <f>'selected scenarios'!K18</f>
        <v>62.860809104878903</v>
      </c>
      <c r="K26" s="265">
        <f>'selected scenarios'!L18</f>
        <v>-20.558723622150893</v>
      </c>
      <c r="L26" s="259">
        <f>'selected scenarios'!M18</f>
        <v>-236.79873976622642</v>
      </c>
    </row>
    <row r="27" spans="1:12" x14ac:dyDescent="0.2">
      <c r="A27" s="286"/>
      <c r="B27" s="290" t="s">
        <v>248</v>
      </c>
      <c r="C27" s="291"/>
      <c r="D27" s="291"/>
      <c r="E27" s="291"/>
      <c r="F27" s="291"/>
      <c r="G27" s="291"/>
      <c r="H27" s="291"/>
      <c r="I27" s="291"/>
      <c r="J27" s="291"/>
      <c r="K27" s="291"/>
      <c r="L27" s="292"/>
    </row>
    <row r="28" spans="1:12" x14ac:dyDescent="0.2">
      <c r="A28" s="255" t="s">
        <v>243</v>
      </c>
      <c r="B28" s="262">
        <f>'selected scenarios'!C25</f>
        <v>387.71443383408018</v>
      </c>
      <c r="C28" s="268">
        <f>'selected scenarios'!D25</f>
        <v>373.63778800073305</v>
      </c>
      <c r="D28" s="268">
        <f>'selected scenarios'!E25</f>
        <v>403.5817272335542</v>
      </c>
      <c r="E28" s="268">
        <f>'selected scenarios'!F25</f>
        <v>263.63825993569458</v>
      </c>
      <c r="F28" s="268">
        <f>'selected scenarios'!G25</f>
        <v>259.3329297066586</v>
      </c>
      <c r="G28" s="268">
        <f>'selected scenarios'!H25</f>
        <v>268.33781017703677</v>
      </c>
      <c r="H28" s="268">
        <f>'selected scenarios'!I25</f>
        <v>730.38874635862237</v>
      </c>
      <c r="I28" s="268">
        <f>'selected scenarios'!J25</f>
        <v>665.24246491703548</v>
      </c>
      <c r="J28" s="268">
        <f>'selected scenarios'!K25</f>
        <v>807.35893438784535</v>
      </c>
      <c r="K28" s="265">
        <f>'selected scenarios'!L25</f>
        <v>427.04533315986214</v>
      </c>
      <c r="L28" s="259">
        <f>'selected scenarios'!M25</f>
        <v>330.48837636660232</v>
      </c>
    </row>
    <row r="29" spans="1:12" x14ac:dyDescent="0.2">
      <c r="A29" s="255" t="s">
        <v>250</v>
      </c>
      <c r="B29" s="262">
        <f>'selected scenarios'!C29</f>
        <v>24.949110448137667</v>
      </c>
      <c r="C29" s="268">
        <f>'selected scenarios'!D29</f>
        <v>-9.1772698424234775</v>
      </c>
      <c r="D29" s="268">
        <f>'selected scenarios'!E29</f>
        <v>63.416604419565715</v>
      </c>
      <c r="E29" s="268">
        <f>'selected scenarios'!F29</f>
        <v>-14.290098496012085</v>
      </c>
      <c r="F29" s="268">
        <f>'selected scenarios'!G29</f>
        <v>-68.910543400947091</v>
      </c>
      <c r="G29" s="268">
        <f>'selected scenarios'!H29</f>
        <v>45.331698527601247</v>
      </c>
      <c r="H29" s="268">
        <f>'selected scenarios'!I29</f>
        <v>139.97195906294533</v>
      </c>
      <c r="I29" s="268">
        <f>'selected scenarios'!J29</f>
        <v>148.94340629205556</v>
      </c>
      <c r="J29" s="268">
        <f>'selected scenarios'!K29</f>
        <v>129.37221392264854</v>
      </c>
      <c r="K29" s="265">
        <f>'selected scenarios'!L29</f>
        <v>10.341535828498172</v>
      </c>
      <c r="L29" s="259">
        <f>'selected scenarios'!M29</f>
        <v>-207.65129952613569</v>
      </c>
    </row>
    <row r="30" spans="1:12" x14ac:dyDescent="0.2">
      <c r="A30" s="286"/>
      <c r="B30" s="290" t="s">
        <v>249</v>
      </c>
      <c r="C30" s="291"/>
      <c r="D30" s="291"/>
      <c r="E30" s="291"/>
      <c r="F30" s="291"/>
      <c r="G30" s="291"/>
      <c r="H30" s="291"/>
      <c r="I30" s="291"/>
      <c r="J30" s="291"/>
      <c r="K30" s="291"/>
      <c r="L30" s="292"/>
    </row>
    <row r="31" spans="1:12" x14ac:dyDescent="0.2">
      <c r="A31" s="255" t="s">
        <v>243</v>
      </c>
      <c r="B31" s="262">
        <f>'selected scenarios'!C36</f>
        <v>441.19095261403891</v>
      </c>
      <c r="C31" s="268">
        <f>'selected scenarios'!D36</f>
        <v>467.04144887099847</v>
      </c>
      <c r="D31" s="268">
        <f>'selected scenarios'!E36</f>
        <v>412.05209286810549</v>
      </c>
      <c r="E31" s="268">
        <f>'selected scenarios'!F36</f>
        <v>319.41937575487515</v>
      </c>
      <c r="F31" s="268">
        <f>'selected scenarios'!G36</f>
        <v>362.36511127620918</v>
      </c>
      <c r="G31" s="268">
        <f>'selected scenarios'!H36</f>
        <v>272.54128952289329</v>
      </c>
      <c r="H31" s="268">
        <f>'selected scenarios'!I36</f>
        <v>763.70438729756745</v>
      </c>
      <c r="I31" s="268">
        <f>'selected scenarios'!J36</f>
        <v>704.45430783792278</v>
      </c>
      <c r="J31" s="268">
        <f>'selected scenarios'!K36</f>
        <v>833.70822567235439</v>
      </c>
      <c r="K31" s="265">
        <f>'selected scenarios'!L36</f>
        <v>541.50468361720255</v>
      </c>
      <c r="L31" s="259">
        <f>'selected scenarios'!M36</f>
        <v>484.62183121319646</v>
      </c>
    </row>
    <row r="32" spans="1:12" ht="12" thickBot="1" x14ac:dyDescent="0.25">
      <c r="A32" s="256" t="s">
        <v>250</v>
      </c>
      <c r="B32" s="263">
        <f>'selected scenarios'!C40</f>
        <v>49.943460806424063</v>
      </c>
      <c r="C32" s="269">
        <f>'selected scenarios'!D40</f>
        <v>42.468136996486578</v>
      </c>
      <c r="D32" s="269">
        <f>'selected scenarios'!E40</f>
        <v>58.369697962105541</v>
      </c>
      <c r="E32" s="269">
        <f>'selected scenarios'!F40</f>
        <v>4.606343907626214</v>
      </c>
      <c r="F32" s="269">
        <f>'selected scenarios'!G40</f>
        <v>8.669292467871955</v>
      </c>
      <c r="G32" s="269">
        <f>'selected scenarios'!H40</f>
        <v>0.17136915050066334</v>
      </c>
      <c r="H32" s="269">
        <f>'selected scenarios'!I40</f>
        <v>159.32829466973405</v>
      </c>
      <c r="I32" s="269">
        <f>'selected scenarios'!J40</f>
        <v>91.054333359962968</v>
      </c>
      <c r="J32" s="269">
        <f>'selected scenarios'!K40</f>
        <v>239.99382957405382</v>
      </c>
      <c r="K32" s="266">
        <f>'selected scenarios'!L40</f>
        <v>75.20220887915228</v>
      </c>
      <c r="L32" s="260">
        <f>'selected scenarios'!M40</f>
        <v>-181.57849966375983</v>
      </c>
    </row>
    <row r="36" spans="1:12" ht="12" thickBot="1" x14ac:dyDescent="0.25"/>
    <row r="37" spans="1:12" ht="45.75" thickBot="1" x14ac:dyDescent="0.25">
      <c r="A37" s="257" t="s">
        <v>245</v>
      </c>
      <c r="B37" s="261" t="s">
        <v>53</v>
      </c>
      <c r="C37" s="267" t="s">
        <v>54</v>
      </c>
      <c r="D37" s="267" t="s">
        <v>55</v>
      </c>
      <c r="E37" s="267" t="s">
        <v>56</v>
      </c>
      <c r="F37" s="267" t="s">
        <v>57</v>
      </c>
      <c r="G37" s="267" t="s">
        <v>58</v>
      </c>
      <c r="H37" s="267" t="s">
        <v>52</v>
      </c>
      <c r="I37" s="267" t="s">
        <v>59</v>
      </c>
      <c r="J37" s="267" t="s">
        <v>60</v>
      </c>
      <c r="K37" s="264" t="s">
        <v>61</v>
      </c>
      <c r="L37" s="258" t="s">
        <v>62</v>
      </c>
    </row>
    <row r="38" spans="1:12" x14ac:dyDescent="0.2">
      <c r="A38" s="286"/>
      <c r="B38" s="287" t="s">
        <v>246</v>
      </c>
      <c r="C38" s="288"/>
      <c r="D38" s="288"/>
      <c r="E38" s="288"/>
      <c r="F38" s="288"/>
      <c r="G38" s="288"/>
      <c r="H38" s="288"/>
      <c r="I38" s="288"/>
      <c r="J38" s="288"/>
      <c r="K38" s="288"/>
      <c r="L38" s="289"/>
    </row>
    <row r="39" spans="1:12" x14ac:dyDescent="0.2">
      <c r="A39" s="255" t="s">
        <v>243</v>
      </c>
      <c r="B39" s="262">
        <f>'selected scenarios'!C3</f>
        <v>235.70129426061902</v>
      </c>
      <c r="C39" s="268">
        <f>'selected scenarios'!D3</f>
        <v>207.64648195652487</v>
      </c>
      <c r="D39" s="268">
        <f>'selected scenarios'!E3</f>
        <v>267.32487443492215</v>
      </c>
      <c r="E39" s="268">
        <f>'selected scenarios'!F3</f>
        <v>112.99923103193551</v>
      </c>
      <c r="F39" s="268">
        <f>'selected scenarios'!G3</f>
        <v>106.20442501097934</v>
      </c>
      <c r="G39" s="268">
        <f>'selected scenarios'!H3</f>
        <v>120.41620733268461</v>
      </c>
      <c r="H39" s="268">
        <f>'selected scenarios'!I3</f>
        <v>587.84666747262065</v>
      </c>
      <c r="I39" s="268">
        <f>'selected scenarios'!J3</f>
        <v>484.06923424005635</v>
      </c>
      <c r="J39" s="268">
        <f>'selected scenarios'!K3</f>
        <v>710.45947625224062</v>
      </c>
      <c r="K39" s="265">
        <f>'selected scenarios'!L3</f>
        <v>254.97093480993399</v>
      </c>
      <c r="L39" s="259">
        <f>'selected scenarios'!M3</f>
        <v>176.34140511131338</v>
      </c>
    </row>
    <row r="40" spans="1:12" x14ac:dyDescent="0.2">
      <c r="A40" s="255" t="s">
        <v>251</v>
      </c>
      <c r="B40" s="262">
        <f>'selected scenarios'!C54</f>
        <v>53.879480653783368</v>
      </c>
      <c r="C40" s="268">
        <f>'selected scenarios'!D54</f>
        <v>76.745990712533739</v>
      </c>
      <c r="D40" s="268">
        <f>'selected scenarios'!E54</f>
        <v>28.104190970456475</v>
      </c>
      <c r="E40" s="268">
        <f>'selected scenarios'!F54</f>
        <v>-36.262638942139652</v>
      </c>
      <c r="F40" s="268">
        <f>'selected scenarios'!G54</f>
        <v>12.589250494045725</v>
      </c>
      <c r="G40" s="268">
        <f>'selected scenarios'!H54</f>
        <v>-89.587679432995969</v>
      </c>
      <c r="H40" s="268">
        <f>'selected scenarios'!I54</f>
        <v>305.78617208081823</v>
      </c>
      <c r="I40" s="268">
        <f>'selected scenarios'!J54</f>
        <v>245.94201517655702</v>
      </c>
      <c r="J40" s="268">
        <f>'selected scenarios'!K54</f>
        <v>376.49191164787931</v>
      </c>
      <c r="K40" s="265">
        <f>'selected scenarios'!L54</f>
        <v>76.25918193155907</v>
      </c>
      <c r="L40" s="259">
        <f>'selected scenarios'!M54</f>
        <v>7.3852368693557082</v>
      </c>
    </row>
    <row r="41" spans="1:12" x14ac:dyDescent="0.2">
      <c r="A41" s="286"/>
      <c r="B41" s="290" t="s">
        <v>247</v>
      </c>
      <c r="C41" s="291"/>
      <c r="D41" s="291"/>
      <c r="E41" s="291"/>
      <c r="F41" s="291"/>
      <c r="G41" s="291"/>
      <c r="H41" s="291"/>
      <c r="I41" s="291"/>
      <c r="J41" s="291"/>
      <c r="K41" s="291"/>
      <c r="L41" s="292"/>
    </row>
    <row r="42" spans="1:12" x14ac:dyDescent="0.2">
      <c r="A42" s="255" t="s">
        <v>243</v>
      </c>
      <c r="B42" s="262">
        <f>'selected scenarios'!C14</f>
        <v>304.76496794438879</v>
      </c>
      <c r="C42" s="268">
        <f>'selected scenarios'!D14</f>
        <v>277.25336643531585</v>
      </c>
      <c r="D42" s="268">
        <f>'selected scenarios'!E14</f>
        <v>335.77623712043214</v>
      </c>
      <c r="E42" s="268">
        <f>'selected scenarios'!F14</f>
        <v>179.2333261505114</v>
      </c>
      <c r="F42" s="268">
        <f>'selected scenarios'!G14</f>
        <v>171.65935162808958</v>
      </c>
      <c r="G42" s="268">
        <f>'selected scenarios'!H14</f>
        <v>187.50081595993726</v>
      </c>
      <c r="H42" s="268">
        <f>'selected scenarios'!I14</f>
        <v>658.87579132868439</v>
      </c>
      <c r="I42" s="268">
        <f>'selected scenarios'!J14</f>
        <v>557.12711452048018</v>
      </c>
      <c r="J42" s="268">
        <f>'selected scenarios'!K14</f>
        <v>779.09162886154945</v>
      </c>
      <c r="K42" s="265">
        <f>'selected scenarios'!L14</f>
        <v>326.22463217238197</v>
      </c>
      <c r="L42" s="259">
        <f>'selected scenarios'!M14</f>
        <v>246.80138311837544</v>
      </c>
    </row>
    <row r="43" spans="1:12" x14ac:dyDescent="0.2">
      <c r="A43" s="255" t="s">
        <v>251</v>
      </c>
      <c r="B43" s="262">
        <f>'selected scenarios'!C65</f>
        <v>105.34088608538394</v>
      </c>
      <c r="C43" s="268">
        <f>'selected scenarios'!D65</f>
        <v>123.62158436619892</v>
      </c>
      <c r="D43" s="268">
        <f>'selected scenarios'!E65</f>
        <v>84.73475543444988</v>
      </c>
      <c r="E43" s="268">
        <f>'selected scenarios'!F65</f>
        <v>11.735384295960957</v>
      </c>
      <c r="F43" s="268">
        <f>'selected scenarios'!G65</f>
        <v>55.174628225101657</v>
      </c>
      <c r="G43" s="268">
        <f>'selected scenarios'!H65</f>
        <v>-35.681398722012098</v>
      </c>
      <c r="H43" s="268">
        <f>'selected scenarios'!I65</f>
        <v>361.37077499070324</v>
      </c>
      <c r="I43" s="268">
        <f>'selected scenarios'!J65</f>
        <v>297.77357851594576</v>
      </c>
      <c r="J43" s="268">
        <f>'selected scenarios'!K65</f>
        <v>436.51072254369859</v>
      </c>
      <c r="K43" s="265">
        <f>'selected scenarios'!L65</f>
        <v>127.51873662090935</v>
      </c>
      <c r="L43" s="259">
        <f>'selected scenarios'!M65</f>
        <v>58.711117638505094</v>
      </c>
    </row>
    <row r="44" spans="1:12" x14ac:dyDescent="0.2">
      <c r="A44" s="286"/>
      <c r="B44" s="290" t="s">
        <v>248</v>
      </c>
      <c r="C44" s="291"/>
      <c r="D44" s="291"/>
      <c r="E44" s="291"/>
      <c r="F44" s="291"/>
      <c r="G44" s="291"/>
      <c r="H44" s="291"/>
      <c r="I44" s="291"/>
      <c r="J44" s="291"/>
      <c r="K44" s="291"/>
      <c r="L44" s="292"/>
    </row>
    <row r="45" spans="1:12" x14ac:dyDescent="0.2">
      <c r="A45" s="255" t="s">
        <v>243</v>
      </c>
      <c r="B45" s="262">
        <f>'selected scenarios'!C25</f>
        <v>387.71443383408018</v>
      </c>
      <c r="C45" s="268">
        <v>387.71443383408018</v>
      </c>
      <c r="D45" s="268">
        <v>387.71443383408018</v>
      </c>
      <c r="E45" s="268">
        <v>387.71443383408018</v>
      </c>
      <c r="F45" s="268">
        <v>387.71443383408018</v>
      </c>
      <c r="G45" s="268">
        <v>387.71443383408018</v>
      </c>
      <c r="H45" s="268">
        <v>387.71443383408018</v>
      </c>
      <c r="I45" s="268">
        <v>387.71443383408018</v>
      </c>
      <c r="J45" s="268">
        <v>387.71443383408018</v>
      </c>
      <c r="K45" s="265">
        <v>387.71443383408018</v>
      </c>
      <c r="L45" s="259">
        <v>387.71443383408018</v>
      </c>
    </row>
    <row r="46" spans="1:12" x14ac:dyDescent="0.2">
      <c r="A46" s="255" t="s">
        <v>251</v>
      </c>
      <c r="B46" s="262">
        <f>'selected scenarios'!C76</f>
        <v>-100.4273142087106</v>
      </c>
      <c r="C46" s="268">
        <v>-100.4273142087106</v>
      </c>
      <c r="D46" s="268">
        <v>-100.4273142087106</v>
      </c>
      <c r="E46" s="268">
        <v>-100.4273142087106</v>
      </c>
      <c r="F46" s="268">
        <v>-100.4273142087106</v>
      </c>
      <c r="G46" s="268">
        <v>-100.4273142087106</v>
      </c>
      <c r="H46" s="268">
        <v>-100.4273142087106</v>
      </c>
      <c r="I46" s="268">
        <v>-100.4273142087106</v>
      </c>
      <c r="J46" s="268">
        <v>-100.4273142087106</v>
      </c>
      <c r="K46" s="265">
        <v>-100.4273142087106</v>
      </c>
      <c r="L46" s="259">
        <v>-100.4273142087106</v>
      </c>
    </row>
    <row r="47" spans="1:12" x14ac:dyDescent="0.2">
      <c r="A47" s="286"/>
      <c r="B47" s="290" t="s">
        <v>249</v>
      </c>
      <c r="C47" s="291"/>
      <c r="D47" s="291"/>
      <c r="E47" s="291"/>
      <c r="F47" s="291"/>
      <c r="G47" s="291"/>
      <c r="H47" s="291"/>
      <c r="I47" s="291"/>
      <c r="J47" s="291"/>
      <c r="K47" s="291"/>
      <c r="L47" s="292"/>
    </row>
    <row r="48" spans="1:12" x14ac:dyDescent="0.2">
      <c r="A48" s="255" t="s">
        <v>243</v>
      </c>
      <c r="B48" s="262">
        <f>'selected scenarios'!C36</f>
        <v>441.19095261403891</v>
      </c>
      <c r="C48" s="268">
        <f>'selected scenarios'!D36</f>
        <v>467.04144887099847</v>
      </c>
      <c r="D48" s="268">
        <f>'selected scenarios'!E36</f>
        <v>412.05209286810549</v>
      </c>
      <c r="E48" s="268">
        <f>'selected scenarios'!F36</f>
        <v>319.41937575487515</v>
      </c>
      <c r="F48" s="268">
        <f>'selected scenarios'!G36</f>
        <v>362.36511127620918</v>
      </c>
      <c r="G48" s="268">
        <f>'selected scenarios'!H36</f>
        <v>272.54128952289329</v>
      </c>
      <c r="H48" s="268">
        <f>'selected scenarios'!I36</f>
        <v>763.70438729756745</v>
      </c>
      <c r="I48" s="268">
        <f>'selected scenarios'!J36</f>
        <v>704.45430783792278</v>
      </c>
      <c r="J48" s="268">
        <f>'selected scenarios'!K36</f>
        <v>833.70822567235439</v>
      </c>
      <c r="K48" s="265">
        <f>'selected scenarios'!L36</f>
        <v>541.50468361720255</v>
      </c>
      <c r="L48" s="259">
        <f>'selected scenarios'!M36</f>
        <v>484.62183121319646</v>
      </c>
    </row>
    <row r="49" spans="1:12" ht="12" thickBot="1" x14ac:dyDescent="0.25">
      <c r="A49" s="256" t="s">
        <v>251</v>
      </c>
      <c r="B49" s="263">
        <f>'selected scenarios'!C87</f>
        <v>-83.139217287415974</v>
      </c>
      <c r="C49" s="269">
        <f>'selected scenarios'!D87</f>
        <v>-65.931719340766705</v>
      </c>
      <c r="D49" s="269">
        <f>'selected scenarios'!E87</f>
        <v>-102.5356290337035</v>
      </c>
      <c r="E49" s="269">
        <f>'selected scenarios'!F87</f>
        <v>-123.15858699136167</v>
      </c>
      <c r="F49" s="269">
        <f>'selected scenarios'!G87</f>
        <v>-66.650445622902723</v>
      </c>
      <c r="G49" s="269">
        <f>'selected scenarios'!H87</f>
        <v>-184.84092847934733</v>
      </c>
      <c r="H49" s="269">
        <f>'selected scenarios'!I87</f>
        <v>34.255302087115169</v>
      </c>
      <c r="I49" s="269">
        <f>'selected scenarios'!J87</f>
        <v>-93.126372926810006</v>
      </c>
      <c r="J49" s="269">
        <f>'selected scenarios'!K87</f>
        <v>184.75647053969109</v>
      </c>
      <c r="K49" s="266">
        <f>'selected scenarios'!L87</f>
        <v>115.91073697767885</v>
      </c>
      <c r="L49" s="260">
        <f>'selected scenarios'!M87</f>
        <v>0.22463754005848888</v>
      </c>
    </row>
  </sheetData>
  <mergeCells count="12">
    <mergeCell ref="B4:L4"/>
    <mergeCell ref="B7:L7"/>
    <mergeCell ref="B10:L10"/>
    <mergeCell ref="B13:L13"/>
    <mergeCell ref="B21:L21"/>
    <mergeCell ref="B44:L44"/>
    <mergeCell ref="B47:L47"/>
    <mergeCell ref="B24:L24"/>
    <mergeCell ref="B27:L27"/>
    <mergeCell ref="B30:L30"/>
    <mergeCell ref="B38:L38"/>
    <mergeCell ref="B41:L41"/>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2:BT71"/>
  <sheetViews>
    <sheetView topLeftCell="T16" workbookViewId="0">
      <selection activeCell="AH37" sqref="AH37:AH40"/>
    </sheetView>
  </sheetViews>
  <sheetFormatPr defaultRowHeight="15" x14ac:dyDescent="0.25"/>
  <cols>
    <col min="3" max="3" width="12.42578125" customWidth="1"/>
    <col min="13" max="16" width="3.140625" customWidth="1"/>
    <col min="18" max="18" width="10.140625" customWidth="1"/>
    <col min="28" max="31" width="3.140625" customWidth="1"/>
    <col min="33" max="33" width="9.85546875" customWidth="1"/>
    <col min="43" max="46" width="3.140625" customWidth="1"/>
    <col min="48" max="48" width="9.85546875" customWidth="1"/>
    <col min="58" max="61" width="3.140625" customWidth="1"/>
    <col min="63" max="63" width="9.7109375" customWidth="1"/>
  </cols>
  <sheetData>
    <row r="2" spans="2:72" x14ac:dyDescent="0.25">
      <c r="B2" s="1" t="s">
        <v>17</v>
      </c>
      <c r="C2" s="2"/>
      <c r="D2" s="2"/>
      <c r="E2" s="2"/>
      <c r="F2" s="2"/>
      <c r="G2" s="39" t="s">
        <v>146</v>
      </c>
      <c r="H2" s="2"/>
      <c r="I2" s="2"/>
      <c r="J2" s="2"/>
      <c r="K2" s="2"/>
      <c r="L2" s="3"/>
      <c r="Q2" s="1" t="s">
        <v>275</v>
      </c>
      <c r="R2" s="2"/>
      <c r="S2" s="2"/>
      <c r="T2" s="2"/>
      <c r="U2" s="2"/>
      <c r="V2" s="39" t="s">
        <v>146</v>
      </c>
      <c r="W2" s="2"/>
      <c r="X2" s="2"/>
      <c r="Y2" s="2"/>
      <c r="Z2" s="2"/>
      <c r="AA2" s="3"/>
      <c r="AF2" s="1" t="s">
        <v>276</v>
      </c>
      <c r="AG2" s="2"/>
      <c r="AH2" s="2"/>
      <c r="AI2" s="2"/>
      <c r="AJ2" s="2"/>
      <c r="AK2" s="39" t="s">
        <v>146</v>
      </c>
      <c r="AL2" s="2"/>
      <c r="AM2" s="2"/>
      <c r="AN2" s="2"/>
      <c r="AO2" s="2"/>
      <c r="AP2" s="3"/>
      <c r="AU2" s="1"/>
      <c r="AV2" s="2"/>
      <c r="AW2" s="2"/>
      <c r="AX2" s="2"/>
      <c r="AY2" s="2"/>
      <c r="AZ2" s="39"/>
      <c r="BA2" s="2"/>
      <c r="BB2" s="2"/>
      <c r="BC2" s="2"/>
      <c r="BD2" s="2"/>
      <c r="BE2" s="3"/>
      <c r="BJ2" s="1"/>
      <c r="BK2" s="2"/>
      <c r="BL2" s="2"/>
      <c r="BM2" s="2"/>
      <c r="BN2" s="2"/>
      <c r="BO2" s="39"/>
      <c r="BP2" s="2"/>
      <c r="BQ2" s="2"/>
      <c r="BR2" s="2"/>
      <c r="BS2" s="2"/>
      <c r="BT2" s="3"/>
    </row>
    <row r="3" spans="2:72" x14ac:dyDescent="0.25">
      <c r="B3" s="4"/>
      <c r="C3" s="5"/>
      <c r="D3" s="284" t="s">
        <v>0</v>
      </c>
      <c r="E3" s="284"/>
      <c r="F3" s="284"/>
      <c r="G3" s="284"/>
      <c r="H3" s="284"/>
      <c r="I3" s="284"/>
      <c r="J3" s="285"/>
      <c r="K3" s="6" t="s">
        <v>1</v>
      </c>
      <c r="L3" s="7"/>
      <c r="Q3" s="4"/>
      <c r="R3" s="5"/>
      <c r="S3" s="284" t="s">
        <v>0</v>
      </c>
      <c r="T3" s="284"/>
      <c r="U3" s="284"/>
      <c r="V3" s="284"/>
      <c r="W3" s="284"/>
      <c r="X3" s="284"/>
      <c r="Y3" s="285"/>
      <c r="Z3" s="6" t="s">
        <v>1</v>
      </c>
      <c r="AA3" s="7"/>
      <c r="AF3" s="4"/>
      <c r="AG3" s="5"/>
      <c r="AH3" s="284" t="s">
        <v>0</v>
      </c>
      <c r="AI3" s="284"/>
      <c r="AJ3" s="284"/>
      <c r="AK3" s="284"/>
      <c r="AL3" s="284"/>
      <c r="AM3" s="284"/>
      <c r="AN3" s="285"/>
      <c r="AO3" s="6" t="s">
        <v>1</v>
      </c>
      <c r="AP3" s="7"/>
    </row>
    <row r="4" spans="2:72" x14ac:dyDescent="0.25">
      <c r="B4" s="8"/>
      <c r="C4" s="9"/>
      <c r="D4" s="5" t="s">
        <v>2</v>
      </c>
      <c r="E4" s="10" t="s">
        <v>3</v>
      </c>
      <c r="F4" s="5"/>
      <c r="G4" s="10" t="s">
        <v>4</v>
      </c>
      <c r="H4" s="47" t="s">
        <v>5</v>
      </c>
      <c r="I4" s="48" t="s">
        <v>6</v>
      </c>
      <c r="J4" s="47" t="s">
        <v>5</v>
      </c>
      <c r="K4" s="11"/>
      <c r="L4" s="9"/>
      <c r="Q4" s="8"/>
      <c r="R4" s="9"/>
      <c r="S4" s="5" t="s">
        <v>2</v>
      </c>
      <c r="T4" s="10" t="s">
        <v>3</v>
      </c>
      <c r="U4" s="5"/>
      <c r="V4" s="10" t="s">
        <v>4</v>
      </c>
      <c r="W4" s="47" t="s">
        <v>5</v>
      </c>
      <c r="X4" s="48" t="s">
        <v>6</v>
      </c>
      <c r="Y4" s="47" t="s">
        <v>5</v>
      </c>
      <c r="Z4" s="11"/>
      <c r="AA4" s="9"/>
      <c r="AF4" s="8"/>
      <c r="AG4" s="9"/>
      <c r="AH4" s="5" t="s">
        <v>2</v>
      </c>
      <c r="AI4" s="10" t="s">
        <v>3</v>
      </c>
      <c r="AJ4" s="5"/>
      <c r="AK4" s="10" t="s">
        <v>4</v>
      </c>
      <c r="AL4" s="47" t="s">
        <v>5</v>
      </c>
      <c r="AM4" s="48" t="s">
        <v>6</v>
      </c>
      <c r="AN4" s="47" t="s">
        <v>5</v>
      </c>
      <c r="AO4" s="11"/>
      <c r="AP4" s="9"/>
    </row>
    <row r="5" spans="2:72" x14ac:dyDescent="0.25">
      <c r="B5" s="12" t="s">
        <v>7</v>
      </c>
      <c r="C5" s="13" t="s">
        <v>19</v>
      </c>
      <c r="D5" s="14" t="s">
        <v>8</v>
      </c>
      <c r="E5" s="15" t="s">
        <v>9</v>
      </c>
      <c r="F5" s="14" t="s">
        <v>4</v>
      </c>
      <c r="G5" s="15" t="s">
        <v>10</v>
      </c>
      <c r="H5" s="49" t="s">
        <v>11</v>
      </c>
      <c r="I5" s="49" t="s">
        <v>12</v>
      </c>
      <c r="J5" s="49" t="s">
        <v>13</v>
      </c>
      <c r="K5" s="14" t="s">
        <v>15</v>
      </c>
      <c r="L5" s="16" t="s">
        <v>14</v>
      </c>
      <c r="Q5" s="12" t="s">
        <v>7</v>
      </c>
      <c r="R5" s="13" t="s">
        <v>19</v>
      </c>
      <c r="S5" s="14" t="s">
        <v>8</v>
      </c>
      <c r="T5" s="15" t="s">
        <v>9</v>
      </c>
      <c r="U5" s="14" t="s">
        <v>4</v>
      </c>
      <c r="V5" s="15" t="s">
        <v>10</v>
      </c>
      <c r="W5" s="49" t="s">
        <v>11</v>
      </c>
      <c r="X5" s="49" t="s">
        <v>12</v>
      </c>
      <c r="Y5" s="49" t="s">
        <v>13</v>
      </c>
      <c r="Z5" s="14" t="s">
        <v>15</v>
      </c>
      <c r="AA5" s="16" t="s">
        <v>14</v>
      </c>
      <c r="AF5" s="12" t="s">
        <v>7</v>
      </c>
      <c r="AG5" s="13" t="s">
        <v>19</v>
      </c>
      <c r="AH5" s="14" t="s">
        <v>8</v>
      </c>
      <c r="AI5" s="15" t="s">
        <v>9</v>
      </c>
      <c r="AJ5" s="14" t="s">
        <v>4</v>
      </c>
      <c r="AK5" s="15" t="s">
        <v>10</v>
      </c>
      <c r="AL5" s="49" t="s">
        <v>11</v>
      </c>
      <c r="AM5" s="49" t="s">
        <v>12</v>
      </c>
      <c r="AN5" s="49" t="s">
        <v>13</v>
      </c>
      <c r="AO5" s="14" t="s">
        <v>15</v>
      </c>
      <c r="AP5" s="16" t="s">
        <v>14</v>
      </c>
    </row>
    <row r="6" spans="2:72" x14ac:dyDescent="0.25">
      <c r="B6" s="17" t="s">
        <v>149</v>
      </c>
      <c r="C6" s="18"/>
      <c r="D6" s="5"/>
      <c r="E6" s="10"/>
      <c r="F6" s="5"/>
      <c r="G6" s="10"/>
      <c r="H6" s="47"/>
      <c r="I6" s="47"/>
      <c r="J6" s="47"/>
      <c r="K6" s="5"/>
      <c r="L6" s="19"/>
      <c r="Q6" s="17" t="s">
        <v>149</v>
      </c>
      <c r="R6" s="18"/>
      <c r="S6" s="5"/>
      <c r="T6" s="10"/>
      <c r="U6" s="5"/>
      <c r="V6" s="10"/>
      <c r="W6" s="47"/>
      <c r="X6" s="47"/>
      <c r="Y6" s="47"/>
      <c r="Z6" s="5"/>
      <c r="AA6" s="19"/>
      <c r="AF6" s="17" t="s">
        <v>149</v>
      </c>
      <c r="AG6" s="18"/>
      <c r="AH6" s="5"/>
      <c r="AI6" s="10"/>
      <c r="AJ6" s="5"/>
      <c r="AK6" s="10"/>
      <c r="AL6" s="47"/>
      <c r="AM6" s="47"/>
      <c r="AN6" s="47"/>
      <c r="AO6" s="5"/>
      <c r="AP6" s="19"/>
    </row>
    <row r="7" spans="2:72" x14ac:dyDescent="0.25">
      <c r="B7" s="20">
        <v>0</v>
      </c>
      <c r="C7" s="21" t="s">
        <v>272</v>
      </c>
      <c r="D7" s="22">
        <v>1551.1517535900098</v>
      </c>
      <c r="E7" s="23">
        <v>10934.735923003203</v>
      </c>
      <c r="F7" s="23">
        <v>12485.887676593167</v>
      </c>
      <c r="G7" s="24"/>
      <c r="H7" s="50"/>
      <c r="I7" s="50"/>
      <c r="J7" s="50"/>
      <c r="K7" s="25"/>
      <c r="L7" s="26"/>
      <c r="Q7" s="20">
        <v>0</v>
      </c>
      <c r="R7" s="21" t="s">
        <v>272</v>
      </c>
      <c r="S7" s="22">
        <v>1495.1072688823374</v>
      </c>
      <c r="T7" s="23">
        <v>10197.367195178669</v>
      </c>
      <c r="U7" s="23">
        <v>11692.474464061012</v>
      </c>
      <c r="V7" s="24"/>
      <c r="W7" s="50"/>
      <c r="X7" s="50"/>
      <c r="Y7" s="50"/>
      <c r="Z7" s="25"/>
      <c r="AA7" s="26"/>
      <c r="AF7" s="20">
        <v>0</v>
      </c>
      <c r="AG7" s="21" t="s">
        <v>272</v>
      </c>
      <c r="AH7" s="22">
        <v>1606.1744205027187</v>
      </c>
      <c r="AI7" s="23">
        <v>11658.660750122217</v>
      </c>
      <c r="AJ7" s="23">
        <v>13264.835170624938</v>
      </c>
      <c r="AK7" s="24"/>
      <c r="AL7" s="50"/>
      <c r="AM7" s="50"/>
      <c r="AN7" s="50"/>
      <c r="AO7" s="25"/>
      <c r="AP7" s="26"/>
    </row>
    <row r="8" spans="2:72" x14ac:dyDescent="0.25">
      <c r="B8" s="40">
        <v>1</v>
      </c>
      <c r="C8" s="41" t="s">
        <v>273</v>
      </c>
      <c r="D8" s="42">
        <v>1720.5948277269308</v>
      </c>
      <c r="E8" s="43">
        <v>9732.6973510726639</v>
      </c>
      <c r="F8" s="43">
        <v>11453.292178799591</v>
      </c>
      <c r="G8" s="44">
        <v>241.08842824965384</v>
      </c>
      <c r="H8" s="51">
        <v>9.0200000000000002E-2</v>
      </c>
      <c r="I8" s="51">
        <v>0.55249999999999999</v>
      </c>
      <c r="J8" s="51">
        <v>0.35730000000000001</v>
      </c>
      <c r="K8" s="45">
        <v>10.982058435315105</v>
      </c>
      <c r="L8" s="46">
        <v>7.3108052676663746</v>
      </c>
      <c r="Q8" s="40">
        <v>1</v>
      </c>
      <c r="R8" s="41" t="str">
        <f>C8</f>
        <v>MHGF 92%</v>
      </c>
      <c r="S8" s="42">
        <v>1869.6938644435636</v>
      </c>
      <c r="T8" s="43">
        <v>9118.5089447422724</v>
      </c>
      <c r="U8" s="43">
        <v>10988.202809185866</v>
      </c>
      <c r="V8" s="44">
        <v>292.38128634709761</v>
      </c>
      <c r="W8" s="51">
        <v>0.18167137666532096</v>
      </c>
      <c r="X8" s="51">
        <v>0.27210335082761405</v>
      </c>
      <c r="Y8" s="51">
        <v>0.54622527250706499</v>
      </c>
      <c r="Z8" s="45">
        <v>12.879120742504801</v>
      </c>
      <c r="AA8" s="46">
        <v>8.4899877071479004</v>
      </c>
      <c r="AF8" s="40">
        <v>1</v>
      </c>
      <c r="AG8" s="41" t="s">
        <v>273</v>
      </c>
      <c r="AH8" s="42">
        <v>1574.2142038873751</v>
      </c>
      <c r="AI8" s="43">
        <v>10335.687712737463</v>
      </c>
      <c r="AJ8" s="43">
        <v>11909.901916624845</v>
      </c>
      <c r="AK8" s="44">
        <v>190.73075504023356</v>
      </c>
      <c r="AL8" s="51">
        <v>3.9635354736424893E-4</v>
      </c>
      <c r="AM8" s="51">
        <v>0.82778438367023388</v>
      </c>
      <c r="AN8" s="51">
        <v>0.17181926278240189</v>
      </c>
      <c r="AO8" s="45">
        <v>0.94816156792904993</v>
      </c>
      <c r="AP8" s="46">
        <v>0.57631349845677982</v>
      </c>
    </row>
    <row r="9" spans="2:72" x14ac:dyDescent="0.25">
      <c r="B9" s="40">
        <v>2</v>
      </c>
      <c r="C9" s="41" t="s">
        <v>287</v>
      </c>
      <c r="D9" s="42">
        <v>1863.8438215875844</v>
      </c>
      <c r="E9" s="43">
        <v>9503.8337298998267</v>
      </c>
      <c r="F9" s="43">
        <v>11367.67755148737</v>
      </c>
      <c r="G9" s="44">
        <v>626.78500849936552</v>
      </c>
      <c r="H9" s="51">
        <v>0.12520000000000001</v>
      </c>
      <c r="I9" s="51">
        <v>0.161</v>
      </c>
      <c r="J9" s="51">
        <v>0.71379999999999999</v>
      </c>
      <c r="K9" s="45">
        <v>8.667770538104671</v>
      </c>
      <c r="L9" s="46">
        <v>5.2709710711909903</v>
      </c>
      <c r="Q9" s="40">
        <v>2</v>
      </c>
      <c r="R9" s="41" t="str">
        <f t="shared" ref="R9:R10" si="0">C9</f>
        <v>MHGF 95%</v>
      </c>
      <c r="S9" s="42">
        <v>2011.215949335877</v>
      </c>
      <c r="T9" s="43">
        <v>8887.0469227699923</v>
      </c>
      <c r="U9" s="43">
        <v>10898.262872105872</v>
      </c>
      <c r="V9" s="44">
        <v>299.03205465447655</v>
      </c>
      <c r="W9" s="51">
        <v>0.22385950746871217</v>
      </c>
      <c r="X9" s="51">
        <v>0.21659265240209932</v>
      </c>
      <c r="Y9" s="51">
        <v>0.55954784012918857</v>
      </c>
      <c r="Z9" s="45">
        <v>13.929895581216416</v>
      </c>
      <c r="AA9" s="46">
        <v>9.6219037612308949</v>
      </c>
      <c r="AF9" s="40">
        <v>2</v>
      </c>
      <c r="AG9" s="41" t="s">
        <v>287</v>
      </c>
      <c r="AH9" s="42">
        <v>1719.1586212575685</v>
      </c>
      <c r="AI9" s="43">
        <v>10109.375117636831</v>
      </c>
      <c r="AJ9" s="43">
        <v>11828.53373889439</v>
      </c>
      <c r="AK9" s="44">
        <v>948.56228423214202</v>
      </c>
      <c r="AL9" s="51">
        <v>2.8339278636543796E-2</v>
      </c>
      <c r="AM9" s="51">
        <v>0.10642092746730084</v>
      </c>
      <c r="AN9" s="51">
        <v>0.86523979389615535</v>
      </c>
      <c r="AO9" s="45">
        <v>3.5247462428341292</v>
      </c>
      <c r="AP9" s="46">
        <v>2.5488286268151712</v>
      </c>
    </row>
    <row r="10" spans="2:72" x14ac:dyDescent="0.25">
      <c r="B10" s="32">
        <v>3</v>
      </c>
      <c r="C10" s="33" t="s">
        <v>288</v>
      </c>
      <c r="D10" s="34">
        <v>1978.8694919308741</v>
      </c>
      <c r="E10" s="35">
        <v>9387.5631554303291</v>
      </c>
      <c r="F10" s="35">
        <v>11366.432647361227</v>
      </c>
      <c r="G10" s="36">
        <v>796.0068685674205</v>
      </c>
      <c r="H10" s="52">
        <v>0.19539999999999999</v>
      </c>
      <c r="I10" s="52">
        <v>4.7999999999999996E-3</v>
      </c>
      <c r="J10" s="52">
        <v>0.79979999999999996</v>
      </c>
      <c r="K10" s="37">
        <v>11.391056991193926</v>
      </c>
      <c r="L10" s="38">
        <v>6.2166618447877173</v>
      </c>
      <c r="Q10" s="32">
        <v>3</v>
      </c>
      <c r="R10" s="33" t="str">
        <f t="shared" si="0"/>
        <v>MHGF 97%</v>
      </c>
      <c r="S10" s="34">
        <v>2124.2972955864157</v>
      </c>
      <c r="T10" s="35">
        <v>8784.7851642935984</v>
      </c>
      <c r="U10" s="35">
        <v>10909.082459880041</v>
      </c>
      <c r="V10" s="36">
        <v>409.21926695335878</v>
      </c>
      <c r="W10" s="52">
        <v>0.30742834073475978</v>
      </c>
      <c r="X10" s="52">
        <v>9.4872830036334278E-3</v>
      </c>
      <c r="Y10" s="52">
        <v>0.68308437626160678</v>
      </c>
      <c r="Z10" s="37">
        <v>16.764055605657312</v>
      </c>
      <c r="AA10" s="38">
        <v>10.483632853020579</v>
      </c>
      <c r="AF10" s="32">
        <v>3</v>
      </c>
      <c r="AG10" s="33" t="s">
        <v>288</v>
      </c>
      <c r="AH10" s="34">
        <v>1836.0931662650837</v>
      </c>
      <c r="AI10" s="35">
        <v>9979.351139594326</v>
      </c>
      <c r="AJ10" s="35">
        <v>11815.444305859393</v>
      </c>
      <c r="AK10" s="36">
        <v>1175.7424568345725</v>
      </c>
      <c r="AL10" s="52">
        <v>8.5414189456995637E-2</v>
      </c>
      <c r="AM10" s="52">
        <v>1.9817677368212446E-4</v>
      </c>
      <c r="AN10" s="52">
        <v>0.91438763376932219</v>
      </c>
      <c r="AO10" s="37">
        <v>6.1797138813265668</v>
      </c>
      <c r="AP10" s="38">
        <v>3.7172524277219283</v>
      </c>
    </row>
    <row r="11" spans="2:72" s="98" customFormat="1" x14ac:dyDescent="0.25">
      <c r="B11" s="92"/>
      <c r="C11" s="93"/>
      <c r="D11" s="94"/>
      <c r="E11" s="94"/>
      <c r="F11" s="94"/>
      <c r="G11" s="95"/>
      <c r="H11" s="96"/>
      <c r="I11" s="96"/>
      <c r="J11" s="96"/>
      <c r="K11" s="97"/>
      <c r="L11" s="97"/>
      <c r="Q11" s="92"/>
      <c r="R11" s="93"/>
      <c r="S11" s="94"/>
      <c r="T11" s="94"/>
      <c r="U11" s="94"/>
      <c r="V11" s="95"/>
      <c r="W11" s="96"/>
      <c r="X11" s="96"/>
      <c r="Y11" s="96"/>
      <c r="Z11" s="97"/>
      <c r="AA11" s="97"/>
      <c r="AF11" s="92"/>
      <c r="AG11" s="93"/>
      <c r="AH11" s="94"/>
      <c r="AI11" s="94"/>
      <c r="AJ11" s="94"/>
      <c r="AK11" s="95"/>
      <c r="AL11" s="96"/>
      <c r="AM11" s="96"/>
      <c r="AN11" s="96"/>
      <c r="AO11" s="97"/>
      <c r="AP11" s="97"/>
      <c r="AU11" s="92"/>
      <c r="AV11" s="93"/>
      <c r="AW11" s="94"/>
      <c r="AX11" s="94"/>
      <c r="AY11" s="94"/>
      <c r="AZ11" s="95"/>
      <c r="BA11" s="96"/>
      <c r="BB11" s="96"/>
      <c r="BC11" s="96"/>
      <c r="BD11" s="97"/>
      <c r="BE11" s="97"/>
      <c r="BJ11" s="92"/>
      <c r="BK11" s="93"/>
      <c r="BL11" s="94"/>
      <c r="BM11" s="94"/>
      <c r="BN11" s="94"/>
      <c r="BO11" s="95"/>
      <c r="BP11" s="96"/>
      <c r="BQ11" s="96"/>
      <c r="BR11" s="96"/>
      <c r="BS11" s="97"/>
      <c r="BT11" s="97"/>
    </row>
    <row r="17" spans="2:72" x14ac:dyDescent="0.25">
      <c r="B17" s="1" t="s">
        <v>18</v>
      </c>
      <c r="C17" s="2"/>
      <c r="D17" s="2"/>
      <c r="E17" s="2"/>
      <c r="F17" s="2"/>
      <c r="G17" s="39" t="s">
        <v>146</v>
      </c>
      <c r="H17" s="2"/>
      <c r="I17" s="2"/>
      <c r="J17" s="2"/>
      <c r="K17" s="2"/>
      <c r="L17" s="3"/>
      <c r="Q17" s="1" t="s">
        <v>279</v>
      </c>
      <c r="R17" s="2"/>
      <c r="S17" s="2"/>
      <c r="T17" s="2"/>
      <c r="U17" s="2"/>
      <c r="V17" s="39" t="s">
        <v>146</v>
      </c>
      <c r="W17" s="2"/>
      <c r="X17" s="2"/>
      <c r="Y17" s="2"/>
      <c r="Z17" s="2"/>
      <c r="AA17" s="3"/>
      <c r="AF17" s="1" t="s">
        <v>280</v>
      </c>
      <c r="AG17" s="2"/>
      <c r="AH17" s="2"/>
      <c r="AI17" s="2"/>
      <c r="AJ17" s="2"/>
      <c r="AK17" s="39" t="s">
        <v>146</v>
      </c>
      <c r="AL17" s="2"/>
      <c r="AM17" s="2"/>
      <c r="AN17" s="2"/>
      <c r="AO17" s="2"/>
      <c r="AP17" s="3"/>
      <c r="AU17" s="1"/>
      <c r="AV17" s="2"/>
      <c r="AW17" s="2"/>
      <c r="AX17" s="2"/>
      <c r="AY17" s="2"/>
      <c r="AZ17" s="39"/>
      <c r="BA17" s="2"/>
      <c r="BB17" s="2"/>
      <c r="BC17" s="2"/>
      <c r="BD17" s="2"/>
      <c r="BE17" s="3"/>
      <c r="BJ17" s="1"/>
      <c r="BK17" s="2"/>
      <c r="BL17" s="2"/>
      <c r="BM17" s="2"/>
      <c r="BN17" s="2"/>
      <c r="BO17" s="39"/>
      <c r="BP17" s="2"/>
      <c r="BQ17" s="2"/>
      <c r="BR17" s="2"/>
      <c r="BS17" s="2"/>
      <c r="BT17" s="3"/>
    </row>
    <row r="18" spans="2:72" x14ac:dyDescent="0.25">
      <c r="B18" s="4"/>
      <c r="C18" s="5"/>
      <c r="D18" s="284" t="s">
        <v>0</v>
      </c>
      <c r="E18" s="284"/>
      <c r="F18" s="284"/>
      <c r="G18" s="284"/>
      <c r="H18" s="284"/>
      <c r="I18" s="284"/>
      <c r="J18" s="285"/>
      <c r="K18" s="6" t="s">
        <v>1</v>
      </c>
      <c r="L18" s="7"/>
      <c r="Q18" s="4"/>
      <c r="R18" s="5"/>
      <c r="S18" s="284" t="s">
        <v>0</v>
      </c>
      <c r="T18" s="284"/>
      <c r="U18" s="284"/>
      <c r="V18" s="284"/>
      <c r="W18" s="284"/>
      <c r="X18" s="284"/>
      <c r="Y18" s="285"/>
      <c r="Z18" s="6" t="s">
        <v>1</v>
      </c>
      <c r="AA18" s="7"/>
      <c r="AF18" s="4"/>
      <c r="AG18" s="5"/>
      <c r="AH18" s="284" t="s">
        <v>0</v>
      </c>
      <c r="AI18" s="284"/>
      <c r="AJ18" s="284"/>
      <c r="AK18" s="284"/>
      <c r="AL18" s="284"/>
      <c r="AM18" s="284"/>
      <c r="AN18" s="285"/>
      <c r="AO18" s="6" t="s">
        <v>1</v>
      </c>
      <c r="AP18" s="7"/>
      <c r="AU18" s="4"/>
      <c r="AV18" s="5"/>
      <c r="AW18" s="284"/>
      <c r="AX18" s="284"/>
      <c r="AY18" s="284"/>
      <c r="AZ18" s="284"/>
      <c r="BA18" s="284"/>
      <c r="BB18" s="284"/>
      <c r="BC18" s="285"/>
      <c r="BD18" s="6"/>
      <c r="BE18" s="7"/>
      <c r="BJ18" s="4"/>
      <c r="BK18" s="5"/>
      <c r="BL18" s="284"/>
      <c r="BM18" s="284"/>
      <c r="BN18" s="284"/>
      <c r="BO18" s="284"/>
      <c r="BP18" s="284"/>
      <c r="BQ18" s="284"/>
      <c r="BR18" s="285"/>
      <c r="BS18" s="6"/>
      <c r="BT18" s="7"/>
    </row>
    <row r="19" spans="2:72" x14ac:dyDescent="0.25">
      <c r="B19" s="8"/>
      <c r="C19" s="9"/>
      <c r="D19" s="5" t="s">
        <v>2</v>
      </c>
      <c r="E19" s="10" t="s">
        <v>3</v>
      </c>
      <c r="F19" s="5"/>
      <c r="G19" s="10" t="s">
        <v>4</v>
      </c>
      <c r="H19" s="47" t="s">
        <v>5</v>
      </c>
      <c r="I19" s="48" t="s">
        <v>6</v>
      </c>
      <c r="J19" s="47" t="s">
        <v>5</v>
      </c>
      <c r="K19" s="11"/>
      <c r="L19" s="9"/>
      <c r="Q19" s="8"/>
      <c r="R19" s="9"/>
      <c r="S19" s="5" t="s">
        <v>2</v>
      </c>
      <c r="T19" s="10" t="s">
        <v>3</v>
      </c>
      <c r="U19" s="5"/>
      <c r="V19" s="10" t="s">
        <v>4</v>
      </c>
      <c r="W19" s="47" t="s">
        <v>5</v>
      </c>
      <c r="X19" s="48" t="s">
        <v>6</v>
      </c>
      <c r="Y19" s="47" t="s">
        <v>5</v>
      </c>
      <c r="Z19" s="11"/>
      <c r="AA19" s="9"/>
      <c r="AF19" s="8"/>
      <c r="AG19" s="9"/>
      <c r="AH19" s="5" t="s">
        <v>2</v>
      </c>
      <c r="AI19" s="10" t="s">
        <v>3</v>
      </c>
      <c r="AJ19" s="5"/>
      <c r="AK19" s="10" t="s">
        <v>4</v>
      </c>
      <c r="AL19" s="47" t="s">
        <v>5</v>
      </c>
      <c r="AM19" s="48" t="s">
        <v>6</v>
      </c>
      <c r="AN19" s="47" t="s">
        <v>5</v>
      </c>
      <c r="AO19" s="11"/>
      <c r="AP19" s="9"/>
      <c r="AU19" s="8"/>
      <c r="AV19" s="9"/>
      <c r="AW19" s="5"/>
      <c r="AX19" s="10"/>
      <c r="AY19" s="5"/>
      <c r="AZ19" s="10"/>
      <c r="BA19" s="47"/>
      <c r="BB19" s="48"/>
      <c r="BC19" s="47"/>
      <c r="BD19" s="11"/>
      <c r="BE19" s="9"/>
      <c r="BJ19" s="8"/>
      <c r="BK19" s="9"/>
      <c r="BL19" s="5"/>
      <c r="BM19" s="10"/>
      <c r="BN19" s="5"/>
      <c r="BO19" s="10"/>
      <c r="BP19" s="47"/>
      <c r="BQ19" s="48"/>
      <c r="BR19" s="47"/>
      <c r="BS19" s="11"/>
      <c r="BT19" s="9"/>
    </row>
    <row r="20" spans="2:72" x14ac:dyDescent="0.25">
      <c r="B20" s="12" t="s">
        <v>7</v>
      </c>
      <c r="C20" s="13" t="s">
        <v>19</v>
      </c>
      <c r="D20" s="14" t="s">
        <v>8</v>
      </c>
      <c r="E20" s="15" t="s">
        <v>9</v>
      </c>
      <c r="F20" s="14" t="s">
        <v>4</v>
      </c>
      <c r="G20" s="15" t="s">
        <v>10</v>
      </c>
      <c r="H20" s="49" t="s">
        <v>11</v>
      </c>
      <c r="I20" s="49" t="s">
        <v>12</v>
      </c>
      <c r="J20" s="49" t="s">
        <v>13</v>
      </c>
      <c r="K20" s="14" t="s">
        <v>15</v>
      </c>
      <c r="L20" s="16" t="s">
        <v>14</v>
      </c>
      <c r="Q20" s="12" t="s">
        <v>7</v>
      </c>
      <c r="R20" s="13" t="s">
        <v>19</v>
      </c>
      <c r="S20" s="14" t="s">
        <v>8</v>
      </c>
      <c r="T20" s="15" t="s">
        <v>9</v>
      </c>
      <c r="U20" s="14" t="s">
        <v>4</v>
      </c>
      <c r="V20" s="15" t="s">
        <v>10</v>
      </c>
      <c r="W20" s="49" t="s">
        <v>11</v>
      </c>
      <c r="X20" s="49" t="s">
        <v>12</v>
      </c>
      <c r="Y20" s="49" t="s">
        <v>13</v>
      </c>
      <c r="Z20" s="14" t="s">
        <v>15</v>
      </c>
      <c r="AA20" s="16" t="s">
        <v>14</v>
      </c>
      <c r="AF20" s="12" t="s">
        <v>7</v>
      </c>
      <c r="AG20" s="13" t="s">
        <v>19</v>
      </c>
      <c r="AH20" s="14" t="s">
        <v>8</v>
      </c>
      <c r="AI20" s="15" t="s">
        <v>9</v>
      </c>
      <c r="AJ20" s="14" t="s">
        <v>4</v>
      </c>
      <c r="AK20" s="15" t="s">
        <v>10</v>
      </c>
      <c r="AL20" s="49" t="s">
        <v>11</v>
      </c>
      <c r="AM20" s="49" t="s">
        <v>12</v>
      </c>
      <c r="AN20" s="49" t="s">
        <v>13</v>
      </c>
      <c r="AO20" s="14" t="s">
        <v>15</v>
      </c>
      <c r="AP20" s="16" t="s">
        <v>14</v>
      </c>
      <c r="AU20" s="12"/>
      <c r="AV20" s="13"/>
      <c r="AW20" s="14"/>
      <c r="AX20" s="15"/>
      <c r="AY20" s="14"/>
      <c r="AZ20" s="15"/>
      <c r="BA20" s="49"/>
      <c r="BB20" s="49"/>
      <c r="BC20" s="49"/>
      <c r="BD20" s="14"/>
      <c r="BE20" s="16"/>
      <c r="BJ20" s="12"/>
      <c r="BK20" s="13"/>
      <c r="BL20" s="14"/>
      <c r="BM20" s="15"/>
      <c r="BN20" s="14"/>
      <c r="BO20" s="15"/>
      <c r="BP20" s="49"/>
      <c r="BQ20" s="49"/>
      <c r="BR20" s="49"/>
      <c r="BS20" s="14"/>
      <c r="BT20" s="16"/>
    </row>
    <row r="21" spans="2:72" x14ac:dyDescent="0.25">
      <c r="B21" s="17" t="s">
        <v>149</v>
      </c>
      <c r="C21" s="18"/>
      <c r="D21" s="5"/>
      <c r="E21" s="10"/>
      <c r="F21" s="5"/>
      <c r="G21" s="10"/>
      <c r="H21" s="47"/>
      <c r="I21" s="47"/>
      <c r="J21" s="47"/>
      <c r="K21" s="5"/>
      <c r="L21" s="19"/>
      <c r="Q21" s="17" t="s">
        <v>149</v>
      </c>
      <c r="R21" s="18"/>
      <c r="S21" s="5"/>
      <c r="T21" s="10"/>
      <c r="U21" s="5"/>
      <c r="V21" s="10"/>
      <c r="W21" s="47"/>
      <c r="X21" s="47"/>
      <c r="Y21" s="47"/>
      <c r="Z21" s="5"/>
      <c r="AA21" s="19"/>
      <c r="AF21" s="17" t="s">
        <v>149</v>
      </c>
      <c r="AG21" s="18"/>
      <c r="AH21" s="5"/>
      <c r="AI21" s="10"/>
      <c r="AJ21" s="5"/>
      <c r="AK21" s="10"/>
      <c r="AL21" s="47"/>
      <c r="AM21" s="47"/>
      <c r="AN21" s="47"/>
      <c r="AO21" s="5"/>
      <c r="AP21" s="19"/>
      <c r="AU21" s="17"/>
      <c r="AV21" s="18"/>
      <c r="AW21" s="5"/>
      <c r="AX21" s="10"/>
      <c r="AY21" s="5"/>
      <c r="AZ21" s="10"/>
      <c r="BA21" s="47"/>
      <c r="BB21" s="47"/>
      <c r="BC21" s="47"/>
      <c r="BD21" s="5"/>
      <c r="BE21" s="19"/>
      <c r="BJ21" s="17"/>
      <c r="BK21" s="18"/>
      <c r="BL21" s="5"/>
      <c r="BM21" s="10"/>
      <c r="BN21" s="5"/>
      <c r="BO21" s="10"/>
      <c r="BP21" s="47"/>
      <c r="BQ21" s="47"/>
      <c r="BR21" s="47"/>
      <c r="BS21" s="5"/>
      <c r="BT21" s="19"/>
    </row>
    <row r="22" spans="2:72" x14ac:dyDescent="0.25">
      <c r="B22" s="20">
        <v>0</v>
      </c>
      <c r="C22" s="21" t="s">
        <v>272</v>
      </c>
      <c r="D22" s="22">
        <v>1589.515346910292</v>
      </c>
      <c r="E22" s="23">
        <v>12947.847162230355</v>
      </c>
      <c r="F22" s="23">
        <v>14537.362509140676</v>
      </c>
      <c r="G22" s="24"/>
      <c r="H22" s="50"/>
      <c r="I22" s="50"/>
      <c r="J22" s="50"/>
      <c r="K22" s="25"/>
      <c r="L22" s="26"/>
      <c r="Q22" s="20">
        <v>0</v>
      </c>
      <c r="R22" s="21" t="s">
        <v>272</v>
      </c>
      <c r="S22" s="22">
        <v>1530.576246641539</v>
      </c>
      <c r="T22" s="23">
        <v>11788.502840551659</v>
      </c>
      <c r="U22" s="23">
        <v>13319.079087193202</v>
      </c>
      <c r="V22" s="24"/>
      <c r="W22" s="50"/>
      <c r="X22" s="50"/>
      <c r="Y22" s="50"/>
      <c r="Z22" s="25"/>
      <c r="AA22" s="26"/>
      <c r="AF22" s="20">
        <v>0</v>
      </c>
      <c r="AG22" s="21" t="s">
        <v>272</v>
      </c>
      <c r="AH22" s="22">
        <v>1647.8270309503796</v>
      </c>
      <c r="AI22" s="23">
        <v>14094.850076613759</v>
      </c>
      <c r="AJ22" s="23">
        <v>15742.67710756415</v>
      </c>
      <c r="AK22" s="24"/>
      <c r="AL22" s="50"/>
      <c r="AM22" s="50"/>
      <c r="AN22" s="50"/>
      <c r="AO22" s="25"/>
      <c r="AP22" s="26"/>
      <c r="AU22" s="20"/>
      <c r="AV22" s="21"/>
      <c r="AW22" s="22"/>
      <c r="AX22" s="23"/>
      <c r="AY22" s="23"/>
      <c r="AZ22" s="24"/>
      <c r="BA22" s="50"/>
      <c r="BB22" s="50"/>
      <c r="BC22" s="50"/>
      <c r="BD22" s="25"/>
      <c r="BE22" s="26"/>
      <c r="BJ22" s="20"/>
      <c r="BK22" s="21"/>
      <c r="BL22" s="22"/>
      <c r="BM22" s="23"/>
      <c r="BN22" s="23"/>
      <c r="BO22" s="24"/>
      <c r="BP22" s="50"/>
      <c r="BQ22" s="50"/>
      <c r="BR22" s="50"/>
      <c r="BS22" s="25"/>
      <c r="BT22" s="26"/>
    </row>
    <row r="23" spans="2:72" x14ac:dyDescent="0.25">
      <c r="B23" s="40">
        <v>1</v>
      </c>
      <c r="C23" s="41" t="s">
        <v>273</v>
      </c>
      <c r="D23" s="42">
        <v>1759.5232650116257</v>
      </c>
      <c r="E23" s="43">
        <v>11516.899924542984</v>
      </c>
      <c r="F23" s="43">
        <v>13276.423189554605</v>
      </c>
      <c r="G23" s="44">
        <v>250.69416296071202</v>
      </c>
      <c r="H23" s="51">
        <v>5.9023836549375708E-2</v>
      </c>
      <c r="I23" s="51">
        <v>0.61342630128101183</v>
      </c>
      <c r="J23" s="51">
        <v>0.32754986216961246</v>
      </c>
      <c r="K23" s="45">
        <v>8.4616712564936929</v>
      </c>
      <c r="L23" s="46">
        <v>6.8966725753968472</v>
      </c>
      <c r="Q23" s="40">
        <v>1</v>
      </c>
      <c r="R23" s="41" t="s">
        <v>273</v>
      </c>
      <c r="S23" s="42">
        <v>1913.1737703216427</v>
      </c>
      <c r="T23" s="43">
        <v>10559.371845295753</v>
      </c>
      <c r="U23" s="43">
        <v>12472.54561561745</v>
      </c>
      <c r="V23" s="44">
        <v>302.09394429719367</v>
      </c>
      <c r="W23" s="51">
        <v>0.11868275187479622</v>
      </c>
      <c r="X23" s="51">
        <v>0.35050537985001629</v>
      </c>
      <c r="Y23" s="51">
        <v>0.53081186827518745</v>
      </c>
      <c r="Z23" s="45">
        <v>9.9646577302440509</v>
      </c>
      <c r="AA23" s="46">
        <v>7.644429026680216</v>
      </c>
      <c r="AF23" s="40">
        <v>1</v>
      </c>
      <c r="AG23" s="41" t="s">
        <v>273</v>
      </c>
      <c r="AH23" s="42">
        <v>1607.5083941129631</v>
      </c>
      <c r="AI23" s="43">
        <v>12464.234962946628</v>
      </c>
      <c r="AJ23" s="43">
        <v>14071.7433570596</v>
      </c>
      <c r="AK23" s="44">
        <v>199.84154058684652</v>
      </c>
      <c r="AL23" s="51">
        <v>0</v>
      </c>
      <c r="AM23" s="51">
        <v>0.87354838709677418</v>
      </c>
      <c r="AN23" s="51">
        <v>0.12645161290322582</v>
      </c>
      <c r="AO23" s="45">
        <v>0.82404611437450703</v>
      </c>
      <c r="AP23" s="46">
        <v>0.6968164212506649</v>
      </c>
      <c r="AU23" s="40"/>
      <c r="AV23" s="41"/>
      <c r="AW23" s="42"/>
      <c r="AX23" s="43"/>
      <c r="AY23" s="43"/>
      <c r="AZ23" s="44"/>
      <c r="BA23" s="51"/>
      <c r="BB23" s="51"/>
      <c r="BC23" s="51"/>
      <c r="BD23" s="45"/>
      <c r="BE23" s="46"/>
      <c r="BJ23" s="40"/>
      <c r="BK23" s="41"/>
      <c r="BL23" s="42"/>
      <c r="BM23" s="43"/>
      <c r="BN23" s="43"/>
      <c r="BO23" s="44"/>
      <c r="BP23" s="51"/>
      <c r="BQ23" s="51"/>
      <c r="BR23" s="51"/>
      <c r="BS23" s="45"/>
      <c r="BT23" s="46"/>
    </row>
    <row r="24" spans="2:72" x14ac:dyDescent="0.25">
      <c r="B24" s="40">
        <v>2</v>
      </c>
      <c r="C24" s="41" t="s">
        <v>287</v>
      </c>
      <c r="D24" s="42">
        <v>1902.0554768289333</v>
      </c>
      <c r="E24" s="43">
        <v>11227.759321185624</v>
      </c>
      <c r="F24" s="43">
        <v>13129.814798014459</v>
      </c>
      <c r="G24" s="44">
        <v>714.04523192071258</v>
      </c>
      <c r="H24" s="51">
        <v>7.9779471379925415E-2</v>
      </c>
      <c r="I24" s="51">
        <v>0.23074428409275174</v>
      </c>
      <c r="J24" s="51">
        <v>0.68947624452732281</v>
      </c>
      <c r="K24" s="45">
        <v>6.3708781482710064</v>
      </c>
      <c r="L24" s="46">
        <v>4.7539152250913288</v>
      </c>
      <c r="Q24" s="40">
        <v>2</v>
      </c>
      <c r="R24" s="41" t="s">
        <v>287</v>
      </c>
      <c r="S24" s="42">
        <v>2053.3830046848057</v>
      </c>
      <c r="T24" s="43">
        <v>10280.842631841851</v>
      </c>
      <c r="U24" s="43">
        <v>12334.225636526673</v>
      </c>
      <c r="V24" s="44">
        <v>310.85369117605262</v>
      </c>
      <c r="W24" s="51">
        <v>0.14607107923051843</v>
      </c>
      <c r="X24" s="51">
        <v>0.32018258884903816</v>
      </c>
      <c r="Y24" s="51">
        <v>0.53374633192044341</v>
      </c>
      <c r="Z24" s="45">
        <v>10.748878284498856</v>
      </c>
      <c r="AA24" s="46">
        <v>8.7143255349724686</v>
      </c>
      <c r="AF24" s="40">
        <v>2</v>
      </c>
      <c r="AG24" s="41" t="s">
        <v>287</v>
      </c>
      <c r="AH24" s="42">
        <v>1752.3388549147039</v>
      </c>
      <c r="AI24" s="43">
        <v>12164.595929642815</v>
      </c>
      <c r="AJ24" s="43">
        <v>13916.934784557492</v>
      </c>
      <c r="AK24" s="44">
        <v>1112.9447336832511</v>
      </c>
      <c r="AL24" s="51">
        <v>1.4193548387096775E-2</v>
      </c>
      <c r="AM24" s="51">
        <v>0.14225806451612905</v>
      </c>
      <c r="AN24" s="51">
        <v>0.84354838709677415</v>
      </c>
      <c r="AO24" s="45">
        <v>2.939606134770151</v>
      </c>
      <c r="AP24" s="46">
        <v>2.1153597339843859</v>
      </c>
      <c r="AU24" s="40"/>
      <c r="AV24" s="41"/>
      <c r="AW24" s="42"/>
      <c r="AX24" s="43"/>
      <c r="AY24" s="43"/>
      <c r="AZ24" s="44"/>
      <c r="BA24" s="51"/>
      <c r="BB24" s="51"/>
      <c r="BC24" s="51"/>
      <c r="BD24" s="45"/>
      <c r="BE24" s="46"/>
      <c r="BJ24" s="40"/>
      <c r="BK24" s="41"/>
      <c r="BL24" s="42"/>
      <c r="BM24" s="43"/>
      <c r="BN24" s="43"/>
      <c r="BO24" s="44"/>
      <c r="BP24" s="51"/>
      <c r="BQ24" s="51"/>
      <c r="BR24" s="51"/>
      <c r="BS24" s="45"/>
      <c r="BT24" s="46"/>
    </row>
    <row r="25" spans="2:72" x14ac:dyDescent="0.25">
      <c r="B25" s="32">
        <v>3</v>
      </c>
      <c r="C25" s="33" t="s">
        <v>288</v>
      </c>
      <c r="D25" s="34">
        <v>2016.60140123562</v>
      </c>
      <c r="E25" s="35">
        <v>11078.702676826217</v>
      </c>
      <c r="F25" s="35">
        <v>13095.304078061843</v>
      </c>
      <c r="G25" s="36">
        <v>921.83920599745295</v>
      </c>
      <c r="H25" s="52">
        <v>0.15242419328684936</v>
      </c>
      <c r="I25" s="52">
        <v>2.1079941624777038E-3</v>
      </c>
      <c r="J25" s="52">
        <v>0.84546781255067294</v>
      </c>
      <c r="K25" s="37">
        <v>8.5809146484180658</v>
      </c>
      <c r="L25" s="38">
        <v>5.6854663065357034</v>
      </c>
      <c r="Q25" s="32">
        <v>3</v>
      </c>
      <c r="R25" s="33" t="s">
        <v>288</v>
      </c>
      <c r="S25" s="34">
        <v>2165.4995365898203</v>
      </c>
      <c r="T25" s="35">
        <v>10155.71664842983</v>
      </c>
      <c r="U25" s="35">
        <v>12321.216185019701</v>
      </c>
      <c r="V25" s="36">
        <v>426.87130360132682</v>
      </c>
      <c r="W25" s="52">
        <v>0.2461688946853603</v>
      </c>
      <c r="X25" s="52">
        <v>3.9126181936746003E-3</v>
      </c>
      <c r="Y25" s="52">
        <v>0.74991848712096509</v>
      </c>
      <c r="Z25" s="37">
        <v>11.65752791730459</v>
      </c>
      <c r="AA25" s="38">
        <v>9.2810340349291298</v>
      </c>
      <c r="AF25" s="32">
        <v>3</v>
      </c>
      <c r="AG25" s="33" t="s">
        <v>288</v>
      </c>
      <c r="AH25" s="34">
        <v>1869.2883105480255</v>
      </c>
      <c r="AI25" s="35">
        <v>11991.863370081595</v>
      </c>
      <c r="AJ25" s="35">
        <v>13861.151680629595</v>
      </c>
      <c r="AK25" s="36">
        <v>1411.5380952390449</v>
      </c>
      <c r="AL25" s="52">
        <v>5.9677419354838709E-2</v>
      </c>
      <c r="AM25" s="52">
        <v>3.2258064516129032E-4</v>
      </c>
      <c r="AN25" s="52">
        <v>0.94</v>
      </c>
      <c r="AO25" s="37">
        <v>5.5454030882393672</v>
      </c>
      <c r="AP25" s="38">
        <v>2.940096948548546</v>
      </c>
      <c r="AU25" s="32"/>
      <c r="AV25" s="33"/>
      <c r="AW25" s="34"/>
      <c r="AX25" s="35"/>
      <c r="AY25" s="35"/>
      <c r="AZ25" s="36"/>
      <c r="BA25" s="52"/>
      <c r="BB25" s="52"/>
      <c r="BC25" s="52"/>
      <c r="BD25" s="37"/>
      <c r="BE25" s="38"/>
      <c r="BJ25" s="32"/>
      <c r="BK25" s="33"/>
      <c r="BL25" s="34"/>
      <c r="BM25" s="35"/>
      <c r="BN25" s="35"/>
      <c r="BO25" s="36"/>
      <c r="BP25" s="52"/>
      <c r="BQ25" s="52"/>
      <c r="BR25" s="52"/>
      <c r="BS25" s="37"/>
      <c r="BT25" s="38"/>
    </row>
    <row r="26" spans="2:72" s="98" customFormat="1" x14ac:dyDescent="0.25">
      <c r="B26" s="92"/>
      <c r="C26" s="93"/>
      <c r="D26" s="94"/>
      <c r="E26" s="94"/>
      <c r="F26" s="94"/>
      <c r="G26" s="95"/>
      <c r="H26" s="96"/>
      <c r="I26" s="96"/>
      <c r="J26" s="96"/>
      <c r="K26" s="97"/>
      <c r="L26" s="97"/>
      <c r="Q26" s="92"/>
      <c r="R26" s="93"/>
      <c r="S26" s="94"/>
      <c r="T26" s="94"/>
      <c r="U26" s="94"/>
      <c r="V26" s="95"/>
      <c r="W26" s="96"/>
      <c r="X26" s="96"/>
      <c r="Y26" s="96"/>
      <c r="Z26" s="97"/>
      <c r="AA26" s="97"/>
      <c r="AF26" s="92"/>
      <c r="AG26" s="93"/>
      <c r="AH26" s="94"/>
      <c r="AI26" s="94"/>
      <c r="AJ26" s="94"/>
      <c r="AK26" s="95"/>
      <c r="AL26" s="96"/>
      <c r="AM26" s="96"/>
      <c r="AN26" s="96"/>
      <c r="AO26" s="97"/>
      <c r="AP26" s="97"/>
      <c r="AU26" s="92"/>
      <c r="AV26" s="93"/>
      <c r="AW26" s="94"/>
      <c r="AX26" s="94"/>
      <c r="AY26" s="94"/>
      <c r="AZ26" s="95"/>
      <c r="BA26" s="96"/>
      <c r="BB26" s="96"/>
      <c r="BC26" s="96"/>
      <c r="BD26" s="97"/>
      <c r="BE26" s="97"/>
      <c r="BJ26" s="92"/>
      <c r="BK26" s="93"/>
      <c r="BL26" s="94"/>
      <c r="BM26" s="94"/>
      <c r="BN26" s="94"/>
      <c r="BO26" s="95"/>
      <c r="BP26" s="96"/>
      <c r="BQ26" s="96"/>
      <c r="BR26" s="96"/>
      <c r="BS26" s="97"/>
      <c r="BT26" s="97"/>
    </row>
    <row r="32" spans="2:72" x14ac:dyDescent="0.25">
      <c r="B32" s="1" t="s">
        <v>51</v>
      </c>
      <c r="C32" s="2"/>
      <c r="D32" s="2"/>
      <c r="E32" s="2"/>
      <c r="F32" s="2"/>
      <c r="G32" s="39" t="s">
        <v>146</v>
      </c>
      <c r="H32" s="2"/>
      <c r="I32" s="2"/>
      <c r="J32" s="2"/>
      <c r="K32" s="2"/>
      <c r="L32" s="3"/>
      <c r="Q32" s="1" t="s">
        <v>283</v>
      </c>
      <c r="R32" s="2"/>
      <c r="S32" s="2"/>
      <c r="T32" s="2"/>
      <c r="U32" s="2"/>
      <c r="V32" s="39" t="s">
        <v>146</v>
      </c>
      <c r="W32" s="2"/>
      <c r="X32" s="2"/>
      <c r="Y32" s="2"/>
      <c r="Z32" s="2"/>
      <c r="AA32" s="3"/>
      <c r="AF32" s="1" t="s">
        <v>284</v>
      </c>
      <c r="AG32" s="2"/>
      <c r="AH32" s="2"/>
      <c r="AI32" s="2"/>
      <c r="AJ32" s="2"/>
      <c r="AK32" s="39" t="s">
        <v>146</v>
      </c>
      <c r="AL32" s="2"/>
      <c r="AM32" s="2"/>
      <c r="AN32" s="2"/>
      <c r="AO32" s="2"/>
      <c r="AP32" s="3"/>
      <c r="AU32" s="1"/>
      <c r="AV32" s="2"/>
      <c r="AW32" s="2"/>
      <c r="AX32" s="2"/>
      <c r="AY32" s="2"/>
      <c r="AZ32" s="39"/>
      <c r="BA32" s="2"/>
      <c r="BB32" s="2"/>
      <c r="BC32" s="2"/>
      <c r="BD32" s="2"/>
      <c r="BE32" s="3"/>
      <c r="BJ32" s="1"/>
      <c r="BK32" s="2"/>
      <c r="BL32" s="2"/>
      <c r="BM32" s="2"/>
      <c r="BN32" s="2"/>
      <c r="BO32" s="39"/>
      <c r="BP32" s="2"/>
      <c r="BQ32" s="2"/>
      <c r="BR32" s="2"/>
      <c r="BS32" s="2"/>
      <c r="BT32" s="3"/>
    </row>
    <row r="33" spans="2:72" x14ac:dyDescent="0.25">
      <c r="B33" s="4"/>
      <c r="C33" s="5"/>
      <c r="D33" s="284" t="s">
        <v>0</v>
      </c>
      <c r="E33" s="284"/>
      <c r="F33" s="284"/>
      <c r="G33" s="284"/>
      <c r="H33" s="284"/>
      <c r="I33" s="284"/>
      <c r="J33" s="285"/>
      <c r="K33" s="6" t="s">
        <v>1</v>
      </c>
      <c r="L33" s="7"/>
      <c r="Q33" s="4"/>
      <c r="R33" s="5"/>
      <c r="S33" s="284" t="s">
        <v>0</v>
      </c>
      <c r="T33" s="284"/>
      <c r="U33" s="284"/>
      <c r="V33" s="284"/>
      <c r="W33" s="284"/>
      <c r="X33" s="284"/>
      <c r="Y33" s="285"/>
      <c r="Z33" s="6" t="s">
        <v>1</v>
      </c>
      <c r="AA33" s="7"/>
      <c r="AF33" s="4"/>
      <c r="AG33" s="5"/>
      <c r="AH33" s="284" t="s">
        <v>0</v>
      </c>
      <c r="AI33" s="284"/>
      <c r="AJ33" s="284"/>
      <c r="AK33" s="284"/>
      <c r="AL33" s="284"/>
      <c r="AM33" s="284"/>
      <c r="AN33" s="285"/>
      <c r="AO33" s="6" t="s">
        <v>1</v>
      </c>
      <c r="AP33" s="7"/>
      <c r="AU33" s="4"/>
      <c r="AV33" s="5"/>
      <c r="AW33" s="284"/>
      <c r="AX33" s="284"/>
      <c r="AY33" s="284"/>
      <c r="AZ33" s="284"/>
      <c r="BA33" s="284"/>
      <c r="BB33" s="284"/>
      <c r="BC33" s="285"/>
      <c r="BD33" s="6"/>
      <c r="BE33" s="7"/>
      <c r="BJ33" s="4"/>
      <c r="BK33" s="5"/>
      <c r="BL33" s="284"/>
      <c r="BM33" s="284"/>
      <c r="BN33" s="284"/>
      <c r="BO33" s="284"/>
      <c r="BP33" s="284"/>
      <c r="BQ33" s="284"/>
      <c r="BR33" s="285"/>
      <c r="BS33" s="6"/>
      <c r="BT33" s="7"/>
    </row>
    <row r="34" spans="2:72" x14ac:dyDescent="0.25">
      <c r="B34" s="8"/>
      <c r="C34" s="9"/>
      <c r="D34" s="5" t="s">
        <v>2</v>
      </c>
      <c r="E34" s="10" t="s">
        <v>3</v>
      </c>
      <c r="F34" s="5"/>
      <c r="G34" s="10" t="s">
        <v>4</v>
      </c>
      <c r="H34" s="47" t="s">
        <v>5</v>
      </c>
      <c r="I34" s="48" t="s">
        <v>6</v>
      </c>
      <c r="J34" s="47" t="s">
        <v>5</v>
      </c>
      <c r="K34" s="11"/>
      <c r="L34" s="9"/>
      <c r="Q34" s="8"/>
      <c r="R34" s="9"/>
      <c r="S34" s="5" t="s">
        <v>2</v>
      </c>
      <c r="T34" s="10" t="s">
        <v>3</v>
      </c>
      <c r="U34" s="5"/>
      <c r="V34" s="10" t="s">
        <v>4</v>
      </c>
      <c r="W34" s="47" t="s">
        <v>5</v>
      </c>
      <c r="X34" s="48" t="s">
        <v>6</v>
      </c>
      <c r="Y34" s="47" t="s">
        <v>5</v>
      </c>
      <c r="Z34" s="11"/>
      <c r="AA34" s="9"/>
      <c r="AF34" s="8"/>
      <c r="AG34" s="9"/>
      <c r="AH34" s="5" t="s">
        <v>2</v>
      </c>
      <c r="AI34" s="10" t="s">
        <v>3</v>
      </c>
      <c r="AJ34" s="5"/>
      <c r="AK34" s="10" t="s">
        <v>4</v>
      </c>
      <c r="AL34" s="47" t="s">
        <v>5</v>
      </c>
      <c r="AM34" s="48" t="s">
        <v>6</v>
      </c>
      <c r="AN34" s="47" t="s">
        <v>5</v>
      </c>
      <c r="AO34" s="11"/>
      <c r="AP34" s="9"/>
      <c r="AU34" s="8"/>
      <c r="AV34" s="9"/>
      <c r="AW34" s="5"/>
      <c r="AX34" s="10"/>
      <c r="AY34" s="5"/>
      <c r="AZ34" s="10"/>
      <c r="BA34" s="47"/>
      <c r="BB34" s="48"/>
      <c r="BC34" s="47"/>
      <c r="BD34" s="11"/>
      <c r="BE34" s="9"/>
      <c r="BJ34" s="8"/>
      <c r="BK34" s="9"/>
      <c r="BL34" s="5"/>
      <c r="BM34" s="10"/>
      <c r="BN34" s="5"/>
      <c r="BO34" s="10"/>
      <c r="BP34" s="47"/>
      <c r="BQ34" s="48"/>
      <c r="BR34" s="47"/>
      <c r="BS34" s="11"/>
      <c r="BT34" s="9"/>
    </row>
    <row r="35" spans="2:72" x14ac:dyDescent="0.25">
      <c r="B35" s="12" t="s">
        <v>7</v>
      </c>
      <c r="C35" s="13" t="s">
        <v>19</v>
      </c>
      <c r="D35" s="14" t="s">
        <v>8</v>
      </c>
      <c r="E35" s="15" t="s">
        <v>9</v>
      </c>
      <c r="F35" s="14" t="s">
        <v>4</v>
      </c>
      <c r="G35" s="15" t="s">
        <v>10</v>
      </c>
      <c r="H35" s="49" t="s">
        <v>11</v>
      </c>
      <c r="I35" s="49" t="s">
        <v>12</v>
      </c>
      <c r="J35" s="49" t="s">
        <v>13</v>
      </c>
      <c r="K35" s="14" t="s">
        <v>15</v>
      </c>
      <c r="L35" s="16" t="s">
        <v>14</v>
      </c>
      <c r="Q35" s="12" t="s">
        <v>7</v>
      </c>
      <c r="R35" s="13" t="s">
        <v>19</v>
      </c>
      <c r="S35" s="14" t="s">
        <v>8</v>
      </c>
      <c r="T35" s="15" t="s">
        <v>9</v>
      </c>
      <c r="U35" s="14" t="s">
        <v>4</v>
      </c>
      <c r="V35" s="15" t="s">
        <v>10</v>
      </c>
      <c r="W35" s="49" t="s">
        <v>11</v>
      </c>
      <c r="X35" s="49" t="s">
        <v>12</v>
      </c>
      <c r="Y35" s="49" t="s">
        <v>13</v>
      </c>
      <c r="Z35" s="14" t="s">
        <v>15</v>
      </c>
      <c r="AA35" s="16" t="s">
        <v>14</v>
      </c>
      <c r="AF35" s="12" t="s">
        <v>7</v>
      </c>
      <c r="AG35" s="13" t="s">
        <v>19</v>
      </c>
      <c r="AH35" s="14" t="s">
        <v>8</v>
      </c>
      <c r="AI35" s="15" t="s">
        <v>9</v>
      </c>
      <c r="AJ35" s="14" t="s">
        <v>4</v>
      </c>
      <c r="AK35" s="15" t="s">
        <v>10</v>
      </c>
      <c r="AL35" s="49" t="s">
        <v>11</v>
      </c>
      <c r="AM35" s="49" t="s">
        <v>12</v>
      </c>
      <c r="AN35" s="49" t="s">
        <v>13</v>
      </c>
      <c r="AO35" s="14" t="s">
        <v>15</v>
      </c>
      <c r="AP35" s="16" t="s">
        <v>14</v>
      </c>
      <c r="AU35" s="12"/>
      <c r="AV35" s="13"/>
      <c r="AW35" s="14"/>
      <c r="AX35" s="15"/>
      <c r="AY35" s="14"/>
      <c r="AZ35" s="15"/>
      <c r="BA35" s="49"/>
      <c r="BB35" s="49"/>
      <c r="BC35" s="49"/>
      <c r="BD35" s="14"/>
      <c r="BE35" s="16"/>
      <c r="BJ35" s="12"/>
      <c r="BK35" s="13"/>
      <c r="BL35" s="14"/>
      <c r="BM35" s="15"/>
      <c r="BN35" s="14"/>
      <c r="BO35" s="15"/>
      <c r="BP35" s="49"/>
      <c r="BQ35" s="49"/>
      <c r="BR35" s="49"/>
      <c r="BS35" s="14"/>
      <c r="BT35" s="16"/>
    </row>
    <row r="36" spans="2:72" x14ac:dyDescent="0.25">
      <c r="B36" s="17" t="s">
        <v>149</v>
      </c>
      <c r="C36" s="18"/>
      <c r="D36" s="5"/>
      <c r="E36" s="10"/>
      <c r="F36" s="5"/>
      <c r="G36" s="10"/>
      <c r="H36" s="47"/>
      <c r="I36" s="47"/>
      <c r="J36" s="47"/>
      <c r="K36" s="5"/>
      <c r="L36" s="19"/>
      <c r="Q36" s="17" t="s">
        <v>149</v>
      </c>
      <c r="R36" s="18"/>
      <c r="S36" s="5"/>
      <c r="T36" s="10"/>
      <c r="U36" s="5"/>
      <c r="V36" s="10"/>
      <c r="W36" s="47"/>
      <c r="X36" s="47"/>
      <c r="Y36" s="47"/>
      <c r="Z36" s="5"/>
      <c r="AA36" s="19"/>
      <c r="AF36" s="17" t="s">
        <v>149</v>
      </c>
      <c r="AG36" s="18"/>
      <c r="AH36" s="5"/>
      <c r="AI36" s="10"/>
      <c r="AJ36" s="5"/>
      <c r="AK36" s="10"/>
      <c r="AL36" s="47"/>
      <c r="AM36" s="47"/>
      <c r="AN36" s="47"/>
      <c r="AO36" s="5"/>
      <c r="AP36" s="19"/>
      <c r="AU36" s="17"/>
      <c r="AV36" s="18"/>
      <c r="AW36" s="5"/>
      <c r="AX36" s="10"/>
      <c r="AY36" s="5"/>
      <c r="AZ36" s="10"/>
      <c r="BA36" s="47"/>
      <c r="BB36" s="47"/>
      <c r="BC36" s="47"/>
      <c r="BD36" s="5"/>
      <c r="BE36" s="19"/>
      <c r="BJ36" s="17"/>
      <c r="BK36" s="18"/>
      <c r="BL36" s="5"/>
      <c r="BM36" s="10"/>
      <c r="BN36" s="5"/>
      <c r="BO36" s="10"/>
      <c r="BP36" s="47"/>
      <c r="BQ36" s="47"/>
      <c r="BR36" s="47"/>
      <c r="BS36" s="5"/>
      <c r="BT36" s="19"/>
    </row>
    <row r="37" spans="2:72" x14ac:dyDescent="0.25">
      <c r="B37" s="20">
        <v>0</v>
      </c>
      <c r="C37" s="21" t="s">
        <v>272</v>
      </c>
      <c r="D37" s="22">
        <v>1489.4277045405847</v>
      </c>
      <c r="E37" s="23">
        <v>7695.7959250084332</v>
      </c>
      <c r="F37" s="23">
        <v>9185.2236295489602</v>
      </c>
      <c r="G37" s="24"/>
      <c r="H37" s="50"/>
      <c r="I37" s="50"/>
      <c r="J37" s="50"/>
      <c r="K37" s="25"/>
      <c r="L37" s="26"/>
      <c r="Q37" s="20">
        <v>0</v>
      </c>
      <c r="R37" s="21" t="s">
        <v>272</v>
      </c>
      <c r="S37" s="22">
        <v>1437.4584322170113</v>
      </c>
      <c r="T37" s="23">
        <v>7611.2447657356561</v>
      </c>
      <c r="U37" s="23">
        <v>9048.7031979526801</v>
      </c>
      <c r="V37" s="24"/>
      <c r="W37" s="50"/>
      <c r="X37" s="50"/>
      <c r="Y37" s="50"/>
      <c r="Z37" s="25"/>
      <c r="AA37" s="26"/>
      <c r="AF37" s="20">
        <v>0</v>
      </c>
      <c r="AG37" s="21" t="s">
        <v>272</v>
      </c>
      <c r="AH37" s="22">
        <v>1539.8213411667732</v>
      </c>
      <c r="AI37" s="23">
        <v>7777.7836113124667</v>
      </c>
      <c r="AJ37" s="23">
        <v>9317.6049524792234</v>
      </c>
      <c r="AK37" s="24"/>
      <c r="AL37" s="50"/>
      <c r="AM37" s="50"/>
      <c r="AN37" s="50"/>
      <c r="AO37" s="25"/>
      <c r="AP37" s="26"/>
      <c r="AU37" s="20"/>
      <c r="AV37" s="21"/>
      <c r="AW37" s="22"/>
      <c r="AX37" s="23"/>
      <c r="AY37" s="23"/>
      <c r="AZ37" s="24"/>
      <c r="BA37" s="50"/>
      <c r="BB37" s="50"/>
      <c r="BC37" s="50"/>
      <c r="BD37" s="25"/>
      <c r="BE37" s="26"/>
      <c r="BJ37" s="20"/>
      <c r="BK37" s="21"/>
      <c r="BL37" s="22"/>
      <c r="BM37" s="23"/>
      <c r="BN37" s="23"/>
      <c r="BO37" s="24"/>
      <c r="BP37" s="50"/>
      <c r="BQ37" s="50"/>
      <c r="BR37" s="50"/>
      <c r="BS37" s="25"/>
      <c r="BT37" s="26"/>
    </row>
    <row r="38" spans="2:72" x14ac:dyDescent="0.25">
      <c r="B38" s="40">
        <v>1</v>
      </c>
      <c r="C38" s="41" t="s">
        <v>273</v>
      </c>
      <c r="D38" s="42">
        <v>1657.9619885057141</v>
      </c>
      <c r="E38" s="43">
        <v>6862.0536592929202</v>
      </c>
      <c r="F38" s="43">
        <v>8520.0156477986802</v>
      </c>
      <c r="G38" s="44">
        <v>225.63354539990152</v>
      </c>
      <c r="H38" s="51">
        <v>0.14036003130707017</v>
      </c>
      <c r="I38" s="51">
        <v>0.45447430211322726</v>
      </c>
      <c r="J38" s="51">
        <v>0.4051656665797026</v>
      </c>
      <c r="K38" s="45">
        <v>13.863882432586193</v>
      </c>
      <c r="L38" s="46">
        <v>7.9448781880153607</v>
      </c>
      <c r="Q38" s="40">
        <v>1</v>
      </c>
      <c r="R38" s="41" t="s">
        <v>273</v>
      </c>
      <c r="S38" s="42">
        <v>1799.0246162569874</v>
      </c>
      <c r="T38" s="43">
        <v>6776.6294980027233</v>
      </c>
      <c r="U38" s="43">
        <v>8575.6541142597052</v>
      </c>
      <c r="V38" s="44">
        <v>276.59500021411156</v>
      </c>
      <c r="W38" s="51">
        <v>0.28404875463698992</v>
      </c>
      <c r="X38" s="51">
        <v>0.14467408585055644</v>
      </c>
      <c r="Y38" s="51">
        <v>0.57127715951245361</v>
      </c>
      <c r="Z38" s="45">
        <v>17.616088447117271</v>
      </c>
      <c r="AA38" s="46">
        <v>9.8643006234141382</v>
      </c>
      <c r="AF38" s="40">
        <v>1</v>
      </c>
      <c r="AG38" s="41" t="s">
        <v>273</v>
      </c>
      <c r="AH38" s="42">
        <v>1521.1761824591513</v>
      </c>
      <c r="AI38" s="43">
        <v>6944.8878794135089</v>
      </c>
      <c r="AJ38" s="43">
        <v>8466.0640618726666</v>
      </c>
      <c r="AK38" s="44">
        <v>176.21717066484806</v>
      </c>
      <c r="AL38" s="51">
        <v>1.0277492291880781E-3</v>
      </c>
      <c r="AM38" s="51">
        <v>0.75488180883864342</v>
      </c>
      <c r="AN38" s="51">
        <v>0.24409044193216856</v>
      </c>
      <c r="AO38" s="45">
        <v>1.1458788885966158</v>
      </c>
      <c r="AP38" s="46">
        <v>0.38435098013147478</v>
      </c>
      <c r="AU38" s="40"/>
      <c r="AV38" s="41"/>
      <c r="AW38" s="42"/>
      <c r="AX38" s="43"/>
      <c r="AY38" s="43"/>
      <c r="AZ38" s="44"/>
      <c r="BA38" s="51"/>
      <c r="BB38" s="51"/>
      <c r="BC38" s="51"/>
      <c r="BD38" s="45"/>
      <c r="BE38" s="46"/>
      <c r="BJ38" s="40"/>
      <c r="BK38" s="41"/>
      <c r="BL38" s="42"/>
      <c r="BM38" s="43"/>
      <c r="BN38" s="43"/>
      <c r="BO38" s="44"/>
      <c r="BP38" s="51"/>
      <c r="BQ38" s="51"/>
      <c r="BR38" s="51"/>
      <c r="BS38" s="45"/>
      <c r="BT38" s="46"/>
    </row>
    <row r="39" spans="2:72" x14ac:dyDescent="0.25">
      <c r="B39" s="40">
        <v>2</v>
      </c>
      <c r="C39" s="41" t="s">
        <v>287</v>
      </c>
      <c r="D39" s="42">
        <v>1802.3642291342858</v>
      </c>
      <c r="E39" s="43">
        <v>6730.1710318931009</v>
      </c>
      <c r="F39" s="43">
        <v>8532.5352610274113</v>
      </c>
      <c r="G39" s="44">
        <v>486.39007037271938</v>
      </c>
      <c r="H39" s="51">
        <v>0.19827811114009913</v>
      </c>
      <c r="I39" s="51">
        <v>4.8786851030524395E-2</v>
      </c>
      <c r="J39" s="51">
        <v>0.75293503782937643</v>
      </c>
      <c r="K39" s="45">
        <v>11.65984980341122</v>
      </c>
      <c r="L39" s="46">
        <v>6.3970982832961596</v>
      </c>
      <c r="Q39" s="40">
        <v>2</v>
      </c>
      <c r="R39" s="41" t="s">
        <v>287</v>
      </c>
      <c r="S39" s="42">
        <v>1942.6805180930764</v>
      </c>
      <c r="T39" s="43">
        <v>6621.6672514804322</v>
      </c>
      <c r="U39" s="43">
        <v>8564.3477695734964</v>
      </c>
      <c r="V39" s="44">
        <v>279.8179798205212</v>
      </c>
      <c r="W39" s="51">
        <v>0.35029146793852678</v>
      </c>
      <c r="X39" s="51">
        <v>4.8224695283518811E-2</v>
      </c>
      <c r="Y39" s="51">
        <v>0.60148383677795447</v>
      </c>
      <c r="Z39" s="45">
        <v>19.10010228446642</v>
      </c>
      <c r="AA39" s="46">
        <v>11.097018981122043</v>
      </c>
      <c r="AF39" s="40">
        <v>2</v>
      </c>
      <c r="AG39" s="41" t="s">
        <v>287</v>
      </c>
      <c r="AH39" s="42">
        <v>1666.3021339311972</v>
      </c>
      <c r="AI39" s="43">
        <v>6835.3851293436419</v>
      </c>
      <c r="AJ39" s="43">
        <v>8501.6872632748564</v>
      </c>
      <c r="AK39" s="44">
        <v>686.69918387323219</v>
      </c>
      <c r="AL39" s="51">
        <v>5.0873586844809866E-2</v>
      </c>
      <c r="AM39" s="51">
        <v>4.9331963001027747E-2</v>
      </c>
      <c r="AN39" s="51">
        <v>0.89979445015416237</v>
      </c>
      <c r="AO39" s="45">
        <v>4.456881050130292</v>
      </c>
      <c r="AP39" s="46">
        <v>3.239349473565138</v>
      </c>
      <c r="AU39" s="40"/>
      <c r="AV39" s="41"/>
      <c r="AW39" s="42"/>
      <c r="AX39" s="43"/>
      <c r="AY39" s="43"/>
      <c r="AZ39" s="44"/>
      <c r="BA39" s="51"/>
      <c r="BB39" s="51"/>
      <c r="BC39" s="51"/>
      <c r="BD39" s="45"/>
      <c r="BE39" s="46"/>
      <c r="BJ39" s="40"/>
      <c r="BK39" s="41"/>
      <c r="BL39" s="42"/>
      <c r="BM39" s="43"/>
      <c r="BN39" s="43"/>
      <c r="BO39" s="44"/>
      <c r="BP39" s="51"/>
      <c r="BQ39" s="51"/>
      <c r="BR39" s="51"/>
      <c r="BS39" s="45"/>
      <c r="BT39" s="46"/>
    </row>
    <row r="40" spans="2:72" x14ac:dyDescent="0.25">
      <c r="B40" s="32">
        <v>3</v>
      </c>
      <c r="C40" s="33" t="s">
        <v>288</v>
      </c>
      <c r="D40" s="34">
        <v>1918.1617735165332</v>
      </c>
      <c r="E40" s="35">
        <v>6666.6507034480173</v>
      </c>
      <c r="F40" s="35">
        <v>8584.8124769645419</v>
      </c>
      <c r="G40" s="36">
        <v>593.5523877609927</v>
      </c>
      <c r="H40" s="52">
        <v>0.26454474302113229</v>
      </c>
      <c r="I40" s="52">
        <v>9.1312288025045662E-3</v>
      </c>
      <c r="J40" s="52">
        <v>0.72632402817636321</v>
      </c>
      <c r="K40" s="37">
        <v>15.903418819980972</v>
      </c>
      <c r="L40" s="38">
        <v>7.488236591461094</v>
      </c>
      <c r="Q40" s="32">
        <v>3</v>
      </c>
      <c r="R40" s="33" t="s">
        <v>288</v>
      </c>
      <c r="S40" s="34">
        <v>2057.3300072146926</v>
      </c>
      <c r="T40" s="35">
        <v>6556.5674314659236</v>
      </c>
      <c r="U40" s="35">
        <v>8613.8974386806058</v>
      </c>
      <c r="V40" s="36">
        <v>380.52886080639649</v>
      </c>
      <c r="W40" s="52">
        <v>0.40699523052464232</v>
      </c>
      <c r="X40" s="52">
        <v>1.8547959724430314E-2</v>
      </c>
      <c r="Y40" s="52">
        <v>0.57445680975092739</v>
      </c>
      <c r="Z40" s="37">
        <v>25.063854450478615</v>
      </c>
      <c r="AA40" s="38">
        <v>12.438254249462799</v>
      </c>
      <c r="AF40" s="32">
        <v>3</v>
      </c>
      <c r="AG40" s="33" t="s">
        <v>288</v>
      </c>
      <c r="AH40" s="34">
        <v>1783.2129261432335</v>
      </c>
      <c r="AI40" s="35">
        <v>6773.3964044912764</v>
      </c>
      <c r="AJ40" s="35">
        <v>8556.6093306345119</v>
      </c>
      <c r="AK40" s="36">
        <v>800.11733912960642</v>
      </c>
      <c r="AL40" s="52">
        <v>0.1264131551901336</v>
      </c>
      <c r="AM40" s="52">
        <v>0</v>
      </c>
      <c r="AN40" s="52">
        <v>0.87358684480986637</v>
      </c>
      <c r="AO40" s="37">
        <v>7.1901781457511929</v>
      </c>
      <c r="AP40" s="38">
        <v>4.9552698919755169</v>
      </c>
      <c r="AU40" s="32"/>
      <c r="AV40" s="33"/>
      <c r="AW40" s="34"/>
      <c r="AX40" s="35"/>
      <c r="AY40" s="35"/>
      <c r="AZ40" s="36"/>
      <c r="BA40" s="52"/>
      <c r="BB40" s="52"/>
      <c r="BC40" s="52"/>
      <c r="BD40" s="37"/>
      <c r="BE40" s="38"/>
      <c r="BJ40" s="32"/>
      <c r="BK40" s="33"/>
      <c r="BL40" s="34"/>
      <c r="BM40" s="35"/>
      <c r="BN40" s="35"/>
      <c r="BO40" s="36"/>
      <c r="BP40" s="52"/>
      <c r="BQ40" s="52"/>
      <c r="BR40" s="52"/>
      <c r="BS40" s="37"/>
      <c r="BT40" s="38"/>
    </row>
    <row r="41" spans="2:72" s="98" customFormat="1" x14ac:dyDescent="0.25">
      <c r="B41" s="92"/>
      <c r="C41" s="93"/>
      <c r="D41" s="94"/>
      <c r="E41" s="94"/>
      <c r="F41" s="94"/>
      <c r="G41" s="95"/>
      <c r="H41" s="96"/>
      <c r="I41" s="96"/>
      <c r="J41" s="96"/>
      <c r="K41" s="97"/>
      <c r="L41" s="97"/>
      <c r="Q41" s="92"/>
      <c r="R41" s="93"/>
      <c r="S41" s="94"/>
      <c r="T41" s="94"/>
      <c r="U41" s="94"/>
      <c r="V41" s="95"/>
      <c r="W41" s="96"/>
      <c r="X41" s="96"/>
      <c r="Y41" s="96"/>
      <c r="Z41" s="97"/>
      <c r="AA41" s="97"/>
      <c r="AF41" s="92"/>
      <c r="AG41" s="93"/>
      <c r="AH41" s="94"/>
      <c r="AI41" s="94"/>
      <c r="AJ41" s="94"/>
      <c r="AK41" s="95"/>
      <c r="AL41" s="96"/>
      <c r="AM41" s="96"/>
      <c r="AN41" s="96"/>
      <c r="AO41" s="97"/>
      <c r="AP41" s="97"/>
      <c r="AU41" s="92"/>
      <c r="AV41" s="93"/>
      <c r="AW41" s="94"/>
      <c r="AX41" s="94"/>
      <c r="AY41" s="94"/>
      <c r="AZ41" s="95"/>
      <c r="BA41" s="96"/>
      <c r="BB41" s="96"/>
      <c r="BC41" s="96"/>
      <c r="BD41" s="97"/>
      <c r="BE41" s="97"/>
      <c r="BJ41" s="92"/>
      <c r="BK41" s="93"/>
      <c r="BL41" s="94"/>
      <c r="BM41" s="94"/>
      <c r="BN41" s="94"/>
      <c r="BO41" s="95"/>
      <c r="BP41" s="96"/>
      <c r="BQ41" s="96"/>
      <c r="BR41" s="96"/>
      <c r="BS41" s="97"/>
      <c r="BT41" s="97"/>
    </row>
    <row r="47" spans="2:72" x14ac:dyDescent="0.25">
      <c r="B47" s="1" t="s">
        <v>20</v>
      </c>
      <c r="C47" s="2"/>
      <c r="D47" s="2"/>
      <c r="E47" s="2"/>
      <c r="F47" s="2"/>
      <c r="G47" s="39" t="s">
        <v>146</v>
      </c>
      <c r="H47" s="2"/>
      <c r="I47" s="2"/>
      <c r="J47" s="2"/>
      <c r="K47" s="2"/>
      <c r="L47" s="3"/>
      <c r="Q47" s="1" t="s">
        <v>22</v>
      </c>
      <c r="R47" s="2"/>
      <c r="S47" s="2"/>
      <c r="T47" s="2"/>
      <c r="U47" s="2"/>
      <c r="V47" s="39" t="s">
        <v>146</v>
      </c>
      <c r="W47" s="2"/>
      <c r="X47" s="2"/>
      <c r="Y47" s="2"/>
      <c r="Z47" s="2"/>
      <c r="AA47" s="3"/>
      <c r="AF47" s="1" t="s">
        <v>23</v>
      </c>
      <c r="AG47" s="2"/>
      <c r="AH47" s="2"/>
      <c r="AI47" s="2"/>
      <c r="AJ47" s="2"/>
      <c r="AK47" s="39" t="s">
        <v>146</v>
      </c>
      <c r="AL47" s="2"/>
      <c r="AM47" s="2"/>
      <c r="AN47" s="2"/>
      <c r="AO47" s="2"/>
      <c r="AP47" s="3"/>
    </row>
    <row r="48" spans="2:72" x14ac:dyDescent="0.25">
      <c r="B48" s="4"/>
      <c r="C48" s="5"/>
      <c r="D48" s="284" t="str">
        <f>D33</f>
        <v>Average LCC Results</v>
      </c>
      <c r="E48" s="284"/>
      <c r="F48" s="284"/>
      <c r="G48" s="284"/>
      <c r="H48" s="284"/>
      <c r="I48" s="284"/>
      <c r="J48" s="285"/>
      <c r="K48" s="6" t="str">
        <f>K33</f>
        <v>Payback Results</v>
      </c>
      <c r="L48" s="7"/>
      <c r="Q48" s="4"/>
      <c r="R48" s="5"/>
      <c r="S48" s="284" t="str">
        <f>S33</f>
        <v>Average LCC Results</v>
      </c>
      <c r="T48" s="284"/>
      <c r="U48" s="284"/>
      <c r="V48" s="284"/>
      <c r="W48" s="284"/>
      <c r="X48" s="284"/>
      <c r="Y48" s="285"/>
      <c r="Z48" s="6" t="str">
        <f>Z33</f>
        <v>Payback Results</v>
      </c>
      <c r="AA48" s="7"/>
      <c r="AF48" s="4"/>
      <c r="AG48" s="5"/>
      <c r="AH48" s="284" t="str">
        <f>AH33</f>
        <v>Average LCC Results</v>
      </c>
      <c r="AI48" s="284"/>
      <c r="AJ48" s="284"/>
      <c r="AK48" s="284"/>
      <c r="AL48" s="284"/>
      <c r="AM48" s="284"/>
      <c r="AN48" s="285"/>
      <c r="AO48" s="6" t="str">
        <f>AO33</f>
        <v>Payback Results</v>
      </c>
      <c r="AP48" s="7"/>
    </row>
    <row r="49" spans="2:42" x14ac:dyDescent="0.25">
      <c r="B49" s="8"/>
      <c r="C49" s="9"/>
      <c r="D49" s="5" t="str">
        <f>D34</f>
        <v>Installed</v>
      </c>
      <c r="E49" s="10" t="str">
        <f t="shared" ref="E49:I50" si="1">E34</f>
        <v xml:space="preserve">Lifetime </v>
      </c>
      <c r="F49" s="5"/>
      <c r="G49" s="10" t="str">
        <f t="shared" si="1"/>
        <v>LCC</v>
      </c>
      <c r="H49" s="47" t="str">
        <f t="shared" si="1"/>
        <v>Net</v>
      </c>
      <c r="I49" s="48" t="str">
        <f t="shared" si="1"/>
        <v>No</v>
      </c>
      <c r="J49" s="47" t="str">
        <f>J34</f>
        <v>Net</v>
      </c>
      <c r="K49" s="11"/>
      <c r="L49" s="9"/>
      <c r="Q49" s="8"/>
      <c r="R49" s="9"/>
      <c r="S49" s="5" t="str">
        <f>S34</f>
        <v>Installed</v>
      </c>
      <c r="T49" s="10" t="str">
        <f>T34</f>
        <v xml:space="preserve">Lifetime </v>
      </c>
      <c r="U49" s="5"/>
      <c r="V49" s="10" t="str">
        <f t="shared" ref="V49:X50" si="2">V34</f>
        <v>LCC</v>
      </c>
      <c r="W49" s="47" t="str">
        <f t="shared" si="2"/>
        <v>Net</v>
      </c>
      <c r="X49" s="48" t="str">
        <f t="shared" si="2"/>
        <v>No</v>
      </c>
      <c r="Y49" s="47" t="str">
        <f>Y34</f>
        <v>Net</v>
      </c>
      <c r="Z49" s="11"/>
      <c r="AA49" s="9"/>
      <c r="AF49" s="8"/>
      <c r="AG49" s="9"/>
      <c r="AH49" s="5" t="str">
        <f>AH34</f>
        <v>Installed</v>
      </c>
      <c r="AI49" s="10" t="str">
        <f>AI34</f>
        <v xml:space="preserve">Lifetime </v>
      </c>
      <c r="AJ49" s="5"/>
      <c r="AK49" s="10" t="str">
        <f t="shared" ref="AK49:AM50" si="3">AK34</f>
        <v>LCC</v>
      </c>
      <c r="AL49" s="47" t="str">
        <f t="shared" si="3"/>
        <v>Net</v>
      </c>
      <c r="AM49" s="48" t="str">
        <f t="shared" si="3"/>
        <v>No</v>
      </c>
      <c r="AN49" s="47" t="str">
        <f>AN34</f>
        <v>Net</v>
      </c>
      <c r="AO49" s="11"/>
      <c r="AP49" s="9"/>
    </row>
    <row r="50" spans="2:42" ht="15" customHeight="1" x14ac:dyDescent="0.25">
      <c r="B50" s="12" t="str">
        <f>B35</f>
        <v>Level</v>
      </c>
      <c r="C50" s="13" t="str">
        <f>C35</f>
        <v>Description</v>
      </c>
      <c r="D50" s="14" t="str">
        <f>D35</f>
        <v>Price</v>
      </c>
      <c r="E50" s="15" t="str">
        <f>E35</f>
        <v>Oper. Cost*</v>
      </c>
      <c r="F50" s="14" t="str">
        <f>F35</f>
        <v>LCC</v>
      </c>
      <c r="G50" s="15" t="str">
        <f>G35</f>
        <v>Savings</v>
      </c>
      <c r="H50" s="49" t="str">
        <f t="shared" si="1"/>
        <v>Cost</v>
      </c>
      <c r="I50" s="49" t="str">
        <f t="shared" si="1"/>
        <v>Impact</v>
      </c>
      <c r="J50" s="49" t="str">
        <f>J35</f>
        <v>Benefit</v>
      </c>
      <c r="K50" s="14" t="str">
        <f>K35</f>
        <v>Average</v>
      </c>
      <c r="L50" s="16" t="str">
        <f>L35</f>
        <v>Median</v>
      </c>
      <c r="Q50" s="12" t="str">
        <f>Q35</f>
        <v>Level</v>
      </c>
      <c r="R50" s="13" t="str">
        <f>R35</f>
        <v>Description</v>
      </c>
      <c r="S50" s="14" t="str">
        <f>S35</f>
        <v>Price</v>
      </c>
      <c r="T50" s="15" t="str">
        <f>T35</f>
        <v>Oper. Cost*</v>
      </c>
      <c r="U50" s="14" t="str">
        <f>U35</f>
        <v>LCC</v>
      </c>
      <c r="V50" s="15" t="str">
        <f>V35</f>
        <v>Savings</v>
      </c>
      <c r="W50" s="49" t="str">
        <f t="shared" si="2"/>
        <v>Cost</v>
      </c>
      <c r="X50" s="49" t="str">
        <f t="shared" si="2"/>
        <v>Impact</v>
      </c>
      <c r="Y50" s="49" t="str">
        <f>Y35</f>
        <v>Benefit</v>
      </c>
      <c r="Z50" s="14" t="str">
        <f>Z35</f>
        <v>Average</v>
      </c>
      <c r="AA50" s="16" t="str">
        <f>AA35</f>
        <v>Median</v>
      </c>
      <c r="AF50" s="12" t="str">
        <f>AF35</f>
        <v>Level</v>
      </c>
      <c r="AG50" s="13" t="str">
        <f>AG35</f>
        <v>Description</v>
      </c>
      <c r="AH50" s="14" t="str">
        <f>AH35</f>
        <v>Price</v>
      </c>
      <c r="AI50" s="15" t="str">
        <f>AI35</f>
        <v>Oper. Cost*</v>
      </c>
      <c r="AJ50" s="14" t="str">
        <f>AJ35</f>
        <v>LCC</v>
      </c>
      <c r="AK50" s="15" t="str">
        <f>AK35</f>
        <v>Savings</v>
      </c>
      <c r="AL50" s="49" t="str">
        <f t="shared" si="3"/>
        <v>Cost</v>
      </c>
      <c r="AM50" s="49" t="str">
        <f t="shared" si="3"/>
        <v>Impact</v>
      </c>
      <c r="AN50" s="49" t="str">
        <f>AN35</f>
        <v>Benefit</v>
      </c>
      <c r="AO50" s="14" t="str">
        <f>AO35</f>
        <v>Average</v>
      </c>
      <c r="AP50" s="16" t="str">
        <f>AP35</f>
        <v>Median</v>
      </c>
    </row>
    <row r="51" spans="2:42" x14ac:dyDescent="0.25">
      <c r="B51" s="17" t="str">
        <f t="shared" ref="B51:C55" si="4">B36</f>
        <v>MHGF</v>
      </c>
      <c r="C51" s="18"/>
      <c r="D51" s="5"/>
      <c r="E51" s="10"/>
      <c r="F51" s="5"/>
      <c r="G51" s="10"/>
      <c r="H51" s="47"/>
      <c r="I51" s="47"/>
      <c r="J51" s="47"/>
      <c r="K51" s="5"/>
      <c r="L51" s="19"/>
      <c r="Q51" s="17" t="str">
        <f t="shared" ref="Q51:R55" si="5">Q36</f>
        <v>MHGF</v>
      </c>
      <c r="R51" s="18"/>
      <c r="S51" s="5"/>
      <c r="T51" s="10"/>
      <c r="U51" s="5"/>
      <c r="V51" s="10"/>
      <c r="W51" s="47"/>
      <c r="X51" s="47"/>
      <c r="Y51" s="47"/>
      <c r="Z51" s="5"/>
      <c r="AA51" s="19"/>
      <c r="AF51" s="17" t="str">
        <f t="shared" ref="AF51:AG55" si="6">AF36</f>
        <v>MHGF</v>
      </c>
      <c r="AG51" s="18"/>
      <c r="AH51" s="5"/>
      <c r="AI51" s="10"/>
      <c r="AJ51" s="5"/>
      <c r="AK51" s="10"/>
      <c r="AL51" s="47"/>
      <c r="AM51" s="47"/>
      <c r="AN51" s="47"/>
      <c r="AO51" s="5"/>
      <c r="AP51" s="19"/>
    </row>
    <row r="52" spans="2:42" x14ac:dyDescent="0.25">
      <c r="B52" s="20">
        <f t="shared" si="4"/>
        <v>0</v>
      </c>
      <c r="C52" s="53" t="str">
        <f>C37</f>
        <v>MHGF 80%</v>
      </c>
      <c r="D52" s="22">
        <v>1555.1363263428757</v>
      </c>
      <c r="E52" s="23">
        <v>8150.0828519313445</v>
      </c>
      <c r="F52" s="23">
        <v>9705.2191782742266</v>
      </c>
      <c r="G52" s="24"/>
      <c r="H52" s="50"/>
      <c r="I52" s="50"/>
      <c r="J52" s="50"/>
      <c r="K52" s="25"/>
      <c r="L52" s="26"/>
      <c r="Q52" s="20">
        <f t="shared" si="5"/>
        <v>0</v>
      </c>
      <c r="R52" s="21" t="str">
        <f>R37</f>
        <v>MHGF 80%</v>
      </c>
      <c r="S52" s="22">
        <v>1586.1397058140046</v>
      </c>
      <c r="T52" s="23">
        <v>10507.648332901004</v>
      </c>
      <c r="U52" s="23">
        <v>12093.788038715024</v>
      </c>
      <c r="V52" s="24"/>
      <c r="W52" s="50"/>
      <c r="X52" s="50"/>
      <c r="Y52" s="50"/>
      <c r="Z52" s="25"/>
      <c r="AA52" s="26"/>
      <c r="AF52" s="20">
        <f t="shared" si="6"/>
        <v>0</v>
      </c>
      <c r="AG52" s="21" t="str">
        <f>AG37</f>
        <v>MHGF 80%</v>
      </c>
      <c r="AH52" s="22">
        <v>1508.1642047911891</v>
      </c>
      <c r="AI52" s="23">
        <v>4578.2189381523576</v>
      </c>
      <c r="AJ52" s="23">
        <v>6086.3831429435459</v>
      </c>
      <c r="AK52" s="24"/>
      <c r="AL52" s="50"/>
      <c r="AM52" s="50"/>
      <c r="AN52" s="50"/>
      <c r="AO52" s="25"/>
      <c r="AP52" s="26"/>
    </row>
    <row r="53" spans="2:42" x14ac:dyDescent="0.25">
      <c r="B53" s="40">
        <f t="shared" si="4"/>
        <v>1</v>
      </c>
      <c r="C53" s="54" t="str">
        <f t="shared" si="4"/>
        <v>MHGF 92%</v>
      </c>
      <c r="D53" s="27">
        <v>1776.0019448335051</v>
      </c>
      <c r="E53" s="28">
        <v>7301.2654953003239</v>
      </c>
      <c r="F53" s="28">
        <v>9077.2674401338154</v>
      </c>
      <c r="G53" s="29">
        <v>123.27236922750895</v>
      </c>
      <c r="H53" s="51">
        <v>0.14945807187678267</v>
      </c>
      <c r="I53" s="51">
        <v>0.54877353108956073</v>
      </c>
      <c r="J53" s="51">
        <v>0.3017683970336566</v>
      </c>
      <c r="K53" s="45">
        <v>20.958645447808234</v>
      </c>
      <c r="L53" s="46">
        <v>9.8621278352272181</v>
      </c>
      <c r="Q53" s="40">
        <f t="shared" si="5"/>
        <v>1</v>
      </c>
      <c r="R53" s="41" t="str">
        <f t="shared" si="5"/>
        <v>MHGF 92%</v>
      </c>
      <c r="S53" s="42">
        <v>1821.8269284150174</v>
      </c>
      <c r="T53" s="43">
        <v>9377.4581342035872</v>
      </c>
      <c r="U53" s="43">
        <v>11199.285062618581</v>
      </c>
      <c r="V53" s="44">
        <v>161.99051726928849</v>
      </c>
      <c r="W53" s="51">
        <v>7.0075757575757569E-2</v>
      </c>
      <c r="X53" s="51">
        <v>0.62973484848484851</v>
      </c>
      <c r="Y53" s="51">
        <v>0.30018939393939392</v>
      </c>
      <c r="Z53" s="45">
        <v>8.9675747839920508</v>
      </c>
      <c r="AA53" s="46">
        <v>7.8555130379851592</v>
      </c>
      <c r="AF53" s="40">
        <f t="shared" si="6"/>
        <v>1</v>
      </c>
      <c r="AG53" s="41" t="str">
        <f t="shared" si="6"/>
        <v>MHGF 92%</v>
      </c>
      <c r="AH53" s="42">
        <v>1706.5741361361279</v>
      </c>
      <c r="AI53" s="43">
        <v>4155.6996033608093</v>
      </c>
      <c r="AJ53" s="43">
        <v>5862.2737394969372</v>
      </c>
      <c r="AK53" s="44">
        <v>64.611875207251828</v>
      </c>
      <c r="AL53" s="51">
        <v>0.26972740315638449</v>
      </c>
      <c r="AM53" s="51">
        <v>0.42611190817790529</v>
      </c>
      <c r="AN53" s="51">
        <v>0.30416068866571017</v>
      </c>
      <c r="AO53" s="45">
        <v>32.768490862297192</v>
      </c>
      <c r="AP53" s="46">
        <v>13.506169915449918</v>
      </c>
    </row>
    <row r="54" spans="2:42" x14ac:dyDescent="0.25">
      <c r="B54" s="40">
        <f t="shared" si="4"/>
        <v>2</v>
      </c>
      <c r="C54" s="54" t="str">
        <f t="shared" si="4"/>
        <v>MHGF 95%</v>
      </c>
      <c r="D54" s="27">
        <v>1917.613434040119</v>
      </c>
      <c r="E54" s="28">
        <v>7153.9266852790224</v>
      </c>
      <c r="F54" s="28">
        <v>9071.5401193191337</v>
      </c>
      <c r="G54" s="29">
        <v>260.08526349783591</v>
      </c>
      <c r="H54" s="51">
        <v>0.20764403879064461</v>
      </c>
      <c r="I54" s="51">
        <v>0.22190530519110097</v>
      </c>
      <c r="J54" s="51">
        <v>0.5704506560182544</v>
      </c>
      <c r="K54" s="45">
        <v>15.810476076261018</v>
      </c>
      <c r="L54" s="46">
        <v>8.2353940620337962</v>
      </c>
      <c r="Q54" s="40">
        <f t="shared" si="5"/>
        <v>2</v>
      </c>
      <c r="R54" s="41" t="str">
        <f t="shared" si="5"/>
        <v>MHGF 95%</v>
      </c>
      <c r="S54" s="42">
        <v>1962.5384300029207</v>
      </c>
      <c r="T54" s="43">
        <v>9161.9603641135072</v>
      </c>
      <c r="U54" s="43">
        <v>11124.498794116405</v>
      </c>
      <c r="V54" s="44">
        <v>344.01528721313326</v>
      </c>
      <c r="W54" s="51">
        <v>0.10037878787878787</v>
      </c>
      <c r="X54" s="51">
        <v>0.35890151515151514</v>
      </c>
      <c r="Y54" s="51">
        <v>0.54071969696969702</v>
      </c>
      <c r="Z54" s="45">
        <v>7.4903496424287495</v>
      </c>
      <c r="AA54" s="46">
        <v>7.135351173772551</v>
      </c>
      <c r="AF54" s="40">
        <f t="shared" si="6"/>
        <v>2</v>
      </c>
      <c r="AG54" s="41" t="str">
        <f t="shared" si="6"/>
        <v>MHGF 95%</v>
      </c>
      <c r="AH54" s="42">
        <v>1849.5491646904543</v>
      </c>
      <c r="AI54" s="43">
        <v>4111.626018350461</v>
      </c>
      <c r="AJ54" s="43">
        <v>5961.1751830409157</v>
      </c>
      <c r="AK54" s="44">
        <v>132.92585884453058</v>
      </c>
      <c r="AL54" s="51">
        <v>0.37015781922525109</v>
      </c>
      <c r="AM54" s="51">
        <v>1.4347202295552367E-2</v>
      </c>
      <c r="AN54" s="51">
        <v>0.61549497847919654</v>
      </c>
      <c r="AO54" s="45">
        <v>24.069604515710335</v>
      </c>
      <c r="AP54" s="46">
        <v>10.972046330900472</v>
      </c>
    </row>
    <row r="55" spans="2:42" x14ac:dyDescent="0.25">
      <c r="B55" s="32">
        <f t="shared" si="4"/>
        <v>3</v>
      </c>
      <c r="C55" s="55" t="str">
        <f t="shared" si="4"/>
        <v>MHGF 97%</v>
      </c>
      <c r="D55" s="34">
        <v>2032.9276226500065</v>
      </c>
      <c r="E55" s="35">
        <v>7084.8018986188317</v>
      </c>
      <c r="F55" s="35">
        <v>9117.7295212688168</v>
      </c>
      <c r="G55" s="36">
        <v>309.30722564100017</v>
      </c>
      <c r="H55" s="52">
        <v>0.3342840844266971</v>
      </c>
      <c r="I55" s="52">
        <v>1.4261266400456361E-2</v>
      </c>
      <c r="J55" s="52">
        <v>0.65145464917284657</v>
      </c>
      <c r="K55" s="56">
        <v>21.234689722838912</v>
      </c>
      <c r="L55" s="57">
        <v>9.5949952910293135</v>
      </c>
      <c r="Q55" s="32">
        <f t="shared" si="5"/>
        <v>3</v>
      </c>
      <c r="R55" s="33" t="str">
        <f t="shared" si="5"/>
        <v>MHGF 97%</v>
      </c>
      <c r="S55" s="58">
        <v>2077.4096605431787</v>
      </c>
      <c r="T55" s="59">
        <v>9057.5222773903624</v>
      </c>
      <c r="U55" s="59">
        <v>11134.931937933543</v>
      </c>
      <c r="V55" s="60">
        <v>465.78218097925878</v>
      </c>
      <c r="W55" s="52">
        <v>0.23011363636363635</v>
      </c>
      <c r="X55" s="52">
        <v>2.840909090909091E-3</v>
      </c>
      <c r="Y55" s="52">
        <v>0.76704545454545459</v>
      </c>
      <c r="Z55" s="56">
        <v>10.001727154222877</v>
      </c>
      <c r="AA55" s="57">
        <v>7.1303543726230316</v>
      </c>
      <c r="AF55" s="32">
        <f t="shared" si="6"/>
        <v>3</v>
      </c>
      <c r="AG55" s="33" t="str">
        <f t="shared" si="6"/>
        <v>MHGF 97%</v>
      </c>
      <c r="AH55" s="58">
        <v>1965.5344633742618</v>
      </c>
      <c r="AI55" s="59">
        <v>4096.0031611973982</v>
      </c>
      <c r="AJ55" s="59">
        <v>6061.5376245716607</v>
      </c>
      <c r="AK55" s="60">
        <v>72.237565903265406</v>
      </c>
      <c r="AL55" s="52">
        <v>0.49210903873744621</v>
      </c>
      <c r="AM55" s="52">
        <v>3.1563845050215207E-2</v>
      </c>
      <c r="AN55" s="52">
        <v>0.47632711621233859</v>
      </c>
      <c r="AO55" s="56">
        <v>38.258868549052515</v>
      </c>
      <c r="AP55" s="57">
        <v>16.386820310828647</v>
      </c>
    </row>
    <row r="56" spans="2:42" s="98" customFormat="1" x14ac:dyDescent="0.25">
      <c r="B56" s="92"/>
      <c r="C56" s="93"/>
      <c r="D56" s="94"/>
      <c r="E56" s="94"/>
      <c r="F56" s="94"/>
      <c r="G56" s="95"/>
      <c r="H56" s="96"/>
      <c r="I56" s="96"/>
      <c r="J56" s="96"/>
      <c r="K56" s="97"/>
      <c r="L56" s="97"/>
      <c r="Q56" s="92"/>
      <c r="R56" s="93"/>
      <c r="S56" s="94"/>
      <c r="T56" s="94"/>
      <c r="U56" s="94"/>
      <c r="V56" s="95"/>
      <c r="W56" s="96"/>
      <c r="X56" s="96"/>
      <c r="Y56" s="96"/>
      <c r="Z56" s="97"/>
      <c r="AA56" s="97"/>
      <c r="AF56" s="92"/>
      <c r="AG56" s="93"/>
      <c r="AH56" s="94"/>
      <c r="AI56" s="94"/>
      <c r="AJ56" s="94"/>
      <c r="AK56" s="95"/>
      <c r="AL56" s="96"/>
      <c r="AM56" s="96"/>
      <c r="AN56" s="96"/>
      <c r="AO56" s="97"/>
      <c r="AP56" s="97"/>
    </row>
    <row r="62" spans="2:42" x14ac:dyDescent="0.25">
      <c r="B62" s="1" t="s">
        <v>21</v>
      </c>
      <c r="C62" s="2"/>
      <c r="D62" s="2"/>
      <c r="E62" s="2"/>
      <c r="F62" s="2"/>
      <c r="G62" s="39" t="s">
        <v>146</v>
      </c>
      <c r="H62" s="2"/>
      <c r="I62" s="2"/>
      <c r="J62" s="2"/>
      <c r="K62" s="2"/>
      <c r="L62" s="3"/>
      <c r="Q62" s="1" t="s">
        <v>24</v>
      </c>
      <c r="R62" s="2"/>
      <c r="S62" s="2"/>
      <c r="T62" s="2"/>
      <c r="U62" s="2"/>
      <c r="V62" s="39" t="s">
        <v>146</v>
      </c>
      <c r="W62" s="2"/>
      <c r="X62" s="2"/>
      <c r="Y62" s="2"/>
      <c r="Z62" s="2"/>
      <c r="AA62" s="3"/>
      <c r="AF62" s="1" t="s">
        <v>25</v>
      </c>
      <c r="AG62" s="2"/>
      <c r="AH62" s="2"/>
      <c r="AI62" s="2"/>
      <c r="AJ62" s="2"/>
      <c r="AK62" s="39" t="s">
        <v>146</v>
      </c>
      <c r="AL62" s="2"/>
      <c r="AM62" s="2"/>
      <c r="AN62" s="2"/>
      <c r="AO62" s="2"/>
      <c r="AP62" s="3"/>
    </row>
    <row r="63" spans="2:42" x14ac:dyDescent="0.25">
      <c r="B63" s="4"/>
      <c r="C63" s="5"/>
      <c r="D63" s="284" t="str">
        <f>D48</f>
        <v>Average LCC Results</v>
      </c>
      <c r="E63" s="284"/>
      <c r="F63" s="284"/>
      <c r="G63" s="284"/>
      <c r="H63" s="284"/>
      <c r="I63" s="284"/>
      <c r="J63" s="285"/>
      <c r="K63" s="6" t="str">
        <f>K48</f>
        <v>Payback Results</v>
      </c>
      <c r="L63" s="7"/>
      <c r="Q63" s="4"/>
      <c r="R63" s="5"/>
      <c r="S63" s="284" t="str">
        <f>S48</f>
        <v>Average LCC Results</v>
      </c>
      <c r="T63" s="284"/>
      <c r="U63" s="284"/>
      <c r="V63" s="284"/>
      <c r="W63" s="284"/>
      <c r="X63" s="284"/>
      <c r="Y63" s="285"/>
      <c r="Z63" s="6" t="str">
        <f>Z48</f>
        <v>Payback Results</v>
      </c>
      <c r="AA63" s="7"/>
      <c r="AF63" s="4"/>
      <c r="AG63" s="5"/>
      <c r="AH63" s="284" t="str">
        <f>AH48</f>
        <v>Average LCC Results</v>
      </c>
      <c r="AI63" s="284"/>
      <c r="AJ63" s="284"/>
      <c r="AK63" s="284"/>
      <c r="AL63" s="284"/>
      <c r="AM63" s="284"/>
      <c r="AN63" s="285"/>
      <c r="AO63" s="6" t="str">
        <f>AO48</f>
        <v>Payback Results</v>
      </c>
      <c r="AP63" s="7"/>
    </row>
    <row r="64" spans="2:42" x14ac:dyDescent="0.25">
      <c r="B64" s="8"/>
      <c r="C64" s="9"/>
      <c r="D64" s="5" t="str">
        <f>D49</f>
        <v>Installed</v>
      </c>
      <c r="E64" s="10" t="str">
        <f>E49</f>
        <v xml:space="preserve">Lifetime </v>
      </c>
      <c r="F64" s="5"/>
      <c r="G64" s="10" t="str">
        <f t="shared" ref="G64:I65" si="7">G49</f>
        <v>LCC</v>
      </c>
      <c r="H64" s="47" t="str">
        <f t="shared" si="7"/>
        <v>Net</v>
      </c>
      <c r="I64" s="48" t="str">
        <f t="shared" si="7"/>
        <v>No</v>
      </c>
      <c r="J64" s="47" t="str">
        <f>J49</f>
        <v>Net</v>
      </c>
      <c r="K64" s="11"/>
      <c r="L64" s="9"/>
      <c r="Q64" s="8"/>
      <c r="R64" s="9"/>
      <c r="S64" s="5" t="str">
        <f>S49</f>
        <v>Installed</v>
      </c>
      <c r="T64" s="10" t="str">
        <f>T49</f>
        <v xml:space="preserve">Lifetime </v>
      </c>
      <c r="U64" s="5"/>
      <c r="V64" s="10" t="str">
        <f t="shared" ref="V64:X65" si="8">V49</f>
        <v>LCC</v>
      </c>
      <c r="W64" s="47" t="str">
        <f t="shared" si="8"/>
        <v>Net</v>
      </c>
      <c r="X64" s="48" t="str">
        <f t="shared" si="8"/>
        <v>No</v>
      </c>
      <c r="Y64" s="47" t="str">
        <f>Y49</f>
        <v>Net</v>
      </c>
      <c r="Z64" s="11"/>
      <c r="AA64" s="9"/>
      <c r="AF64" s="8"/>
      <c r="AG64" s="9"/>
      <c r="AH64" s="5" t="str">
        <f>AH49</f>
        <v>Installed</v>
      </c>
      <c r="AI64" s="10" t="str">
        <f>AI49</f>
        <v xml:space="preserve">Lifetime </v>
      </c>
      <c r="AJ64" s="5"/>
      <c r="AK64" s="10" t="str">
        <f t="shared" ref="AK64:AM65" si="9">AK49</f>
        <v>LCC</v>
      </c>
      <c r="AL64" s="47" t="str">
        <f t="shared" si="9"/>
        <v>Net</v>
      </c>
      <c r="AM64" s="48" t="str">
        <f t="shared" si="9"/>
        <v>No</v>
      </c>
      <c r="AN64" s="47" t="str">
        <f>AN49</f>
        <v>Net</v>
      </c>
      <c r="AO64" s="11"/>
      <c r="AP64" s="9"/>
    </row>
    <row r="65" spans="2:42" x14ac:dyDescent="0.25">
      <c r="B65" s="12" t="str">
        <f>B50</f>
        <v>Level</v>
      </c>
      <c r="C65" s="13" t="str">
        <f>C50</f>
        <v>Description</v>
      </c>
      <c r="D65" s="14" t="str">
        <f>D50</f>
        <v>Price</v>
      </c>
      <c r="E65" s="15" t="str">
        <f>E50</f>
        <v>Oper. Cost*</v>
      </c>
      <c r="F65" s="14" t="str">
        <f>F50</f>
        <v>LCC</v>
      </c>
      <c r="G65" s="15" t="str">
        <f>G50</f>
        <v>Savings</v>
      </c>
      <c r="H65" s="49" t="str">
        <f t="shared" si="7"/>
        <v>Cost</v>
      </c>
      <c r="I65" s="49" t="str">
        <f t="shared" si="7"/>
        <v>Impact</v>
      </c>
      <c r="J65" s="49" t="str">
        <f>J50</f>
        <v>Benefit</v>
      </c>
      <c r="K65" s="14" t="str">
        <f>K50</f>
        <v>Average</v>
      </c>
      <c r="L65" s="16" t="str">
        <f>L50</f>
        <v>Median</v>
      </c>
      <c r="Q65" s="12" t="str">
        <f>Q50</f>
        <v>Level</v>
      </c>
      <c r="R65" s="13" t="str">
        <f>R50</f>
        <v>Description</v>
      </c>
      <c r="S65" s="14" t="str">
        <f>S50</f>
        <v>Price</v>
      </c>
      <c r="T65" s="15" t="str">
        <f>T50</f>
        <v>Oper. Cost*</v>
      </c>
      <c r="U65" s="14" t="str">
        <f>U50</f>
        <v>LCC</v>
      </c>
      <c r="V65" s="15" t="str">
        <f>V50</f>
        <v>Savings</v>
      </c>
      <c r="W65" s="49" t="str">
        <f t="shared" si="8"/>
        <v>Cost</v>
      </c>
      <c r="X65" s="49" t="str">
        <f t="shared" si="8"/>
        <v>Impact</v>
      </c>
      <c r="Y65" s="49" t="str">
        <f>Y50</f>
        <v>Benefit</v>
      </c>
      <c r="Z65" s="14" t="str">
        <f>Z50</f>
        <v>Average</v>
      </c>
      <c r="AA65" s="16" t="str">
        <f>AA50</f>
        <v>Median</v>
      </c>
      <c r="AF65" s="12" t="str">
        <f>AF50</f>
        <v>Level</v>
      </c>
      <c r="AG65" s="13" t="str">
        <f>AG50</f>
        <v>Description</v>
      </c>
      <c r="AH65" s="14" t="str">
        <f>AH50</f>
        <v>Price</v>
      </c>
      <c r="AI65" s="15" t="str">
        <f>AI50</f>
        <v>Oper. Cost*</v>
      </c>
      <c r="AJ65" s="14" t="str">
        <f>AJ50</f>
        <v>LCC</v>
      </c>
      <c r="AK65" s="15" t="str">
        <f>AK50</f>
        <v>Savings</v>
      </c>
      <c r="AL65" s="49" t="str">
        <f t="shared" si="9"/>
        <v>Cost</v>
      </c>
      <c r="AM65" s="49" t="str">
        <f t="shared" si="9"/>
        <v>Impact</v>
      </c>
      <c r="AN65" s="49" t="str">
        <f>AN50</f>
        <v>Benefit</v>
      </c>
      <c r="AO65" s="14" t="str">
        <f>AO50</f>
        <v>Average</v>
      </c>
      <c r="AP65" s="16" t="str">
        <f>AP50</f>
        <v>Median</v>
      </c>
    </row>
    <row r="66" spans="2:42" x14ac:dyDescent="0.25">
      <c r="B66" s="17" t="str">
        <f t="shared" ref="B66:C70" si="10">B51</f>
        <v>MHGF</v>
      </c>
      <c r="C66" s="18"/>
      <c r="D66" s="5"/>
      <c r="E66" s="10"/>
      <c r="F66" s="5"/>
      <c r="G66" s="10"/>
      <c r="H66" s="47"/>
      <c r="I66" s="47"/>
      <c r="J66" s="47"/>
      <c r="K66" s="5"/>
      <c r="L66" s="19"/>
      <c r="Q66" s="17" t="str">
        <f t="shared" ref="Q66:R70" si="11">Q51</f>
        <v>MHGF</v>
      </c>
      <c r="R66" s="18"/>
      <c r="S66" s="5"/>
      <c r="T66" s="10"/>
      <c r="U66" s="5"/>
      <c r="V66" s="10"/>
      <c r="W66" s="47"/>
      <c r="X66" s="47"/>
      <c r="Y66" s="47"/>
      <c r="Z66" s="5"/>
      <c r="AA66" s="19"/>
      <c r="AF66" s="17" t="str">
        <f t="shared" ref="AF66:AG70" si="12">AF51</f>
        <v>MHGF</v>
      </c>
      <c r="AG66" s="18"/>
      <c r="AH66" s="5"/>
      <c r="AI66" s="10"/>
      <c r="AJ66" s="5"/>
      <c r="AK66" s="10"/>
      <c r="AL66" s="47"/>
      <c r="AM66" s="47"/>
      <c r="AN66" s="47"/>
      <c r="AO66" s="5"/>
      <c r="AP66" s="19"/>
    </row>
    <row r="67" spans="2:42" x14ac:dyDescent="0.25">
      <c r="B67" s="20">
        <f t="shared" si="10"/>
        <v>0</v>
      </c>
      <c r="C67" s="21" t="str">
        <f>C52</f>
        <v>MHGF 80%</v>
      </c>
      <c r="D67" s="22">
        <v>1555.1387689019823</v>
      </c>
      <c r="E67" s="23">
        <v>10714.669495874501</v>
      </c>
      <c r="F67" s="23">
        <v>12269.808264776484</v>
      </c>
      <c r="G67" s="24"/>
      <c r="H67" s="50"/>
      <c r="I67" s="50"/>
      <c r="J67" s="50"/>
      <c r="K67" s="25"/>
      <c r="L67" s="26"/>
      <c r="Q67" s="20">
        <f t="shared" si="11"/>
        <v>0</v>
      </c>
      <c r="R67" s="21" t="str">
        <f>R52</f>
        <v>MHGF 80%</v>
      </c>
      <c r="S67" s="22">
        <v>1593.7161878370521</v>
      </c>
      <c r="T67" s="23">
        <v>12712.683707245022</v>
      </c>
      <c r="U67" s="23">
        <v>14306.399895082082</v>
      </c>
      <c r="V67" s="24"/>
      <c r="W67" s="50"/>
      <c r="X67" s="50"/>
      <c r="Y67" s="50"/>
      <c r="Z67" s="25"/>
      <c r="AA67" s="26"/>
      <c r="AF67" s="20">
        <f t="shared" si="12"/>
        <v>0</v>
      </c>
      <c r="AG67" s="21" t="str">
        <f>AG52</f>
        <v>MHGF 80%</v>
      </c>
      <c r="AH67" s="22">
        <v>1496.975891122951</v>
      </c>
      <c r="AI67" s="23">
        <v>7702.2788387312621</v>
      </c>
      <c r="AJ67" s="23">
        <v>9199.2547298542195</v>
      </c>
      <c r="AK67" s="24"/>
      <c r="AL67" s="50"/>
      <c r="AM67" s="50"/>
      <c r="AN67" s="50"/>
      <c r="AO67" s="25"/>
      <c r="AP67" s="26"/>
    </row>
    <row r="68" spans="2:42" x14ac:dyDescent="0.25">
      <c r="B68" s="40">
        <f t="shared" si="10"/>
        <v>1</v>
      </c>
      <c r="C68" s="41" t="str">
        <f t="shared" si="10"/>
        <v>MHGF 92%</v>
      </c>
      <c r="D68" s="42">
        <v>1718.1100588837373</v>
      </c>
      <c r="E68" s="43">
        <v>9543.2935920018244</v>
      </c>
      <c r="F68" s="43">
        <v>11261.403650885542</v>
      </c>
      <c r="G68" s="44">
        <v>214.69755163994574</v>
      </c>
      <c r="H68" s="51">
        <v>9.6932515337423308E-2</v>
      </c>
      <c r="I68" s="51">
        <v>0.56932515337423317</v>
      </c>
      <c r="J68" s="51">
        <v>0.33374233128834357</v>
      </c>
      <c r="K68" s="45">
        <v>12.133658140229103</v>
      </c>
      <c r="L68" s="46">
        <v>8.0191695596098498</v>
      </c>
      <c r="Q68" s="40">
        <f t="shared" si="11"/>
        <v>1</v>
      </c>
      <c r="R68" s="41" t="str">
        <f t="shared" si="11"/>
        <v>MHGF 92%</v>
      </c>
      <c r="S68" s="42">
        <v>1752.2049526445448</v>
      </c>
      <c r="T68" s="43">
        <v>11316.249501130171</v>
      </c>
      <c r="U68" s="43">
        <v>13068.454453774695</v>
      </c>
      <c r="V68" s="44">
        <v>236.60559454062491</v>
      </c>
      <c r="W68" s="51">
        <v>5.5102040816326532E-2</v>
      </c>
      <c r="X68" s="51">
        <v>0.6306122448979592</v>
      </c>
      <c r="Y68" s="51">
        <v>0.31428571428571428</v>
      </c>
      <c r="Z68" s="45">
        <v>8.3921572194630283</v>
      </c>
      <c r="AA68" s="46">
        <v>7.3861436670273637</v>
      </c>
      <c r="AF68" s="40">
        <f t="shared" si="12"/>
        <v>1</v>
      </c>
      <c r="AG68" s="41" t="str">
        <f t="shared" si="12"/>
        <v>MHGF 92%</v>
      </c>
      <c r="AH68" s="42">
        <v>1666.7054498289797</v>
      </c>
      <c r="AI68" s="43">
        <v>6870.2216059313741</v>
      </c>
      <c r="AJ68" s="43">
        <v>8536.9270557603522</v>
      </c>
      <c r="AK68" s="44">
        <v>181.66696388199776</v>
      </c>
      <c r="AL68" s="51">
        <v>0.16</v>
      </c>
      <c r="AM68" s="51">
        <v>0.47692307692307695</v>
      </c>
      <c r="AN68" s="51">
        <v>0.36307692307692307</v>
      </c>
      <c r="AO68" s="45">
        <v>16.1172561793977</v>
      </c>
      <c r="AP68" s="46">
        <v>9.3878632322864064</v>
      </c>
    </row>
    <row r="69" spans="2:42" x14ac:dyDescent="0.25">
      <c r="B69" s="20">
        <f t="shared" si="10"/>
        <v>2</v>
      </c>
      <c r="C69" s="21" t="str">
        <f t="shared" si="10"/>
        <v>MHGF 95%</v>
      </c>
      <c r="D69" s="42">
        <v>1864.3965573294968</v>
      </c>
      <c r="E69" s="43">
        <v>9322.8864658981292</v>
      </c>
      <c r="F69" s="43">
        <v>11187.283023227639</v>
      </c>
      <c r="G69" s="44">
        <v>616.97022762250401</v>
      </c>
      <c r="H69" s="51">
        <v>0.1361963190184049</v>
      </c>
      <c r="I69" s="51">
        <v>0.1460122699386503</v>
      </c>
      <c r="J69" s="51">
        <v>0.71779141104294475</v>
      </c>
      <c r="K69" s="45">
        <v>9.1286699219046312</v>
      </c>
      <c r="L69" s="46">
        <v>5.871415443502169</v>
      </c>
      <c r="Q69" s="20">
        <f t="shared" si="11"/>
        <v>2</v>
      </c>
      <c r="R69" s="21" t="str">
        <f t="shared" si="11"/>
        <v>MHGF 95%</v>
      </c>
      <c r="S69" s="42">
        <v>1897.8867235070484</v>
      </c>
      <c r="T69" s="43">
        <v>11035.978421756832</v>
      </c>
      <c r="U69" s="43">
        <v>12933.865145263893</v>
      </c>
      <c r="V69" s="44">
        <v>709.29706750059268</v>
      </c>
      <c r="W69" s="51">
        <v>7.7551020408163265E-2</v>
      </c>
      <c r="X69" s="51">
        <v>0.21428571428571427</v>
      </c>
      <c r="Y69" s="51">
        <v>0.7081632653061225</v>
      </c>
      <c r="Z69" s="45">
        <v>6.3949058177534859</v>
      </c>
      <c r="AA69" s="46">
        <v>5.0348279675837375</v>
      </c>
      <c r="AF69" s="20">
        <f t="shared" si="12"/>
        <v>2</v>
      </c>
      <c r="AG69" s="21" t="str">
        <f t="shared" si="12"/>
        <v>MHGF 95%</v>
      </c>
      <c r="AH69" s="42">
        <v>1813.9036914002613</v>
      </c>
      <c r="AI69" s="43">
        <v>6740.0709016804158</v>
      </c>
      <c r="AJ69" s="43">
        <v>8553.9745930806785</v>
      </c>
      <c r="AK69" s="44">
        <v>477.7697613447715</v>
      </c>
      <c r="AL69" s="51">
        <v>0.22461538461538461</v>
      </c>
      <c r="AM69" s="51">
        <v>4.3076923076923075E-2</v>
      </c>
      <c r="AN69" s="51">
        <v>0.73230769230769233</v>
      </c>
      <c r="AO69" s="45">
        <v>12.512911658554762</v>
      </c>
      <c r="AP69" s="46">
        <v>7.3411752118148801</v>
      </c>
    </row>
    <row r="70" spans="2:42" x14ac:dyDescent="0.25">
      <c r="B70" s="32">
        <f t="shared" si="10"/>
        <v>3</v>
      </c>
      <c r="C70" s="33" t="str">
        <f t="shared" si="10"/>
        <v>MHGF 97%</v>
      </c>
      <c r="D70" s="58">
        <v>1979.6377730869917</v>
      </c>
      <c r="E70" s="59">
        <v>9170.2495247548559</v>
      </c>
      <c r="F70" s="59">
        <v>11149.887297841848</v>
      </c>
      <c r="G70" s="60">
        <v>767.62607909256917</v>
      </c>
      <c r="H70" s="52">
        <v>0.26503067484662579</v>
      </c>
      <c r="I70" s="52">
        <v>0</v>
      </c>
      <c r="J70" s="52">
        <v>0.73496932515337421</v>
      </c>
      <c r="K70" s="56">
        <v>13.380469664013745</v>
      </c>
      <c r="L70" s="57">
        <v>6.9126652642984112</v>
      </c>
      <c r="Q70" s="32">
        <f t="shared" si="11"/>
        <v>3</v>
      </c>
      <c r="R70" s="33" t="str">
        <f t="shared" si="11"/>
        <v>MHGF 97%</v>
      </c>
      <c r="S70" s="58">
        <v>2012.7613466016983</v>
      </c>
      <c r="T70" s="59">
        <v>10889.41105807293</v>
      </c>
      <c r="U70" s="59">
        <v>12902.172404674635</v>
      </c>
      <c r="V70" s="60">
        <v>920.85052887409017</v>
      </c>
      <c r="W70" s="52">
        <v>0.21224489795918366</v>
      </c>
      <c r="X70" s="52">
        <v>0</v>
      </c>
      <c r="Y70" s="52">
        <v>0.78775510204081634</v>
      </c>
      <c r="Z70" s="56">
        <v>10.961295824295584</v>
      </c>
      <c r="AA70" s="57">
        <v>5.6954934583755499</v>
      </c>
      <c r="AF70" s="32">
        <f t="shared" si="12"/>
        <v>3</v>
      </c>
      <c r="AG70" s="33" t="str">
        <f t="shared" si="12"/>
        <v>MHGF 97%</v>
      </c>
      <c r="AH70" s="58">
        <v>1929.6976160955887</v>
      </c>
      <c r="AI70" s="59">
        <v>6578.2829052906745</v>
      </c>
      <c r="AJ70" s="59">
        <v>8507.9805213862655</v>
      </c>
      <c r="AK70" s="60">
        <v>536.61075480658508</v>
      </c>
      <c r="AL70" s="52">
        <v>0.3446153846153846</v>
      </c>
      <c r="AM70" s="52">
        <v>0</v>
      </c>
      <c r="AN70" s="52">
        <v>0.65538461538461534</v>
      </c>
      <c r="AO70" s="56">
        <v>17.050940317379244</v>
      </c>
      <c r="AP70" s="57">
        <v>9.6779989082891884</v>
      </c>
    </row>
    <row r="71" spans="2:42" s="98" customFormat="1" x14ac:dyDescent="0.25">
      <c r="B71" s="92"/>
      <c r="C71" s="93"/>
      <c r="D71" s="94"/>
      <c r="E71" s="94"/>
      <c r="F71" s="94"/>
      <c r="G71" s="95"/>
      <c r="H71" s="96"/>
      <c r="I71" s="96"/>
      <c r="J71" s="96"/>
      <c r="K71" s="97"/>
      <c r="L71" s="97"/>
      <c r="Q71" s="92"/>
      <c r="R71" s="93"/>
      <c r="S71" s="94"/>
      <c r="T71" s="94"/>
      <c r="U71" s="94"/>
      <c r="V71" s="95"/>
      <c r="W71" s="96"/>
      <c r="X71" s="96"/>
      <c r="Y71" s="96"/>
      <c r="Z71" s="97"/>
      <c r="AA71" s="97"/>
      <c r="AF71" s="92"/>
      <c r="AG71" s="93"/>
      <c r="AH71" s="94"/>
      <c r="AI71" s="94"/>
      <c r="AJ71" s="94"/>
      <c r="AK71" s="95"/>
      <c r="AL71" s="96"/>
      <c r="AM71" s="96"/>
      <c r="AN71" s="96"/>
      <c r="AO71" s="97"/>
      <c r="AP71" s="97"/>
    </row>
  </sheetData>
  <mergeCells count="19">
    <mergeCell ref="D63:J63"/>
    <mergeCell ref="S63:Y63"/>
    <mergeCell ref="AH63:AN63"/>
    <mergeCell ref="D33:J33"/>
    <mergeCell ref="S33:Y33"/>
    <mergeCell ref="AH33:AN33"/>
    <mergeCell ref="AW33:BC33"/>
    <mergeCell ref="BL33:BR33"/>
    <mergeCell ref="D48:J48"/>
    <mergeCell ref="S48:Y48"/>
    <mergeCell ref="AH48:AN48"/>
    <mergeCell ref="AW18:BC18"/>
    <mergeCell ref="BL18:BR18"/>
    <mergeCell ref="D3:J3"/>
    <mergeCell ref="S3:Y3"/>
    <mergeCell ref="AH3:AN3"/>
    <mergeCell ref="D18:J18"/>
    <mergeCell ref="S18:Y18"/>
    <mergeCell ref="AH18:AN18"/>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2:BT71"/>
  <sheetViews>
    <sheetView topLeftCell="T16" workbookViewId="0">
      <selection activeCell="AH37" sqref="AH37:AH40"/>
    </sheetView>
  </sheetViews>
  <sheetFormatPr defaultRowHeight="15" x14ac:dyDescent="0.25"/>
  <cols>
    <col min="3" max="3" width="12.42578125" customWidth="1"/>
    <col min="13" max="16" width="3.140625" customWidth="1"/>
    <col min="18" max="18" width="10.140625" customWidth="1"/>
    <col min="28" max="31" width="3.140625" customWidth="1"/>
    <col min="33" max="33" width="9.85546875" customWidth="1"/>
    <col min="43" max="46" width="3.140625" customWidth="1"/>
    <col min="48" max="48" width="9.85546875" customWidth="1"/>
    <col min="58" max="61" width="3.140625" customWidth="1"/>
    <col min="63" max="63" width="9.7109375" customWidth="1"/>
  </cols>
  <sheetData>
    <row r="2" spans="2:72" x14ac:dyDescent="0.25">
      <c r="B2" s="1" t="s">
        <v>17</v>
      </c>
      <c r="C2" s="2"/>
      <c r="D2" s="2"/>
      <c r="E2" s="2"/>
      <c r="F2" s="2"/>
      <c r="G2" s="39" t="s">
        <v>147</v>
      </c>
      <c r="H2" s="2"/>
      <c r="I2" s="2"/>
      <c r="J2" s="2"/>
      <c r="K2" s="2"/>
      <c r="L2" s="3"/>
      <c r="Q2" s="1" t="s">
        <v>275</v>
      </c>
      <c r="R2" s="2"/>
      <c r="S2" s="2"/>
      <c r="T2" s="2"/>
      <c r="U2" s="2"/>
      <c r="V2" s="39" t="s">
        <v>147</v>
      </c>
      <c r="W2" s="2"/>
      <c r="X2" s="2"/>
      <c r="Y2" s="2"/>
      <c r="Z2" s="2"/>
      <c r="AA2" s="3"/>
      <c r="AF2" s="1" t="s">
        <v>276</v>
      </c>
      <c r="AG2" s="2"/>
      <c r="AH2" s="2"/>
      <c r="AI2" s="2"/>
      <c r="AJ2" s="2"/>
      <c r="AK2" s="39" t="s">
        <v>147</v>
      </c>
      <c r="AL2" s="2"/>
      <c r="AM2" s="2"/>
      <c r="AN2" s="2"/>
      <c r="AO2" s="2"/>
      <c r="AP2" s="3"/>
      <c r="AU2" s="1"/>
      <c r="AV2" s="2"/>
      <c r="AW2" s="2"/>
      <c r="AX2" s="2"/>
      <c r="AY2" s="2"/>
      <c r="AZ2" s="39"/>
      <c r="BA2" s="2"/>
      <c r="BB2" s="2"/>
      <c r="BC2" s="2"/>
      <c r="BD2" s="2"/>
      <c r="BE2" s="3"/>
      <c r="BJ2" s="1"/>
      <c r="BK2" s="2"/>
      <c r="BL2" s="2"/>
      <c r="BM2" s="2"/>
      <c r="BN2" s="2"/>
      <c r="BO2" s="39"/>
      <c r="BP2" s="2"/>
      <c r="BQ2" s="2"/>
      <c r="BR2" s="2"/>
      <c r="BS2" s="2"/>
      <c r="BT2" s="3"/>
    </row>
    <row r="3" spans="2:72" x14ac:dyDescent="0.25">
      <c r="B3" s="4"/>
      <c r="C3" s="5"/>
      <c r="D3" s="284" t="s">
        <v>0</v>
      </c>
      <c r="E3" s="284"/>
      <c r="F3" s="284"/>
      <c r="G3" s="284"/>
      <c r="H3" s="284"/>
      <c r="I3" s="284"/>
      <c r="J3" s="285"/>
      <c r="K3" s="6" t="s">
        <v>1</v>
      </c>
      <c r="L3" s="7"/>
      <c r="Q3" s="4"/>
      <c r="R3" s="5"/>
      <c r="S3" s="284" t="s">
        <v>0</v>
      </c>
      <c r="T3" s="284"/>
      <c r="U3" s="284"/>
      <c r="V3" s="284"/>
      <c r="W3" s="284"/>
      <c r="X3" s="284"/>
      <c r="Y3" s="285"/>
      <c r="Z3" s="6" t="s">
        <v>1</v>
      </c>
      <c r="AA3" s="7"/>
      <c r="AF3" s="4"/>
      <c r="AG3" s="5"/>
      <c r="AH3" s="284" t="s">
        <v>0</v>
      </c>
      <c r="AI3" s="284"/>
      <c r="AJ3" s="284"/>
      <c r="AK3" s="284"/>
      <c r="AL3" s="284"/>
      <c r="AM3" s="284"/>
      <c r="AN3" s="285"/>
      <c r="AO3" s="6" t="s">
        <v>1</v>
      </c>
      <c r="AP3" s="7"/>
    </row>
    <row r="4" spans="2:72" x14ac:dyDescent="0.25">
      <c r="B4" s="8"/>
      <c r="C4" s="9"/>
      <c r="D4" s="5" t="s">
        <v>2</v>
      </c>
      <c r="E4" s="10" t="s">
        <v>3</v>
      </c>
      <c r="F4" s="5"/>
      <c r="G4" s="10" t="s">
        <v>4</v>
      </c>
      <c r="H4" s="47" t="s">
        <v>5</v>
      </c>
      <c r="I4" s="48" t="s">
        <v>6</v>
      </c>
      <c r="J4" s="47" t="s">
        <v>5</v>
      </c>
      <c r="K4" s="11"/>
      <c r="L4" s="9"/>
      <c r="Q4" s="8"/>
      <c r="R4" s="9"/>
      <c r="S4" s="5" t="s">
        <v>2</v>
      </c>
      <c r="T4" s="10" t="s">
        <v>3</v>
      </c>
      <c r="U4" s="5"/>
      <c r="V4" s="10" t="s">
        <v>4</v>
      </c>
      <c r="W4" s="47" t="s">
        <v>5</v>
      </c>
      <c r="X4" s="48" t="s">
        <v>6</v>
      </c>
      <c r="Y4" s="47" t="s">
        <v>5</v>
      </c>
      <c r="Z4" s="11"/>
      <c r="AA4" s="9"/>
      <c r="AF4" s="8"/>
      <c r="AG4" s="9"/>
      <c r="AH4" s="5" t="s">
        <v>2</v>
      </c>
      <c r="AI4" s="10" t="s">
        <v>3</v>
      </c>
      <c r="AJ4" s="5"/>
      <c r="AK4" s="10" t="s">
        <v>4</v>
      </c>
      <c r="AL4" s="47" t="s">
        <v>5</v>
      </c>
      <c r="AM4" s="48" t="s">
        <v>6</v>
      </c>
      <c r="AN4" s="47" t="s">
        <v>5</v>
      </c>
      <c r="AO4" s="11"/>
      <c r="AP4" s="9"/>
    </row>
    <row r="5" spans="2:72" x14ac:dyDescent="0.25">
      <c r="B5" s="12" t="s">
        <v>7</v>
      </c>
      <c r="C5" s="13" t="s">
        <v>19</v>
      </c>
      <c r="D5" s="14" t="s">
        <v>8</v>
      </c>
      <c r="E5" s="15" t="s">
        <v>9</v>
      </c>
      <c r="F5" s="14" t="s">
        <v>4</v>
      </c>
      <c r="G5" s="15" t="s">
        <v>10</v>
      </c>
      <c r="H5" s="49" t="s">
        <v>11</v>
      </c>
      <c r="I5" s="49" t="s">
        <v>12</v>
      </c>
      <c r="J5" s="49" t="s">
        <v>13</v>
      </c>
      <c r="K5" s="14" t="s">
        <v>15</v>
      </c>
      <c r="L5" s="16" t="s">
        <v>14</v>
      </c>
      <c r="Q5" s="12" t="s">
        <v>7</v>
      </c>
      <c r="R5" s="13" t="s">
        <v>19</v>
      </c>
      <c r="S5" s="14" t="s">
        <v>8</v>
      </c>
      <c r="T5" s="15" t="s">
        <v>9</v>
      </c>
      <c r="U5" s="14" t="s">
        <v>4</v>
      </c>
      <c r="V5" s="15" t="s">
        <v>10</v>
      </c>
      <c r="W5" s="49" t="s">
        <v>11</v>
      </c>
      <c r="X5" s="49" t="s">
        <v>12</v>
      </c>
      <c r="Y5" s="49" t="s">
        <v>13</v>
      </c>
      <c r="Z5" s="14" t="s">
        <v>15</v>
      </c>
      <c r="AA5" s="16" t="s">
        <v>14</v>
      </c>
      <c r="AF5" s="12" t="s">
        <v>7</v>
      </c>
      <c r="AG5" s="13" t="s">
        <v>19</v>
      </c>
      <c r="AH5" s="14" t="s">
        <v>8</v>
      </c>
      <c r="AI5" s="15" t="s">
        <v>9</v>
      </c>
      <c r="AJ5" s="14" t="s">
        <v>4</v>
      </c>
      <c r="AK5" s="15" t="s">
        <v>10</v>
      </c>
      <c r="AL5" s="49" t="s">
        <v>11</v>
      </c>
      <c r="AM5" s="49" t="s">
        <v>12</v>
      </c>
      <c r="AN5" s="49" t="s">
        <v>13</v>
      </c>
      <c r="AO5" s="14" t="s">
        <v>15</v>
      </c>
      <c r="AP5" s="16" t="s">
        <v>14</v>
      </c>
    </row>
    <row r="6" spans="2:72" x14ac:dyDescent="0.25">
      <c r="B6" s="17" t="s">
        <v>149</v>
      </c>
      <c r="C6" s="18"/>
      <c r="D6" s="5"/>
      <c r="E6" s="10"/>
      <c r="F6" s="5"/>
      <c r="G6" s="10"/>
      <c r="H6" s="47"/>
      <c r="I6" s="47"/>
      <c r="J6" s="47"/>
      <c r="K6" s="5"/>
      <c r="L6" s="19"/>
      <c r="Q6" s="17" t="s">
        <v>149</v>
      </c>
      <c r="R6" s="18"/>
      <c r="S6" s="5"/>
      <c r="T6" s="10"/>
      <c r="U6" s="5"/>
      <c r="V6" s="10"/>
      <c r="W6" s="47"/>
      <c r="X6" s="47"/>
      <c r="Y6" s="47"/>
      <c r="Z6" s="5"/>
      <c r="AA6" s="19"/>
      <c r="AF6" s="17" t="s">
        <v>149</v>
      </c>
      <c r="AG6" s="18"/>
      <c r="AH6" s="5"/>
      <c r="AI6" s="10"/>
      <c r="AJ6" s="5"/>
      <c r="AK6" s="10"/>
      <c r="AL6" s="47"/>
      <c r="AM6" s="47"/>
      <c r="AN6" s="47"/>
      <c r="AO6" s="5"/>
      <c r="AP6" s="19"/>
    </row>
    <row r="7" spans="2:72" x14ac:dyDescent="0.25">
      <c r="B7" s="20">
        <v>0</v>
      </c>
      <c r="C7" s="21" t="s">
        <v>272</v>
      </c>
      <c r="D7" s="22">
        <v>1551.1517535900098</v>
      </c>
      <c r="E7" s="23">
        <v>10925.675705438955</v>
      </c>
      <c r="F7" s="23">
        <v>12476.827459028897</v>
      </c>
      <c r="G7" s="24"/>
      <c r="H7" s="50"/>
      <c r="I7" s="50"/>
      <c r="J7" s="50"/>
      <c r="K7" s="25"/>
      <c r="L7" s="26"/>
      <c r="Q7" s="20">
        <v>0</v>
      </c>
      <c r="R7" s="21" t="s">
        <v>272</v>
      </c>
      <c r="S7" s="22">
        <v>1495.1072688823374</v>
      </c>
      <c r="T7" s="23">
        <v>10196.325594078087</v>
      </c>
      <c r="U7" s="23">
        <v>11691.432862960432</v>
      </c>
      <c r="V7" s="24"/>
      <c r="W7" s="50"/>
      <c r="X7" s="50"/>
      <c r="Y7" s="50"/>
      <c r="Z7" s="25"/>
      <c r="AA7" s="26"/>
      <c r="AF7" s="20">
        <v>0</v>
      </c>
      <c r="AG7" s="21" t="s">
        <v>272</v>
      </c>
      <c r="AH7" s="22">
        <v>1606.1744205027187</v>
      </c>
      <c r="AI7" s="23">
        <v>11641.728113620002</v>
      </c>
      <c r="AJ7" s="23">
        <v>13247.902534122713</v>
      </c>
      <c r="AK7" s="24"/>
      <c r="AL7" s="50"/>
      <c r="AM7" s="50"/>
      <c r="AN7" s="50"/>
      <c r="AO7" s="25"/>
      <c r="AP7" s="26"/>
    </row>
    <row r="8" spans="2:72" x14ac:dyDescent="0.25">
      <c r="B8" s="40">
        <v>1</v>
      </c>
      <c r="C8" s="41" t="s">
        <v>273</v>
      </c>
      <c r="D8" s="42">
        <v>1720.5948277269308</v>
      </c>
      <c r="E8" s="43">
        <v>9723.6591013430316</v>
      </c>
      <c r="F8" s="43">
        <v>11444.253929069992</v>
      </c>
      <c r="G8" s="44">
        <v>114.04751815001171</v>
      </c>
      <c r="H8" s="51">
        <v>9.0200000000000002E-2</v>
      </c>
      <c r="I8" s="51">
        <v>0.65529999999999999</v>
      </c>
      <c r="J8" s="51">
        <v>0.2545</v>
      </c>
      <c r="K8" s="45">
        <v>13.913829623691887</v>
      </c>
      <c r="L8" s="46">
        <v>8.9190110137591478</v>
      </c>
      <c r="Q8" s="40">
        <v>1</v>
      </c>
      <c r="R8" s="41" t="str">
        <f>C8</f>
        <v>MHGF 92%</v>
      </c>
      <c r="S8" s="42">
        <v>1869.6938644435636</v>
      </c>
      <c r="T8" s="43">
        <v>9117.5008926324917</v>
      </c>
      <c r="U8" s="43">
        <v>10987.194757076084</v>
      </c>
      <c r="V8" s="44">
        <v>229.10298246674836</v>
      </c>
      <c r="W8" s="51">
        <v>0.18167137666532096</v>
      </c>
      <c r="X8" s="51">
        <v>0.31227291077916836</v>
      </c>
      <c r="Y8" s="51">
        <v>0.50605571255551074</v>
      </c>
      <c r="Z8" s="45">
        <v>13.501054142757697</v>
      </c>
      <c r="AA8" s="46">
        <v>8.8399296079720688</v>
      </c>
      <c r="AF8" s="40">
        <v>1</v>
      </c>
      <c r="AG8" s="41" t="s">
        <v>273</v>
      </c>
      <c r="AH8" s="42">
        <v>1574.2142038873751</v>
      </c>
      <c r="AI8" s="43">
        <v>10318.765674064329</v>
      </c>
      <c r="AJ8" s="43">
        <v>11892.979877951713</v>
      </c>
      <c r="AK8" s="44">
        <v>1.0897753388518625</v>
      </c>
      <c r="AL8" s="51">
        <v>3.9635354736424893E-4</v>
      </c>
      <c r="AM8" s="51">
        <v>0.99207292905271505</v>
      </c>
      <c r="AN8" s="51">
        <v>7.5307173999207295E-3</v>
      </c>
      <c r="AO8" s="45">
        <v>4.8329416976202619</v>
      </c>
      <c r="AP8" s="46">
        <v>4.7319001888677024</v>
      </c>
    </row>
    <row r="9" spans="2:72" x14ac:dyDescent="0.25">
      <c r="B9" s="40">
        <v>2</v>
      </c>
      <c r="C9" s="41" t="s">
        <v>287</v>
      </c>
      <c r="D9" s="42">
        <v>1863.8438215875844</v>
      </c>
      <c r="E9" s="43">
        <v>9481.4382611722103</v>
      </c>
      <c r="F9" s="43">
        <v>11345.282082759799</v>
      </c>
      <c r="G9" s="44">
        <v>159.77078783027855</v>
      </c>
      <c r="H9" s="51">
        <v>0.1197</v>
      </c>
      <c r="I9" s="51">
        <v>0.53990000000000005</v>
      </c>
      <c r="J9" s="51">
        <v>0.34039999999999998</v>
      </c>
      <c r="K9" s="45">
        <v>13.471167930218735</v>
      </c>
      <c r="L9" s="46">
        <v>8.9174647278097048</v>
      </c>
      <c r="Q9" s="40">
        <v>2</v>
      </c>
      <c r="R9" s="41" t="str">
        <f t="shared" ref="R9:R10" si="0">C9</f>
        <v>MHGF 95%</v>
      </c>
      <c r="S9" s="42">
        <v>2011.215949335877</v>
      </c>
      <c r="T9" s="43">
        <v>8886.5271205260287</v>
      </c>
      <c r="U9" s="43">
        <v>10897.74306986191</v>
      </c>
      <c r="V9" s="44">
        <v>249.87733377602981</v>
      </c>
      <c r="W9" s="51">
        <v>0.22325393621316109</v>
      </c>
      <c r="X9" s="51">
        <v>0.26382721033508277</v>
      </c>
      <c r="Y9" s="51">
        <v>0.51291885345175614</v>
      </c>
      <c r="Z9" s="45">
        <v>14.496366448768562</v>
      </c>
      <c r="AA9" s="46">
        <v>10.050553784003302</v>
      </c>
      <c r="AF9" s="40">
        <v>2</v>
      </c>
      <c r="AG9" s="41" t="s">
        <v>287</v>
      </c>
      <c r="AH9" s="42">
        <v>1719.1586212575685</v>
      </c>
      <c r="AI9" s="43">
        <v>10065.502825334124</v>
      </c>
      <c r="AJ9" s="43">
        <v>11784.66144659169</v>
      </c>
      <c r="AK9" s="44">
        <v>71.307088144339929</v>
      </c>
      <c r="AL9" s="51">
        <v>1.8034086405073327E-2</v>
      </c>
      <c r="AM9" s="51">
        <v>0.81093935790725324</v>
      </c>
      <c r="AN9" s="51">
        <v>0.17102655568767341</v>
      </c>
      <c r="AO9" s="45">
        <v>6.0991865014981119</v>
      </c>
      <c r="AP9" s="46">
        <v>4.9286733079883156</v>
      </c>
    </row>
    <row r="10" spans="2:72" x14ac:dyDescent="0.25">
      <c r="B10" s="32">
        <v>3</v>
      </c>
      <c r="C10" s="33" t="s">
        <v>288</v>
      </c>
      <c r="D10" s="34">
        <v>1978.8694919308741</v>
      </c>
      <c r="E10" s="35">
        <v>9375.0089261685225</v>
      </c>
      <c r="F10" s="35">
        <v>11353.878418099401</v>
      </c>
      <c r="G10" s="36">
        <v>258.96332474478788</v>
      </c>
      <c r="H10" s="52">
        <v>0.17929999999999999</v>
      </c>
      <c r="I10" s="52">
        <v>0.33100000000000002</v>
      </c>
      <c r="J10" s="52">
        <v>0.48970000000000002</v>
      </c>
      <c r="K10" s="37">
        <v>14.977852943953893</v>
      </c>
      <c r="L10" s="38">
        <v>8.6946008284810539</v>
      </c>
      <c r="Q10" s="32">
        <v>3</v>
      </c>
      <c r="R10" s="33" t="str">
        <f t="shared" si="0"/>
        <v>MHGF 97%</v>
      </c>
      <c r="S10" s="34">
        <v>2124.2972955864157</v>
      </c>
      <c r="T10" s="35">
        <v>8785.1237273987463</v>
      </c>
      <c r="U10" s="35">
        <v>10909.421022985176</v>
      </c>
      <c r="V10" s="36">
        <v>312.4390843291539</v>
      </c>
      <c r="W10" s="52">
        <v>0.3009689140088817</v>
      </c>
      <c r="X10" s="52">
        <v>0.12737182075090836</v>
      </c>
      <c r="Y10" s="52">
        <v>0.57165926524020994</v>
      </c>
      <c r="Z10" s="37">
        <v>18.084590431169794</v>
      </c>
      <c r="AA10" s="38">
        <v>11.15211755138991</v>
      </c>
      <c r="AF10" s="32">
        <v>3</v>
      </c>
      <c r="AG10" s="33" t="s">
        <v>288</v>
      </c>
      <c r="AH10" s="34">
        <v>1836.0931662650837</v>
      </c>
      <c r="AI10" s="35">
        <v>9954.1391827490261</v>
      </c>
      <c r="AJ10" s="35">
        <v>11790.232349014103</v>
      </c>
      <c r="AK10" s="36">
        <v>206.46254928284745</v>
      </c>
      <c r="AL10" s="52">
        <v>5.9849385652001583E-2</v>
      </c>
      <c r="AM10" s="52">
        <v>0.53091557669441136</v>
      </c>
      <c r="AN10" s="52">
        <v>0.40923503765358699</v>
      </c>
      <c r="AO10" s="37">
        <v>8.7324389937966664</v>
      </c>
      <c r="AP10" s="38">
        <v>5.2819603364949375</v>
      </c>
    </row>
    <row r="11" spans="2:72" s="98" customFormat="1" x14ac:dyDescent="0.25">
      <c r="B11" s="92"/>
      <c r="C11" s="93"/>
      <c r="D11" s="94"/>
      <c r="E11" s="94"/>
      <c r="F11" s="94"/>
      <c r="G11" s="95"/>
      <c r="H11" s="96"/>
      <c r="I11" s="96"/>
      <c r="J11" s="96"/>
      <c r="K11" s="97"/>
      <c r="L11" s="97"/>
      <c r="Q11" s="92"/>
      <c r="R11" s="93"/>
      <c r="S11" s="94"/>
      <c r="T11" s="94"/>
      <c r="U11" s="94"/>
      <c r="V11" s="95"/>
      <c r="W11" s="96"/>
      <c r="X11" s="96"/>
      <c r="Y11" s="96"/>
      <c r="Z11" s="97"/>
      <c r="AA11" s="97"/>
      <c r="AF11" s="92"/>
      <c r="AG11" s="93"/>
      <c r="AH11" s="94"/>
      <c r="AI11" s="94"/>
      <c r="AJ11" s="94"/>
      <c r="AK11" s="95"/>
      <c r="AL11" s="96"/>
      <c r="AM11" s="96"/>
      <c r="AN11" s="96"/>
      <c r="AO11" s="97"/>
      <c r="AP11" s="97"/>
      <c r="AU11" s="92"/>
      <c r="AV11" s="93"/>
      <c r="AW11" s="94"/>
      <c r="AX11" s="94"/>
      <c r="AY11" s="94"/>
      <c r="AZ11" s="95"/>
      <c r="BA11" s="96"/>
      <c r="BB11" s="96"/>
      <c r="BC11" s="96"/>
      <c r="BD11" s="97"/>
      <c r="BE11" s="97"/>
      <c r="BJ11" s="92"/>
      <c r="BK11" s="93"/>
      <c r="BL11" s="94"/>
      <c r="BM11" s="94"/>
      <c r="BN11" s="94"/>
      <c r="BO11" s="95"/>
      <c r="BP11" s="96"/>
      <c r="BQ11" s="96"/>
      <c r="BR11" s="96"/>
      <c r="BS11" s="97"/>
      <c r="BT11" s="97"/>
    </row>
    <row r="17" spans="2:72" x14ac:dyDescent="0.25">
      <c r="B17" s="1" t="s">
        <v>18</v>
      </c>
      <c r="C17" s="2"/>
      <c r="D17" s="2"/>
      <c r="E17" s="2"/>
      <c r="F17" s="2"/>
      <c r="G17" s="39" t="s">
        <v>147</v>
      </c>
      <c r="H17" s="2"/>
      <c r="I17" s="2"/>
      <c r="J17" s="2"/>
      <c r="K17" s="2"/>
      <c r="L17" s="3"/>
      <c r="Q17" s="1" t="s">
        <v>279</v>
      </c>
      <c r="R17" s="2"/>
      <c r="S17" s="2"/>
      <c r="T17" s="2"/>
      <c r="U17" s="2"/>
      <c r="V17" s="39" t="s">
        <v>147</v>
      </c>
      <c r="W17" s="2"/>
      <c r="X17" s="2"/>
      <c r="Y17" s="2"/>
      <c r="Z17" s="2"/>
      <c r="AA17" s="3"/>
      <c r="AF17" s="1" t="s">
        <v>280</v>
      </c>
      <c r="AG17" s="2"/>
      <c r="AH17" s="2"/>
      <c r="AI17" s="2"/>
      <c r="AJ17" s="2"/>
      <c r="AK17" s="39" t="s">
        <v>147</v>
      </c>
      <c r="AL17" s="2"/>
      <c r="AM17" s="2"/>
      <c r="AN17" s="2"/>
      <c r="AO17" s="2"/>
      <c r="AP17" s="3"/>
      <c r="AU17" s="1"/>
      <c r="AV17" s="2"/>
      <c r="AW17" s="2"/>
      <c r="AX17" s="2"/>
      <c r="AY17" s="2"/>
      <c r="AZ17" s="39"/>
      <c r="BA17" s="2"/>
      <c r="BB17" s="2"/>
      <c r="BC17" s="2"/>
      <c r="BD17" s="2"/>
      <c r="BE17" s="3"/>
      <c r="BJ17" s="1"/>
      <c r="BK17" s="2"/>
      <c r="BL17" s="2"/>
      <c r="BM17" s="2"/>
      <c r="BN17" s="2"/>
      <c r="BO17" s="39"/>
      <c r="BP17" s="2"/>
      <c r="BQ17" s="2"/>
      <c r="BR17" s="2"/>
      <c r="BS17" s="2"/>
      <c r="BT17" s="3"/>
    </row>
    <row r="18" spans="2:72" x14ac:dyDescent="0.25">
      <c r="B18" s="4"/>
      <c r="C18" s="5"/>
      <c r="D18" s="284" t="s">
        <v>0</v>
      </c>
      <c r="E18" s="284"/>
      <c r="F18" s="284"/>
      <c r="G18" s="284"/>
      <c r="H18" s="284"/>
      <c r="I18" s="284"/>
      <c r="J18" s="285"/>
      <c r="K18" s="6" t="s">
        <v>1</v>
      </c>
      <c r="L18" s="7"/>
      <c r="Q18" s="4"/>
      <c r="R18" s="5"/>
      <c r="S18" s="284" t="s">
        <v>0</v>
      </c>
      <c r="T18" s="284"/>
      <c r="U18" s="284"/>
      <c r="V18" s="284"/>
      <c r="W18" s="284"/>
      <c r="X18" s="284"/>
      <c r="Y18" s="285"/>
      <c r="Z18" s="6" t="s">
        <v>1</v>
      </c>
      <c r="AA18" s="7"/>
      <c r="AF18" s="4"/>
      <c r="AG18" s="5"/>
      <c r="AH18" s="284" t="s">
        <v>0</v>
      </c>
      <c r="AI18" s="284"/>
      <c r="AJ18" s="284"/>
      <c r="AK18" s="284"/>
      <c r="AL18" s="284"/>
      <c r="AM18" s="284"/>
      <c r="AN18" s="285"/>
      <c r="AO18" s="6" t="s">
        <v>1</v>
      </c>
      <c r="AP18" s="7"/>
      <c r="AU18" s="4"/>
      <c r="AV18" s="5"/>
      <c r="AW18" s="284"/>
      <c r="AX18" s="284"/>
      <c r="AY18" s="284"/>
      <c r="AZ18" s="284"/>
      <c r="BA18" s="284"/>
      <c r="BB18" s="284"/>
      <c r="BC18" s="285"/>
      <c r="BD18" s="6"/>
      <c r="BE18" s="7"/>
      <c r="BJ18" s="4"/>
      <c r="BK18" s="5"/>
      <c r="BL18" s="284"/>
      <c r="BM18" s="284"/>
      <c r="BN18" s="284"/>
      <c r="BO18" s="284"/>
      <c r="BP18" s="284"/>
      <c r="BQ18" s="284"/>
      <c r="BR18" s="285"/>
      <c r="BS18" s="6"/>
      <c r="BT18" s="7"/>
    </row>
    <row r="19" spans="2:72" x14ac:dyDescent="0.25">
      <c r="B19" s="8"/>
      <c r="C19" s="9"/>
      <c r="D19" s="5" t="s">
        <v>2</v>
      </c>
      <c r="E19" s="10" t="s">
        <v>3</v>
      </c>
      <c r="F19" s="5"/>
      <c r="G19" s="10" t="s">
        <v>4</v>
      </c>
      <c r="H19" s="47" t="s">
        <v>5</v>
      </c>
      <c r="I19" s="48" t="s">
        <v>6</v>
      </c>
      <c r="J19" s="47" t="s">
        <v>5</v>
      </c>
      <c r="K19" s="11"/>
      <c r="L19" s="9"/>
      <c r="Q19" s="8"/>
      <c r="R19" s="9"/>
      <c r="S19" s="5" t="s">
        <v>2</v>
      </c>
      <c r="T19" s="10" t="s">
        <v>3</v>
      </c>
      <c r="U19" s="5"/>
      <c r="V19" s="10" t="s">
        <v>4</v>
      </c>
      <c r="W19" s="47" t="s">
        <v>5</v>
      </c>
      <c r="X19" s="48" t="s">
        <v>6</v>
      </c>
      <c r="Y19" s="47" t="s">
        <v>5</v>
      </c>
      <c r="Z19" s="11"/>
      <c r="AA19" s="9"/>
      <c r="AF19" s="8"/>
      <c r="AG19" s="9"/>
      <c r="AH19" s="5" t="s">
        <v>2</v>
      </c>
      <c r="AI19" s="10" t="s">
        <v>3</v>
      </c>
      <c r="AJ19" s="5"/>
      <c r="AK19" s="10" t="s">
        <v>4</v>
      </c>
      <c r="AL19" s="47" t="s">
        <v>5</v>
      </c>
      <c r="AM19" s="48" t="s">
        <v>6</v>
      </c>
      <c r="AN19" s="47" t="s">
        <v>5</v>
      </c>
      <c r="AO19" s="11"/>
      <c r="AP19" s="9"/>
      <c r="AU19" s="8"/>
      <c r="AV19" s="9"/>
      <c r="AW19" s="5"/>
      <c r="AX19" s="10"/>
      <c r="AY19" s="5"/>
      <c r="AZ19" s="10"/>
      <c r="BA19" s="47"/>
      <c r="BB19" s="48"/>
      <c r="BC19" s="47"/>
      <c r="BD19" s="11"/>
      <c r="BE19" s="9"/>
      <c r="BJ19" s="8"/>
      <c r="BK19" s="9"/>
      <c r="BL19" s="5"/>
      <c r="BM19" s="10"/>
      <c r="BN19" s="5"/>
      <c r="BO19" s="10"/>
      <c r="BP19" s="47"/>
      <c r="BQ19" s="48"/>
      <c r="BR19" s="47"/>
      <c r="BS19" s="11"/>
      <c r="BT19" s="9"/>
    </row>
    <row r="20" spans="2:72" x14ac:dyDescent="0.25">
      <c r="B20" s="12" t="s">
        <v>7</v>
      </c>
      <c r="C20" s="13" t="s">
        <v>19</v>
      </c>
      <c r="D20" s="14" t="s">
        <v>8</v>
      </c>
      <c r="E20" s="15" t="s">
        <v>9</v>
      </c>
      <c r="F20" s="14" t="s">
        <v>4</v>
      </c>
      <c r="G20" s="15" t="s">
        <v>10</v>
      </c>
      <c r="H20" s="49" t="s">
        <v>11</v>
      </c>
      <c r="I20" s="49" t="s">
        <v>12</v>
      </c>
      <c r="J20" s="49" t="s">
        <v>13</v>
      </c>
      <c r="K20" s="14" t="s">
        <v>15</v>
      </c>
      <c r="L20" s="16" t="s">
        <v>14</v>
      </c>
      <c r="Q20" s="12" t="s">
        <v>7</v>
      </c>
      <c r="R20" s="13" t="s">
        <v>19</v>
      </c>
      <c r="S20" s="14" t="s">
        <v>8</v>
      </c>
      <c r="T20" s="15" t="s">
        <v>9</v>
      </c>
      <c r="U20" s="14" t="s">
        <v>4</v>
      </c>
      <c r="V20" s="15" t="s">
        <v>10</v>
      </c>
      <c r="W20" s="49" t="s">
        <v>11</v>
      </c>
      <c r="X20" s="49" t="s">
        <v>12</v>
      </c>
      <c r="Y20" s="49" t="s">
        <v>13</v>
      </c>
      <c r="Z20" s="14" t="s">
        <v>15</v>
      </c>
      <c r="AA20" s="16" t="s">
        <v>14</v>
      </c>
      <c r="AF20" s="12" t="s">
        <v>7</v>
      </c>
      <c r="AG20" s="13" t="s">
        <v>19</v>
      </c>
      <c r="AH20" s="14" t="s">
        <v>8</v>
      </c>
      <c r="AI20" s="15" t="s">
        <v>9</v>
      </c>
      <c r="AJ20" s="14" t="s">
        <v>4</v>
      </c>
      <c r="AK20" s="15" t="s">
        <v>10</v>
      </c>
      <c r="AL20" s="49" t="s">
        <v>11</v>
      </c>
      <c r="AM20" s="49" t="s">
        <v>12</v>
      </c>
      <c r="AN20" s="49" t="s">
        <v>13</v>
      </c>
      <c r="AO20" s="14" t="s">
        <v>15</v>
      </c>
      <c r="AP20" s="16" t="s">
        <v>14</v>
      </c>
      <c r="AU20" s="12"/>
      <c r="AV20" s="13"/>
      <c r="AW20" s="14"/>
      <c r="AX20" s="15"/>
      <c r="AY20" s="14"/>
      <c r="AZ20" s="15"/>
      <c r="BA20" s="49"/>
      <c r="BB20" s="49"/>
      <c r="BC20" s="49"/>
      <c r="BD20" s="14"/>
      <c r="BE20" s="16"/>
      <c r="BJ20" s="12"/>
      <c r="BK20" s="13"/>
      <c r="BL20" s="14"/>
      <c r="BM20" s="15"/>
      <c r="BN20" s="14"/>
      <c r="BO20" s="15"/>
      <c r="BP20" s="49"/>
      <c r="BQ20" s="49"/>
      <c r="BR20" s="49"/>
      <c r="BS20" s="14"/>
      <c r="BT20" s="16"/>
    </row>
    <row r="21" spans="2:72" x14ac:dyDescent="0.25">
      <c r="B21" s="17" t="s">
        <v>149</v>
      </c>
      <c r="C21" s="18"/>
      <c r="D21" s="5"/>
      <c r="E21" s="10"/>
      <c r="F21" s="5"/>
      <c r="G21" s="10"/>
      <c r="H21" s="47"/>
      <c r="I21" s="47"/>
      <c r="J21" s="47"/>
      <c r="K21" s="5"/>
      <c r="L21" s="19"/>
      <c r="Q21" s="17" t="s">
        <v>149</v>
      </c>
      <c r="R21" s="18"/>
      <c r="S21" s="5"/>
      <c r="T21" s="10"/>
      <c r="U21" s="5"/>
      <c r="V21" s="10"/>
      <c r="W21" s="47"/>
      <c r="X21" s="47"/>
      <c r="Y21" s="47"/>
      <c r="Z21" s="5"/>
      <c r="AA21" s="19"/>
      <c r="AF21" s="17" t="s">
        <v>149</v>
      </c>
      <c r="AG21" s="18"/>
      <c r="AH21" s="5"/>
      <c r="AI21" s="10"/>
      <c r="AJ21" s="5"/>
      <c r="AK21" s="10"/>
      <c r="AL21" s="47"/>
      <c r="AM21" s="47"/>
      <c r="AN21" s="47"/>
      <c r="AO21" s="5"/>
      <c r="AP21" s="19"/>
      <c r="AU21" s="17"/>
      <c r="AV21" s="18"/>
      <c r="AW21" s="5"/>
      <c r="AX21" s="10"/>
      <c r="AY21" s="5"/>
      <c r="AZ21" s="10"/>
      <c r="BA21" s="47"/>
      <c r="BB21" s="47"/>
      <c r="BC21" s="47"/>
      <c r="BD21" s="5"/>
      <c r="BE21" s="19"/>
      <c r="BJ21" s="17"/>
      <c r="BK21" s="18"/>
      <c r="BL21" s="5"/>
      <c r="BM21" s="10"/>
      <c r="BN21" s="5"/>
      <c r="BO21" s="10"/>
      <c r="BP21" s="47"/>
      <c r="BQ21" s="47"/>
      <c r="BR21" s="47"/>
      <c r="BS21" s="5"/>
      <c r="BT21" s="19"/>
    </row>
    <row r="22" spans="2:72" x14ac:dyDescent="0.25">
      <c r="B22" s="20">
        <v>0</v>
      </c>
      <c r="C22" s="21" t="s">
        <v>272</v>
      </c>
      <c r="D22" s="22">
        <v>1589.515346910292</v>
      </c>
      <c r="E22" s="23">
        <v>12942.354898560452</v>
      </c>
      <c r="F22" s="23">
        <v>14531.870245470731</v>
      </c>
      <c r="G22" s="24"/>
      <c r="H22" s="50"/>
      <c r="I22" s="50"/>
      <c r="J22" s="50"/>
      <c r="K22" s="25"/>
      <c r="L22" s="26"/>
      <c r="Q22" s="20">
        <v>0</v>
      </c>
      <c r="R22" s="21" t="s">
        <v>272</v>
      </c>
      <c r="S22" s="22">
        <v>1530.576246641539</v>
      </c>
      <c r="T22" s="23">
        <v>11786.738580833813</v>
      </c>
      <c r="U22" s="23">
        <v>13317.314827475353</v>
      </c>
      <c r="V22" s="24"/>
      <c r="W22" s="50"/>
      <c r="X22" s="50"/>
      <c r="Y22" s="50"/>
      <c r="Z22" s="25"/>
      <c r="AA22" s="26"/>
      <c r="AF22" s="20">
        <v>0</v>
      </c>
      <c r="AG22" s="21" t="s">
        <v>272</v>
      </c>
      <c r="AH22" s="22">
        <v>1647.8270309503796</v>
      </c>
      <c r="AI22" s="23">
        <v>14085.669494195126</v>
      </c>
      <c r="AJ22" s="23">
        <v>15733.496525145509</v>
      </c>
      <c r="AK22" s="24"/>
      <c r="AL22" s="50"/>
      <c r="AM22" s="50"/>
      <c r="AN22" s="50"/>
      <c r="AO22" s="25"/>
      <c r="AP22" s="26"/>
      <c r="AU22" s="20"/>
      <c r="AV22" s="21"/>
      <c r="AW22" s="22"/>
      <c r="AX22" s="23"/>
      <c r="AY22" s="23"/>
      <c r="AZ22" s="24"/>
      <c r="BA22" s="50"/>
      <c r="BB22" s="50"/>
      <c r="BC22" s="50"/>
      <c r="BD22" s="25"/>
      <c r="BE22" s="26"/>
      <c r="BJ22" s="20"/>
      <c r="BK22" s="21"/>
      <c r="BL22" s="22"/>
      <c r="BM22" s="23"/>
      <c r="BN22" s="23"/>
      <c r="BO22" s="24"/>
      <c r="BP22" s="50"/>
      <c r="BQ22" s="50"/>
      <c r="BR22" s="50"/>
      <c r="BS22" s="25"/>
      <c r="BT22" s="26"/>
    </row>
    <row r="23" spans="2:72" x14ac:dyDescent="0.25">
      <c r="B23" s="40">
        <v>1</v>
      </c>
      <c r="C23" s="41" t="s">
        <v>273</v>
      </c>
      <c r="D23" s="42">
        <v>1759.5232650116257</v>
      </c>
      <c r="E23" s="43">
        <v>11511.450868056232</v>
      </c>
      <c r="F23" s="43">
        <v>13270.974133067883</v>
      </c>
      <c r="G23" s="44">
        <v>128.89831493875548</v>
      </c>
      <c r="H23" s="51">
        <v>5.9023836549375708E-2</v>
      </c>
      <c r="I23" s="51">
        <v>0.6907734717042322</v>
      </c>
      <c r="J23" s="51">
        <v>0.25020269174639209</v>
      </c>
      <c r="K23" s="45">
        <v>10.275605563299475</v>
      </c>
      <c r="L23" s="46">
        <v>7.8555130379851592</v>
      </c>
      <c r="Q23" s="40">
        <v>1</v>
      </c>
      <c r="R23" s="41" t="s">
        <v>273</v>
      </c>
      <c r="S23" s="42">
        <v>1913.1737703216427</v>
      </c>
      <c r="T23" s="43">
        <v>10557.662353780053</v>
      </c>
      <c r="U23" s="43">
        <v>12470.836124101748</v>
      </c>
      <c r="V23" s="44">
        <v>258.89333457056023</v>
      </c>
      <c r="W23" s="51">
        <v>0.11868275187479622</v>
      </c>
      <c r="X23" s="51">
        <v>0.37887186175415716</v>
      </c>
      <c r="Y23" s="51">
        <v>0.50244538637104663</v>
      </c>
      <c r="Z23" s="45">
        <v>10.282164770681442</v>
      </c>
      <c r="AA23" s="46">
        <v>7.8555130379851592</v>
      </c>
      <c r="AF23" s="40">
        <v>1</v>
      </c>
      <c r="AG23" s="41" t="s">
        <v>273</v>
      </c>
      <c r="AH23" s="42">
        <v>1607.5083941129631</v>
      </c>
      <c r="AI23" s="43">
        <v>12455.086149761111</v>
      </c>
      <c r="AJ23" s="43">
        <v>14062.594543874091</v>
      </c>
      <c r="AK23" s="44">
        <v>0.28711325786999009</v>
      </c>
      <c r="AL23" s="51">
        <v>0</v>
      </c>
      <c r="AM23" s="51">
        <v>0.99935483870967745</v>
      </c>
      <c r="AN23" s="51">
        <v>6.4516129032258064E-4</v>
      </c>
      <c r="AO23" s="45">
        <v>4.0279605319762819</v>
      </c>
      <c r="AP23" s="46">
        <v>4.0279605319762819</v>
      </c>
      <c r="AU23" s="40"/>
      <c r="AV23" s="41"/>
      <c r="AW23" s="42"/>
      <c r="AX23" s="43"/>
      <c r="AY23" s="43"/>
      <c r="AZ23" s="44"/>
      <c r="BA23" s="51"/>
      <c r="BB23" s="51"/>
      <c r="BC23" s="51"/>
      <c r="BD23" s="45"/>
      <c r="BE23" s="46"/>
      <c r="BJ23" s="40"/>
      <c r="BK23" s="41"/>
      <c r="BL23" s="42"/>
      <c r="BM23" s="43"/>
      <c r="BN23" s="43"/>
      <c r="BO23" s="44"/>
      <c r="BP23" s="51"/>
      <c r="BQ23" s="51"/>
      <c r="BR23" s="51"/>
      <c r="BS23" s="45"/>
      <c r="BT23" s="46"/>
    </row>
    <row r="24" spans="2:72" x14ac:dyDescent="0.25">
      <c r="B24" s="40">
        <v>2</v>
      </c>
      <c r="C24" s="41" t="s">
        <v>287</v>
      </c>
      <c r="D24" s="42">
        <v>1902.0554768289333</v>
      </c>
      <c r="E24" s="43">
        <v>11204.748685498795</v>
      </c>
      <c r="F24" s="43">
        <v>13106.804162327664</v>
      </c>
      <c r="G24" s="44">
        <v>160.18311311318354</v>
      </c>
      <c r="H24" s="51">
        <v>7.3131182098264955E-2</v>
      </c>
      <c r="I24" s="51">
        <v>0.63499270309712985</v>
      </c>
      <c r="J24" s="51">
        <v>0.29187611480460518</v>
      </c>
      <c r="K24" s="45">
        <v>10.18376081640948</v>
      </c>
      <c r="L24" s="46">
        <v>8.4893757393374223</v>
      </c>
      <c r="Q24" s="40">
        <v>2</v>
      </c>
      <c r="R24" s="41" t="s">
        <v>287</v>
      </c>
      <c r="S24" s="42">
        <v>2053.3830046848057</v>
      </c>
      <c r="T24" s="43">
        <v>10280.070229627694</v>
      </c>
      <c r="U24" s="43">
        <v>12333.453234312514</v>
      </c>
      <c r="V24" s="44">
        <v>278.91440366318795</v>
      </c>
      <c r="W24" s="51">
        <v>0.14574502771437886</v>
      </c>
      <c r="X24" s="51">
        <v>0.3478969677208999</v>
      </c>
      <c r="Y24" s="51">
        <v>0.50635800456472124</v>
      </c>
      <c r="Z24" s="45">
        <v>10.817441818175563</v>
      </c>
      <c r="AA24" s="46">
        <v>8.9229971614243784</v>
      </c>
      <c r="AF24" s="40">
        <v>2</v>
      </c>
      <c r="AG24" s="41" t="s">
        <v>287</v>
      </c>
      <c r="AH24" s="42">
        <v>1752.3388549147039</v>
      </c>
      <c r="AI24" s="43">
        <v>12119.583790065451</v>
      </c>
      <c r="AJ24" s="43">
        <v>13871.922644980137</v>
      </c>
      <c r="AK24" s="44">
        <v>42.715736301291663</v>
      </c>
      <c r="AL24" s="51">
        <v>1.2903225806451613E-3</v>
      </c>
      <c r="AM24" s="51">
        <v>0.91903225806451616</v>
      </c>
      <c r="AN24" s="51">
        <v>7.9677419354838713E-2</v>
      </c>
      <c r="AO24" s="45">
        <v>5.137034431826252</v>
      </c>
      <c r="AP24" s="46">
        <v>4.8207559685895571</v>
      </c>
      <c r="AU24" s="40"/>
      <c r="AV24" s="41"/>
      <c r="AW24" s="42"/>
      <c r="AX24" s="43"/>
      <c r="AY24" s="43"/>
      <c r="AZ24" s="44"/>
      <c r="BA24" s="51"/>
      <c r="BB24" s="51"/>
      <c r="BC24" s="51"/>
      <c r="BD24" s="45"/>
      <c r="BE24" s="46"/>
      <c r="BJ24" s="40"/>
      <c r="BK24" s="41"/>
      <c r="BL24" s="42"/>
      <c r="BM24" s="43"/>
      <c r="BN24" s="43"/>
      <c r="BO24" s="44"/>
      <c r="BP24" s="51"/>
      <c r="BQ24" s="51"/>
      <c r="BR24" s="51"/>
      <c r="BS24" s="45"/>
      <c r="BT24" s="46"/>
    </row>
    <row r="25" spans="2:72" x14ac:dyDescent="0.25">
      <c r="B25" s="32">
        <v>3</v>
      </c>
      <c r="C25" s="33" t="s">
        <v>288</v>
      </c>
      <c r="D25" s="34">
        <v>2016.60140123562</v>
      </c>
      <c r="E25" s="35">
        <v>11065.230260762817</v>
      </c>
      <c r="F25" s="35">
        <v>13081.831661998458</v>
      </c>
      <c r="G25" s="36">
        <v>276.36486146509139</v>
      </c>
      <c r="H25" s="52">
        <v>0.12907410410248094</v>
      </c>
      <c r="I25" s="52">
        <v>0.39695151613426299</v>
      </c>
      <c r="J25" s="52">
        <v>0.47397437976325602</v>
      </c>
      <c r="K25" s="37">
        <v>11.304966514581922</v>
      </c>
      <c r="L25" s="38">
        <v>7.9619812820777591</v>
      </c>
      <c r="Q25" s="32">
        <v>3</v>
      </c>
      <c r="R25" s="33" t="s">
        <v>288</v>
      </c>
      <c r="S25" s="34">
        <v>2165.4995365898203</v>
      </c>
      <c r="T25" s="35">
        <v>10156.565539239811</v>
      </c>
      <c r="U25" s="35">
        <v>12322.065075829656</v>
      </c>
      <c r="V25" s="36">
        <v>361.71267099636884</v>
      </c>
      <c r="W25" s="52">
        <v>0.2363873492011738</v>
      </c>
      <c r="X25" s="52">
        <v>0.14509292468209978</v>
      </c>
      <c r="Y25" s="52">
        <v>0.61851972611672645</v>
      </c>
      <c r="Z25" s="37">
        <v>12.562674662812229</v>
      </c>
      <c r="AA25" s="38">
        <v>9.8000594856697933</v>
      </c>
      <c r="AF25" s="32">
        <v>3</v>
      </c>
      <c r="AG25" s="33" t="s">
        <v>288</v>
      </c>
      <c r="AH25" s="34">
        <v>1869.2883105480255</v>
      </c>
      <c r="AI25" s="35">
        <v>11964.222099766414</v>
      </c>
      <c r="AJ25" s="35">
        <v>13833.510410314431</v>
      </c>
      <c r="AK25" s="36">
        <v>191.9255931320516</v>
      </c>
      <c r="AL25" s="52">
        <v>2.2903225806451613E-2</v>
      </c>
      <c r="AM25" s="52">
        <v>0.64612903225806451</v>
      </c>
      <c r="AN25" s="52">
        <v>0.33096774193548389</v>
      </c>
      <c r="AO25" s="37">
        <v>8.288559264436218</v>
      </c>
      <c r="AP25" s="38">
        <v>4.767707788008769</v>
      </c>
      <c r="AU25" s="32"/>
      <c r="AV25" s="33"/>
      <c r="AW25" s="34"/>
      <c r="AX25" s="35"/>
      <c r="AY25" s="35"/>
      <c r="AZ25" s="36"/>
      <c r="BA25" s="52"/>
      <c r="BB25" s="52"/>
      <c r="BC25" s="52"/>
      <c r="BD25" s="37"/>
      <c r="BE25" s="38"/>
      <c r="BJ25" s="32"/>
      <c r="BK25" s="33"/>
      <c r="BL25" s="34"/>
      <c r="BM25" s="35"/>
      <c r="BN25" s="35"/>
      <c r="BO25" s="36"/>
      <c r="BP25" s="52"/>
      <c r="BQ25" s="52"/>
      <c r="BR25" s="52"/>
      <c r="BS25" s="37"/>
      <c r="BT25" s="38"/>
    </row>
    <row r="26" spans="2:72" s="98" customFormat="1" x14ac:dyDescent="0.25">
      <c r="B26" s="92"/>
      <c r="C26" s="93"/>
      <c r="D26" s="94"/>
      <c r="E26" s="94"/>
      <c r="F26" s="94"/>
      <c r="G26" s="95"/>
      <c r="H26" s="96"/>
      <c r="I26" s="96"/>
      <c r="J26" s="96"/>
      <c r="K26" s="97"/>
      <c r="L26" s="97"/>
      <c r="Q26" s="92"/>
      <c r="R26" s="93"/>
      <c r="S26" s="94"/>
      <c r="T26" s="94"/>
      <c r="U26" s="94"/>
      <c r="V26" s="95"/>
      <c r="W26" s="96"/>
      <c r="X26" s="96"/>
      <c r="Y26" s="96"/>
      <c r="Z26" s="97"/>
      <c r="AA26" s="97"/>
      <c r="AF26" s="92"/>
      <c r="AG26" s="93"/>
      <c r="AH26" s="94"/>
      <c r="AI26" s="94"/>
      <c r="AJ26" s="94"/>
      <c r="AK26" s="95"/>
      <c r="AL26" s="96"/>
      <c r="AM26" s="96"/>
      <c r="AN26" s="96"/>
      <c r="AO26" s="97"/>
      <c r="AP26" s="97"/>
      <c r="AU26" s="92"/>
      <c r="AV26" s="93"/>
      <c r="AW26" s="94"/>
      <c r="AX26" s="94"/>
      <c r="AY26" s="94"/>
      <c r="AZ26" s="95"/>
      <c r="BA26" s="96"/>
      <c r="BB26" s="96"/>
      <c r="BC26" s="96"/>
      <c r="BD26" s="97"/>
      <c r="BE26" s="97"/>
      <c r="BJ26" s="92"/>
      <c r="BK26" s="93"/>
      <c r="BL26" s="94"/>
      <c r="BM26" s="94"/>
      <c r="BN26" s="94"/>
      <c r="BO26" s="95"/>
      <c r="BP26" s="96"/>
      <c r="BQ26" s="96"/>
      <c r="BR26" s="96"/>
      <c r="BS26" s="97"/>
      <c r="BT26" s="97"/>
    </row>
    <row r="32" spans="2:72" x14ac:dyDescent="0.25">
      <c r="B32" s="1" t="s">
        <v>51</v>
      </c>
      <c r="C32" s="2"/>
      <c r="D32" s="2"/>
      <c r="E32" s="2"/>
      <c r="F32" s="2"/>
      <c r="G32" s="39" t="s">
        <v>147</v>
      </c>
      <c r="H32" s="2"/>
      <c r="I32" s="2"/>
      <c r="J32" s="2"/>
      <c r="K32" s="2"/>
      <c r="L32" s="3"/>
      <c r="Q32" s="1" t="s">
        <v>283</v>
      </c>
      <c r="R32" s="2"/>
      <c r="S32" s="2"/>
      <c r="T32" s="2"/>
      <c r="U32" s="2"/>
      <c r="V32" s="39" t="s">
        <v>147</v>
      </c>
      <c r="W32" s="2"/>
      <c r="X32" s="2"/>
      <c r="Y32" s="2"/>
      <c r="Z32" s="2"/>
      <c r="AA32" s="3"/>
      <c r="AF32" s="1" t="s">
        <v>284</v>
      </c>
      <c r="AG32" s="2"/>
      <c r="AH32" s="2"/>
      <c r="AI32" s="2"/>
      <c r="AJ32" s="2"/>
      <c r="AK32" s="39" t="s">
        <v>147</v>
      </c>
      <c r="AL32" s="2"/>
      <c r="AM32" s="2"/>
      <c r="AN32" s="2"/>
      <c r="AO32" s="2"/>
      <c r="AP32" s="3"/>
      <c r="AU32" s="1"/>
      <c r="AV32" s="2"/>
      <c r="AW32" s="2"/>
      <c r="AX32" s="2"/>
      <c r="AY32" s="2"/>
      <c r="AZ32" s="39"/>
      <c r="BA32" s="2"/>
      <c r="BB32" s="2"/>
      <c r="BC32" s="2"/>
      <c r="BD32" s="2"/>
      <c r="BE32" s="3"/>
      <c r="BJ32" s="1"/>
      <c r="BK32" s="2"/>
      <c r="BL32" s="2"/>
      <c r="BM32" s="2"/>
      <c r="BN32" s="2"/>
      <c r="BO32" s="39"/>
      <c r="BP32" s="2"/>
      <c r="BQ32" s="2"/>
      <c r="BR32" s="2"/>
      <c r="BS32" s="2"/>
      <c r="BT32" s="3"/>
    </row>
    <row r="33" spans="2:72" x14ac:dyDescent="0.25">
      <c r="B33" s="4"/>
      <c r="C33" s="5"/>
      <c r="D33" s="284" t="s">
        <v>0</v>
      </c>
      <c r="E33" s="284"/>
      <c r="F33" s="284"/>
      <c r="G33" s="284"/>
      <c r="H33" s="284"/>
      <c r="I33" s="284"/>
      <c r="J33" s="285"/>
      <c r="K33" s="6" t="s">
        <v>1</v>
      </c>
      <c r="L33" s="7"/>
      <c r="Q33" s="4"/>
      <c r="R33" s="5"/>
      <c r="S33" s="284" t="s">
        <v>0</v>
      </c>
      <c r="T33" s="284"/>
      <c r="U33" s="284"/>
      <c r="V33" s="284"/>
      <c r="W33" s="284"/>
      <c r="X33" s="284"/>
      <c r="Y33" s="285"/>
      <c r="Z33" s="6" t="s">
        <v>1</v>
      </c>
      <c r="AA33" s="7"/>
      <c r="AF33" s="4"/>
      <c r="AG33" s="5"/>
      <c r="AH33" s="284" t="s">
        <v>0</v>
      </c>
      <c r="AI33" s="284"/>
      <c r="AJ33" s="284"/>
      <c r="AK33" s="284"/>
      <c r="AL33" s="284"/>
      <c r="AM33" s="284"/>
      <c r="AN33" s="285"/>
      <c r="AO33" s="6" t="s">
        <v>1</v>
      </c>
      <c r="AP33" s="7"/>
      <c r="AU33" s="4"/>
      <c r="AV33" s="5"/>
      <c r="AW33" s="284"/>
      <c r="AX33" s="284"/>
      <c r="AY33" s="284"/>
      <c r="AZ33" s="284"/>
      <c r="BA33" s="284"/>
      <c r="BB33" s="284"/>
      <c r="BC33" s="285"/>
      <c r="BD33" s="6"/>
      <c r="BE33" s="7"/>
      <c r="BJ33" s="4"/>
      <c r="BK33" s="5"/>
      <c r="BL33" s="284"/>
      <c r="BM33" s="284"/>
      <c r="BN33" s="284"/>
      <c r="BO33" s="284"/>
      <c r="BP33" s="284"/>
      <c r="BQ33" s="284"/>
      <c r="BR33" s="285"/>
      <c r="BS33" s="6"/>
      <c r="BT33" s="7"/>
    </row>
    <row r="34" spans="2:72" x14ac:dyDescent="0.25">
      <c r="B34" s="8"/>
      <c r="C34" s="9"/>
      <c r="D34" s="5" t="s">
        <v>2</v>
      </c>
      <c r="E34" s="10" t="s">
        <v>3</v>
      </c>
      <c r="F34" s="5"/>
      <c r="G34" s="10" t="s">
        <v>4</v>
      </c>
      <c r="H34" s="47" t="s">
        <v>5</v>
      </c>
      <c r="I34" s="48" t="s">
        <v>6</v>
      </c>
      <c r="J34" s="47" t="s">
        <v>5</v>
      </c>
      <c r="K34" s="11"/>
      <c r="L34" s="9"/>
      <c r="Q34" s="8"/>
      <c r="R34" s="9"/>
      <c r="S34" s="5" t="s">
        <v>2</v>
      </c>
      <c r="T34" s="10" t="s">
        <v>3</v>
      </c>
      <c r="U34" s="5"/>
      <c r="V34" s="10" t="s">
        <v>4</v>
      </c>
      <c r="W34" s="47" t="s">
        <v>5</v>
      </c>
      <c r="X34" s="48" t="s">
        <v>6</v>
      </c>
      <c r="Y34" s="47" t="s">
        <v>5</v>
      </c>
      <c r="Z34" s="11"/>
      <c r="AA34" s="9"/>
      <c r="AF34" s="8"/>
      <c r="AG34" s="9"/>
      <c r="AH34" s="5" t="s">
        <v>2</v>
      </c>
      <c r="AI34" s="10" t="s">
        <v>3</v>
      </c>
      <c r="AJ34" s="5"/>
      <c r="AK34" s="10" t="s">
        <v>4</v>
      </c>
      <c r="AL34" s="47" t="s">
        <v>5</v>
      </c>
      <c r="AM34" s="48" t="s">
        <v>6</v>
      </c>
      <c r="AN34" s="47" t="s">
        <v>5</v>
      </c>
      <c r="AO34" s="11"/>
      <c r="AP34" s="9"/>
      <c r="AU34" s="8"/>
      <c r="AV34" s="9"/>
      <c r="AW34" s="5"/>
      <c r="AX34" s="10"/>
      <c r="AY34" s="5"/>
      <c r="AZ34" s="10"/>
      <c r="BA34" s="47"/>
      <c r="BB34" s="48"/>
      <c r="BC34" s="47"/>
      <c r="BD34" s="11"/>
      <c r="BE34" s="9"/>
      <c r="BJ34" s="8"/>
      <c r="BK34" s="9"/>
      <c r="BL34" s="5"/>
      <c r="BM34" s="10"/>
      <c r="BN34" s="5"/>
      <c r="BO34" s="10"/>
      <c r="BP34" s="47"/>
      <c r="BQ34" s="48"/>
      <c r="BR34" s="47"/>
      <c r="BS34" s="11"/>
      <c r="BT34" s="9"/>
    </row>
    <row r="35" spans="2:72" x14ac:dyDescent="0.25">
      <c r="B35" s="12" t="s">
        <v>7</v>
      </c>
      <c r="C35" s="13" t="s">
        <v>19</v>
      </c>
      <c r="D35" s="14" t="s">
        <v>8</v>
      </c>
      <c r="E35" s="15" t="s">
        <v>9</v>
      </c>
      <c r="F35" s="14" t="s">
        <v>4</v>
      </c>
      <c r="G35" s="15" t="s">
        <v>10</v>
      </c>
      <c r="H35" s="49" t="s">
        <v>11</v>
      </c>
      <c r="I35" s="49" t="s">
        <v>12</v>
      </c>
      <c r="J35" s="49" t="s">
        <v>13</v>
      </c>
      <c r="K35" s="14" t="s">
        <v>15</v>
      </c>
      <c r="L35" s="16" t="s">
        <v>14</v>
      </c>
      <c r="Q35" s="12" t="s">
        <v>7</v>
      </c>
      <c r="R35" s="13" t="s">
        <v>19</v>
      </c>
      <c r="S35" s="14" t="s">
        <v>8</v>
      </c>
      <c r="T35" s="15" t="s">
        <v>9</v>
      </c>
      <c r="U35" s="14" t="s">
        <v>4</v>
      </c>
      <c r="V35" s="15" t="s">
        <v>10</v>
      </c>
      <c r="W35" s="49" t="s">
        <v>11</v>
      </c>
      <c r="X35" s="49" t="s">
        <v>12</v>
      </c>
      <c r="Y35" s="49" t="s">
        <v>13</v>
      </c>
      <c r="Z35" s="14" t="s">
        <v>15</v>
      </c>
      <c r="AA35" s="16" t="s">
        <v>14</v>
      </c>
      <c r="AF35" s="12" t="s">
        <v>7</v>
      </c>
      <c r="AG35" s="13" t="s">
        <v>19</v>
      </c>
      <c r="AH35" s="14" t="s">
        <v>8</v>
      </c>
      <c r="AI35" s="15" t="s">
        <v>9</v>
      </c>
      <c r="AJ35" s="14" t="s">
        <v>4</v>
      </c>
      <c r="AK35" s="15" t="s">
        <v>10</v>
      </c>
      <c r="AL35" s="49" t="s">
        <v>11</v>
      </c>
      <c r="AM35" s="49" t="s">
        <v>12</v>
      </c>
      <c r="AN35" s="49" t="s">
        <v>13</v>
      </c>
      <c r="AO35" s="14" t="s">
        <v>15</v>
      </c>
      <c r="AP35" s="16" t="s">
        <v>14</v>
      </c>
      <c r="AU35" s="12"/>
      <c r="AV35" s="13"/>
      <c r="AW35" s="14"/>
      <c r="AX35" s="15"/>
      <c r="AY35" s="14"/>
      <c r="AZ35" s="15"/>
      <c r="BA35" s="49"/>
      <c r="BB35" s="49"/>
      <c r="BC35" s="49"/>
      <c r="BD35" s="14"/>
      <c r="BE35" s="16"/>
      <c r="BJ35" s="12"/>
      <c r="BK35" s="13"/>
      <c r="BL35" s="14"/>
      <c r="BM35" s="15"/>
      <c r="BN35" s="14"/>
      <c r="BO35" s="15"/>
      <c r="BP35" s="49"/>
      <c r="BQ35" s="49"/>
      <c r="BR35" s="49"/>
      <c r="BS35" s="14"/>
      <c r="BT35" s="16"/>
    </row>
    <row r="36" spans="2:72" x14ac:dyDescent="0.25">
      <c r="B36" s="17" t="s">
        <v>149</v>
      </c>
      <c r="C36" s="18"/>
      <c r="D36" s="5"/>
      <c r="E36" s="10"/>
      <c r="F36" s="5"/>
      <c r="G36" s="10"/>
      <c r="H36" s="47"/>
      <c r="I36" s="47"/>
      <c r="J36" s="47"/>
      <c r="K36" s="5"/>
      <c r="L36" s="19"/>
      <c r="Q36" s="17" t="s">
        <v>149</v>
      </c>
      <c r="R36" s="18"/>
      <c r="S36" s="5"/>
      <c r="T36" s="10"/>
      <c r="U36" s="5"/>
      <c r="V36" s="10"/>
      <c r="W36" s="47"/>
      <c r="X36" s="47"/>
      <c r="Y36" s="47"/>
      <c r="Z36" s="5"/>
      <c r="AA36" s="19"/>
      <c r="AF36" s="17" t="s">
        <v>149</v>
      </c>
      <c r="AG36" s="18"/>
      <c r="AH36" s="5"/>
      <c r="AI36" s="10"/>
      <c r="AJ36" s="5"/>
      <c r="AK36" s="10"/>
      <c r="AL36" s="47"/>
      <c r="AM36" s="47"/>
      <c r="AN36" s="47"/>
      <c r="AO36" s="5"/>
      <c r="AP36" s="19"/>
      <c r="AU36" s="17"/>
      <c r="AV36" s="18"/>
      <c r="AW36" s="5"/>
      <c r="AX36" s="10"/>
      <c r="AY36" s="5"/>
      <c r="AZ36" s="10"/>
      <c r="BA36" s="47"/>
      <c r="BB36" s="47"/>
      <c r="BC36" s="47"/>
      <c r="BD36" s="5"/>
      <c r="BE36" s="19"/>
      <c r="BJ36" s="17"/>
      <c r="BK36" s="18"/>
      <c r="BL36" s="5"/>
      <c r="BM36" s="10"/>
      <c r="BN36" s="5"/>
      <c r="BO36" s="10"/>
      <c r="BP36" s="47"/>
      <c r="BQ36" s="47"/>
      <c r="BR36" s="47"/>
      <c r="BS36" s="5"/>
      <c r="BT36" s="19"/>
    </row>
    <row r="37" spans="2:72" x14ac:dyDescent="0.25">
      <c r="B37" s="20">
        <v>0</v>
      </c>
      <c r="C37" s="21" t="s">
        <v>272</v>
      </c>
      <c r="D37" s="22">
        <v>1489.4277045405847</v>
      </c>
      <c r="E37" s="23">
        <v>7680.9951460911143</v>
      </c>
      <c r="F37" s="23">
        <v>9170.4228506316504</v>
      </c>
      <c r="G37" s="24"/>
      <c r="H37" s="50"/>
      <c r="I37" s="50"/>
      <c r="J37" s="50"/>
      <c r="K37" s="25"/>
      <c r="L37" s="26"/>
      <c r="Q37" s="20">
        <v>0</v>
      </c>
      <c r="R37" s="21" t="s">
        <v>272</v>
      </c>
      <c r="S37" s="22">
        <v>1437.4584322170113</v>
      </c>
      <c r="T37" s="23">
        <v>7611.3777242424703</v>
      </c>
      <c r="U37" s="23">
        <v>9048.8361564594961</v>
      </c>
      <c r="V37" s="24"/>
      <c r="W37" s="50"/>
      <c r="X37" s="50"/>
      <c r="Y37" s="50"/>
      <c r="Z37" s="25"/>
      <c r="AA37" s="26"/>
      <c r="AF37" s="20">
        <v>0</v>
      </c>
      <c r="AG37" s="21" t="s">
        <v>272</v>
      </c>
      <c r="AH37" s="22">
        <v>1539.8213411667732</v>
      </c>
      <c r="AI37" s="23">
        <v>7748.5018650162565</v>
      </c>
      <c r="AJ37" s="23">
        <v>9288.3232061830076</v>
      </c>
      <c r="AK37" s="24"/>
      <c r="AL37" s="50"/>
      <c r="AM37" s="50"/>
      <c r="AN37" s="50"/>
      <c r="AO37" s="25"/>
      <c r="AP37" s="26"/>
      <c r="AU37" s="20"/>
      <c r="AV37" s="21"/>
      <c r="AW37" s="22"/>
      <c r="AX37" s="23"/>
      <c r="AY37" s="23"/>
      <c r="AZ37" s="24"/>
      <c r="BA37" s="50"/>
      <c r="BB37" s="50"/>
      <c r="BC37" s="50"/>
      <c r="BD37" s="25"/>
      <c r="BE37" s="26"/>
      <c r="BJ37" s="20"/>
      <c r="BK37" s="21"/>
      <c r="BL37" s="22"/>
      <c r="BM37" s="23"/>
      <c r="BN37" s="23"/>
      <c r="BO37" s="24"/>
      <c r="BP37" s="50"/>
      <c r="BQ37" s="50"/>
      <c r="BR37" s="50"/>
      <c r="BS37" s="25"/>
      <c r="BT37" s="26"/>
    </row>
    <row r="38" spans="2:72" x14ac:dyDescent="0.25">
      <c r="B38" s="40">
        <v>1</v>
      </c>
      <c r="C38" s="41" t="s">
        <v>273</v>
      </c>
      <c r="D38" s="42">
        <v>1657.9619885057141</v>
      </c>
      <c r="E38" s="43">
        <v>6847.2406757440704</v>
      </c>
      <c r="F38" s="43">
        <v>8505.2026642498386</v>
      </c>
      <c r="G38" s="44">
        <v>90.153736830892868</v>
      </c>
      <c r="H38" s="51">
        <v>0.14036003130707017</v>
      </c>
      <c r="I38" s="51">
        <v>0.59822593268979907</v>
      </c>
      <c r="J38" s="51">
        <v>0.26141403600313073</v>
      </c>
      <c r="K38" s="45">
        <v>18.436706600985392</v>
      </c>
      <c r="L38" s="46">
        <v>10.319655522356189</v>
      </c>
      <c r="Q38" s="40">
        <v>1</v>
      </c>
      <c r="R38" s="41" t="s">
        <v>273</v>
      </c>
      <c r="S38" s="42">
        <v>1799.0246162569874</v>
      </c>
      <c r="T38" s="43">
        <v>6776.761517253809</v>
      </c>
      <c r="U38" s="43">
        <v>8575.78613351079</v>
      </c>
      <c r="V38" s="44">
        <v>180.6837933292862</v>
      </c>
      <c r="W38" s="51">
        <v>0.28404875463698992</v>
      </c>
      <c r="X38" s="51">
        <v>0.20402755696873343</v>
      </c>
      <c r="Y38" s="51">
        <v>0.5119236883942766</v>
      </c>
      <c r="Z38" s="45">
        <v>18.732815512210731</v>
      </c>
      <c r="AA38" s="46">
        <v>10.439932586323874</v>
      </c>
      <c r="AF38" s="40">
        <v>1</v>
      </c>
      <c r="AG38" s="41" t="s">
        <v>273</v>
      </c>
      <c r="AH38" s="42">
        <v>1521.1761824591513</v>
      </c>
      <c r="AI38" s="43">
        <v>6915.5830046604106</v>
      </c>
      <c r="AJ38" s="43">
        <v>8436.75918711956</v>
      </c>
      <c r="AK38" s="44">
        <v>2.3684251081446708</v>
      </c>
      <c r="AL38" s="51">
        <v>1.0277492291880781E-3</v>
      </c>
      <c r="AM38" s="51">
        <v>0.98047276464542654</v>
      </c>
      <c r="AN38" s="51">
        <v>1.8499486125385406E-2</v>
      </c>
      <c r="AO38" s="45">
        <v>6.1152857949976207</v>
      </c>
      <c r="AP38" s="46">
        <v>5.8532840205035743</v>
      </c>
      <c r="AU38" s="40"/>
      <c r="AV38" s="41"/>
      <c r="AW38" s="42"/>
      <c r="AX38" s="43"/>
      <c r="AY38" s="43"/>
      <c r="AZ38" s="44"/>
      <c r="BA38" s="51"/>
      <c r="BB38" s="51"/>
      <c r="BC38" s="51"/>
      <c r="BD38" s="45"/>
      <c r="BE38" s="46"/>
      <c r="BJ38" s="40"/>
      <c r="BK38" s="41"/>
      <c r="BL38" s="42"/>
      <c r="BM38" s="43"/>
      <c r="BN38" s="43"/>
      <c r="BO38" s="44"/>
      <c r="BP38" s="51"/>
      <c r="BQ38" s="51"/>
      <c r="BR38" s="51"/>
      <c r="BS38" s="45"/>
      <c r="BT38" s="46"/>
    </row>
    <row r="39" spans="2:72" x14ac:dyDescent="0.25">
      <c r="B39" s="40">
        <v>2</v>
      </c>
      <c r="C39" s="41" t="s">
        <v>287</v>
      </c>
      <c r="D39" s="42">
        <v>1802.3642291342858</v>
      </c>
      <c r="E39" s="43">
        <v>6708.7653191366726</v>
      </c>
      <c r="F39" s="43">
        <v>8511.1295482709666</v>
      </c>
      <c r="G39" s="44">
        <v>159.10738839911076</v>
      </c>
      <c r="H39" s="51">
        <v>0.1946256196190973</v>
      </c>
      <c r="I39" s="51">
        <v>0.38690320897469344</v>
      </c>
      <c r="J39" s="51">
        <v>0.41847117140620921</v>
      </c>
      <c r="K39" s="45">
        <v>16.625396504236242</v>
      </c>
      <c r="L39" s="46">
        <v>9.8256538473679313</v>
      </c>
      <c r="Q39" s="40">
        <v>2</v>
      </c>
      <c r="R39" s="41" t="s">
        <v>287</v>
      </c>
      <c r="S39" s="42">
        <v>1942.6805180930764</v>
      </c>
      <c r="T39" s="43">
        <v>6621.5580078525763</v>
      </c>
      <c r="U39" s="43">
        <v>8564.2385259456387</v>
      </c>
      <c r="V39" s="44">
        <v>202.6824777379195</v>
      </c>
      <c r="W39" s="51">
        <v>0.34923158452570219</v>
      </c>
      <c r="X39" s="51">
        <v>0.12718600953895071</v>
      </c>
      <c r="Y39" s="51">
        <v>0.52358240593534711</v>
      </c>
      <c r="Z39" s="45">
        <v>20.475837483229995</v>
      </c>
      <c r="AA39" s="46">
        <v>11.883206757744459</v>
      </c>
      <c r="AF39" s="40">
        <v>2</v>
      </c>
      <c r="AG39" s="41" t="s">
        <v>287</v>
      </c>
      <c r="AH39" s="42">
        <v>1666.3021339311972</v>
      </c>
      <c r="AI39" s="43">
        <v>6793.3286266357136</v>
      </c>
      <c r="AJ39" s="43">
        <v>8459.6307605669317</v>
      </c>
      <c r="AK39" s="44">
        <v>116.85343486245382</v>
      </c>
      <c r="AL39" s="51">
        <v>4.4707091469681395E-2</v>
      </c>
      <c r="AM39" s="51">
        <v>0.63874614594039059</v>
      </c>
      <c r="AN39" s="51">
        <v>0.31654676258992803</v>
      </c>
      <c r="AO39" s="45">
        <v>7.6319056258469127</v>
      </c>
      <c r="AP39" s="46">
        <v>5.1005868496821254</v>
      </c>
      <c r="AU39" s="40"/>
      <c r="AV39" s="41"/>
      <c r="AW39" s="42"/>
      <c r="AX39" s="43"/>
      <c r="AY39" s="43"/>
      <c r="AZ39" s="44"/>
      <c r="BA39" s="51"/>
      <c r="BB39" s="51"/>
      <c r="BC39" s="51"/>
      <c r="BD39" s="45"/>
      <c r="BE39" s="46"/>
      <c r="BJ39" s="40"/>
      <c r="BK39" s="41"/>
      <c r="BL39" s="42"/>
      <c r="BM39" s="43"/>
      <c r="BN39" s="43"/>
      <c r="BO39" s="44"/>
      <c r="BP39" s="51"/>
      <c r="BQ39" s="51"/>
      <c r="BR39" s="51"/>
      <c r="BS39" s="45"/>
      <c r="BT39" s="46"/>
    </row>
    <row r="40" spans="2:72" x14ac:dyDescent="0.25">
      <c r="B40" s="32">
        <v>3</v>
      </c>
      <c r="C40" s="33" t="s">
        <v>288</v>
      </c>
      <c r="D40" s="34">
        <v>1918.1617735165332</v>
      </c>
      <c r="E40" s="35">
        <v>6655.5737656041329</v>
      </c>
      <c r="F40" s="35">
        <v>8573.7355391206565</v>
      </c>
      <c r="G40" s="36">
        <v>230.96560051986759</v>
      </c>
      <c r="H40" s="52">
        <v>0.26010957474563007</v>
      </c>
      <c r="I40" s="52">
        <v>0.22488912079311243</v>
      </c>
      <c r="J40" s="52">
        <v>0.51500130446125747</v>
      </c>
      <c r="K40" s="37">
        <v>19.525059476210075</v>
      </c>
      <c r="L40" s="38">
        <v>10.18404464286025</v>
      </c>
      <c r="Q40" s="32">
        <v>3</v>
      </c>
      <c r="R40" s="33" t="s">
        <v>288</v>
      </c>
      <c r="S40" s="34">
        <v>2057.3300072146926</v>
      </c>
      <c r="T40" s="35">
        <v>6556.0765430232586</v>
      </c>
      <c r="U40" s="35">
        <v>8613.4065502379453</v>
      </c>
      <c r="V40" s="36">
        <v>232.35318591455493</v>
      </c>
      <c r="W40" s="52">
        <v>0.40593534711181772</v>
      </c>
      <c r="X40" s="52">
        <v>9.8569157392686804E-2</v>
      </c>
      <c r="Y40" s="52">
        <v>0.49549549549549549</v>
      </c>
      <c r="Z40" s="37">
        <v>27.059532488166429</v>
      </c>
      <c r="AA40" s="38">
        <v>13.349659728159173</v>
      </c>
      <c r="AF40" s="32">
        <v>3</v>
      </c>
      <c r="AG40" s="33" t="s">
        <v>288</v>
      </c>
      <c r="AH40" s="34">
        <v>1783.2129261432335</v>
      </c>
      <c r="AI40" s="35">
        <v>6752.0543714674714</v>
      </c>
      <c r="AJ40" s="35">
        <v>8535.2672976107006</v>
      </c>
      <c r="AK40" s="36">
        <v>229.62008477486546</v>
      </c>
      <c r="AL40" s="52">
        <v>0.11870503597122302</v>
      </c>
      <c r="AM40" s="52">
        <v>0.34737923946557042</v>
      </c>
      <c r="AN40" s="52">
        <v>0.53391572456320657</v>
      </c>
      <c r="AO40" s="37">
        <v>9.4395444208354071</v>
      </c>
      <c r="AP40" s="38">
        <v>6.1011704599826668</v>
      </c>
      <c r="AU40" s="32"/>
      <c r="AV40" s="33"/>
      <c r="AW40" s="34"/>
      <c r="AX40" s="35"/>
      <c r="AY40" s="35"/>
      <c r="AZ40" s="36"/>
      <c r="BA40" s="52"/>
      <c r="BB40" s="52"/>
      <c r="BC40" s="52"/>
      <c r="BD40" s="37"/>
      <c r="BE40" s="38"/>
      <c r="BJ40" s="32"/>
      <c r="BK40" s="33"/>
      <c r="BL40" s="34"/>
      <c r="BM40" s="35"/>
      <c r="BN40" s="35"/>
      <c r="BO40" s="36"/>
      <c r="BP40" s="52"/>
      <c r="BQ40" s="52"/>
      <c r="BR40" s="52"/>
      <c r="BS40" s="37"/>
      <c r="BT40" s="38"/>
    </row>
    <row r="41" spans="2:72" s="98" customFormat="1" x14ac:dyDescent="0.25">
      <c r="B41" s="92"/>
      <c r="C41" s="93"/>
      <c r="D41" s="94"/>
      <c r="E41" s="94"/>
      <c r="F41" s="94"/>
      <c r="G41" s="95"/>
      <c r="H41" s="96"/>
      <c r="I41" s="96"/>
      <c r="J41" s="96"/>
      <c r="K41" s="97"/>
      <c r="L41" s="97"/>
      <c r="Q41" s="92"/>
      <c r="R41" s="93"/>
      <c r="S41" s="94"/>
      <c r="T41" s="94"/>
      <c r="U41" s="94"/>
      <c r="V41" s="95"/>
      <c r="W41" s="96"/>
      <c r="X41" s="96"/>
      <c r="Y41" s="96"/>
      <c r="Z41" s="97"/>
      <c r="AA41" s="97"/>
      <c r="AF41" s="92"/>
      <c r="AG41" s="93"/>
      <c r="AH41" s="94"/>
      <c r="AI41" s="94"/>
      <c r="AJ41" s="94"/>
      <c r="AK41" s="95"/>
      <c r="AL41" s="96"/>
      <c r="AM41" s="96"/>
      <c r="AN41" s="96"/>
      <c r="AO41" s="97"/>
      <c r="AP41" s="97"/>
      <c r="AU41" s="92"/>
      <c r="AV41" s="93"/>
      <c r="AW41" s="94"/>
      <c r="AX41" s="94"/>
      <c r="AY41" s="94"/>
      <c r="AZ41" s="95"/>
      <c r="BA41" s="96"/>
      <c r="BB41" s="96"/>
      <c r="BC41" s="96"/>
      <c r="BD41" s="97"/>
      <c r="BE41" s="97"/>
      <c r="BJ41" s="92"/>
      <c r="BK41" s="93"/>
      <c r="BL41" s="94"/>
      <c r="BM41" s="94"/>
      <c r="BN41" s="94"/>
      <c r="BO41" s="95"/>
      <c r="BP41" s="96"/>
      <c r="BQ41" s="96"/>
      <c r="BR41" s="96"/>
      <c r="BS41" s="97"/>
      <c r="BT41" s="97"/>
    </row>
    <row r="47" spans="2:72" x14ac:dyDescent="0.25">
      <c r="B47" s="1" t="s">
        <v>20</v>
      </c>
      <c r="C47" s="2"/>
      <c r="D47" s="2"/>
      <c r="E47" s="2"/>
      <c r="F47" s="2"/>
      <c r="G47" s="39" t="s">
        <v>147</v>
      </c>
      <c r="H47" s="2"/>
      <c r="I47" s="2"/>
      <c r="J47" s="2"/>
      <c r="K47" s="2"/>
      <c r="L47" s="3"/>
      <c r="Q47" s="1" t="s">
        <v>22</v>
      </c>
      <c r="R47" s="2"/>
      <c r="S47" s="2"/>
      <c r="T47" s="2"/>
      <c r="U47" s="2"/>
      <c r="V47" s="39" t="s">
        <v>147</v>
      </c>
      <c r="W47" s="2"/>
      <c r="X47" s="2"/>
      <c r="Y47" s="2"/>
      <c r="Z47" s="2"/>
      <c r="AA47" s="3"/>
      <c r="AF47" s="1" t="s">
        <v>23</v>
      </c>
      <c r="AG47" s="2"/>
      <c r="AH47" s="2"/>
      <c r="AI47" s="2"/>
      <c r="AJ47" s="2"/>
      <c r="AK47" s="39" t="s">
        <v>147</v>
      </c>
      <c r="AL47" s="2"/>
      <c r="AM47" s="2"/>
      <c r="AN47" s="2"/>
      <c r="AO47" s="2"/>
      <c r="AP47" s="3"/>
    </row>
    <row r="48" spans="2:72" x14ac:dyDescent="0.25">
      <c r="B48" s="4"/>
      <c r="C48" s="5"/>
      <c r="D48" s="284" t="str">
        <f>D33</f>
        <v>Average LCC Results</v>
      </c>
      <c r="E48" s="284"/>
      <c r="F48" s="284"/>
      <c r="G48" s="284"/>
      <c r="H48" s="284"/>
      <c r="I48" s="284"/>
      <c r="J48" s="285"/>
      <c r="K48" s="6" t="str">
        <f>K33</f>
        <v>Payback Results</v>
      </c>
      <c r="L48" s="7"/>
      <c r="Q48" s="4"/>
      <c r="R48" s="5"/>
      <c r="S48" s="284" t="str">
        <f>S33</f>
        <v>Average LCC Results</v>
      </c>
      <c r="T48" s="284"/>
      <c r="U48" s="284"/>
      <c r="V48" s="284"/>
      <c r="W48" s="284"/>
      <c r="X48" s="284"/>
      <c r="Y48" s="285"/>
      <c r="Z48" s="6" t="str">
        <f>Z33</f>
        <v>Payback Results</v>
      </c>
      <c r="AA48" s="7"/>
      <c r="AF48" s="4"/>
      <c r="AG48" s="5"/>
      <c r="AH48" s="284" t="str">
        <f>AH33</f>
        <v>Average LCC Results</v>
      </c>
      <c r="AI48" s="284"/>
      <c r="AJ48" s="284"/>
      <c r="AK48" s="284"/>
      <c r="AL48" s="284"/>
      <c r="AM48" s="284"/>
      <c r="AN48" s="285"/>
      <c r="AO48" s="6" t="str">
        <f>AO33</f>
        <v>Payback Results</v>
      </c>
      <c r="AP48" s="7"/>
    </row>
    <row r="49" spans="2:42" x14ac:dyDescent="0.25">
      <c r="B49" s="8"/>
      <c r="C49" s="9"/>
      <c r="D49" s="5" t="str">
        <f>D34</f>
        <v>Installed</v>
      </c>
      <c r="E49" s="10" t="str">
        <f t="shared" ref="E49:I50" si="1">E34</f>
        <v xml:space="preserve">Lifetime </v>
      </c>
      <c r="F49" s="5"/>
      <c r="G49" s="10" t="str">
        <f t="shared" si="1"/>
        <v>LCC</v>
      </c>
      <c r="H49" s="47" t="str">
        <f t="shared" si="1"/>
        <v>Net</v>
      </c>
      <c r="I49" s="48" t="str">
        <f t="shared" si="1"/>
        <v>No</v>
      </c>
      <c r="J49" s="47" t="str">
        <f>J34</f>
        <v>Net</v>
      </c>
      <c r="K49" s="11"/>
      <c r="L49" s="9"/>
      <c r="Q49" s="8"/>
      <c r="R49" s="9"/>
      <c r="S49" s="5" t="str">
        <f>S34</f>
        <v>Installed</v>
      </c>
      <c r="T49" s="10" t="str">
        <f>T34</f>
        <v xml:space="preserve">Lifetime </v>
      </c>
      <c r="U49" s="5"/>
      <c r="V49" s="10" t="str">
        <f t="shared" ref="V49:X50" si="2">V34</f>
        <v>LCC</v>
      </c>
      <c r="W49" s="47" t="str">
        <f t="shared" si="2"/>
        <v>Net</v>
      </c>
      <c r="X49" s="48" t="str">
        <f t="shared" si="2"/>
        <v>No</v>
      </c>
      <c r="Y49" s="47" t="str">
        <f>Y34</f>
        <v>Net</v>
      </c>
      <c r="Z49" s="11"/>
      <c r="AA49" s="9"/>
      <c r="AF49" s="8"/>
      <c r="AG49" s="9"/>
      <c r="AH49" s="5" t="str">
        <f>AH34</f>
        <v>Installed</v>
      </c>
      <c r="AI49" s="10" t="str">
        <f>AI34</f>
        <v xml:space="preserve">Lifetime </v>
      </c>
      <c r="AJ49" s="5"/>
      <c r="AK49" s="10" t="str">
        <f t="shared" ref="AK49:AM50" si="3">AK34</f>
        <v>LCC</v>
      </c>
      <c r="AL49" s="47" t="str">
        <f t="shared" si="3"/>
        <v>Net</v>
      </c>
      <c r="AM49" s="48" t="str">
        <f t="shared" si="3"/>
        <v>No</v>
      </c>
      <c r="AN49" s="47" t="str">
        <f>AN34</f>
        <v>Net</v>
      </c>
      <c r="AO49" s="11"/>
      <c r="AP49" s="9"/>
    </row>
    <row r="50" spans="2:42" ht="15" customHeight="1" x14ac:dyDescent="0.25">
      <c r="B50" s="12" t="str">
        <f>B35</f>
        <v>Level</v>
      </c>
      <c r="C50" s="13" t="str">
        <f>C35</f>
        <v>Description</v>
      </c>
      <c r="D50" s="14" t="str">
        <f>D35</f>
        <v>Price</v>
      </c>
      <c r="E50" s="15" t="str">
        <f>E35</f>
        <v>Oper. Cost*</v>
      </c>
      <c r="F50" s="14" t="str">
        <f>F35</f>
        <v>LCC</v>
      </c>
      <c r="G50" s="15" t="str">
        <f>G35</f>
        <v>Savings</v>
      </c>
      <c r="H50" s="49" t="str">
        <f t="shared" si="1"/>
        <v>Cost</v>
      </c>
      <c r="I50" s="49" t="str">
        <f t="shared" si="1"/>
        <v>Impact</v>
      </c>
      <c r="J50" s="49" t="str">
        <f>J35</f>
        <v>Benefit</v>
      </c>
      <c r="K50" s="14" t="str">
        <f>K35</f>
        <v>Average</v>
      </c>
      <c r="L50" s="16" t="str">
        <f>L35</f>
        <v>Median</v>
      </c>
      <c r="Q50" s="12" t="str">
        <f>Q35</f>
        <v>Level</v>
      </c>
      <c r="R50" s="13" t="str">
        <f>R35</f>
        <v>Description</v>
      </c>
      <c r="S50" s="14" t="str">
        <f>S35</f>
        <v>Price</v>
      </c>
      <c r="T50" s="15" t="str">
        <f>T35</f>
        <v>Oper. Cost*</v>
      </c>
      <c r="U50" s="14" t="str">
        <f>U35</f>
        <v>LCC</v>
      </c>
      <c r="V50" s="15" t="str">
        <f>V35</f>
        <v>Savings</v>
      </c>
      <c r="W50" s="49" t="str">
        <f t="shared" si="2"/>
        <v>Cost</v>
      </c>
      <c r="X50" s="49" t="str">
        <f t="shared" si="2"/>
        <v>Impact</v>
      </c>
      <c r="Y50" s="49" t="str">
        <f>Y35</f>
        <v>Benefit</v>
      </c>
      <c r="Z50" s="14" t="str">
        <f>Z35</f>
        <v>Average</v>
      </c>
      <c r="AA50" s="16" t="str">
        <f>AA35</f>
        <v>Median</v>
      </c>
      <c r="AF50" s="12" t="str">
        <f>AF35</f>
        <v>Level</v>
      </c>
      <c r="AG50" s="13" t="str">
        <f>AG35</f>
        <v>Description</v>
      </c>
      <c r="AH50" s="14" t="str">
        <f>AH35</f>
        <v>Price</v>
      </c>
      <c r="AI50" s="15" t="str">
        <f>AI35</f>
        <v>Oper. Cost*</v>
      </c>
      <c r="AJ50" s="14" t="str">
        <f>AJ35</f>
        <v>LCC</v>
      </c>
      <c r="AK50" s="15" t="str">
        <f>AK35</f>
        <v>Savings</v>
      </c>
      <c r="AL50" s="49" t="str">
        <f t="shared" si="3"/>
        <v>Cost</v>
      </c>
      <c r="AM50" s="49" t="str">
        <f t="shared" si="3"/>
        <v>Impact</v>
      </c>
      <c r="AN50" s="49" t="str">
        <f>AN35</f>
        <v>Benefit</v>
      </c>
      <c r="AO50" s="14" t="str">
        <f>AO35</f>
        <v>Average</v>
      </c>
      <c r="AP50" s="16" t="str">
        <f>AP35</f>
        <v>Median</v>
      </c>
    </row>
    <row r="51" spans="2:42" x14ac:dyDescent="0.25">
      <c r="B51" s="17" t="str">
        <f t="shared" ref="B51:C55" si="4">B36</f>
        <v>MHGF</v>
      </c>
      <c r="C51" s="18"/>
      <c r="D51" s="5"/>
      <c r="E51" s="10"/>
      <c r="F51" s="5"/>
      <c r="G51" s="10"/>
      <c r="H51" s="47"/>
      <c r="I51" s="47"/>
      <c r="J51" s="47"/>
      <c r="K51" s="5"/>
      <c r="L51" s="19"/>
      <c r="Q51" s="17" t="str">
        <f t="shared" ref="Q51:R55" si="5">Q36</f>
        <v>MHGF</v>
      </c>
      <c r="R51" s="18"/>
      <c r="S51" s="5"/>
      <c r="T51" s="10"/>
      <c r="U51" s="5"/>
      <c r="V51" s="10"/>
      <c r="W51" s="47"/>
      <c r="X51" s="47"/>
      <c r="Y51" s="47"/>
      <c r="Z51" s="5"/>
      <c r="AA51" s="19"/>
      <c r="AF51" s="17" t="str">
        <f t="shared" ref="AF51:AG55" si="6">AF36</f>
        <v>MHGF</v>
      </c>
      <c r="AG51" s="18"/>
      <c r="AH51" s="5"/>
      <c r="AI51" s="10"/>
      <c r="AJ51" s="5"/>
      <c r="AK51" s="10"/>
      <c r="AL51" s="47"/>
      <c r="AM51" s="47"/>
      <c r="AN51" s="47"/>
      <c r="AO51" s="5"/>
      <c r="AP51" s="19"/>
    </row>
    <row r="52" spans="2:42" x14ac:dyDescent="0.25">
      <c r="B52" s="20">
        <f t="shared" si="4"/>
        <v>0</v>
      </c>
      <c r="C52" s="53" t="str">
        <f>C37</f>
        <v>MHGF 80%</v>
      </c>
      <c r="D52" s="22">
        <v>1555.1363263428757</v>
      </c>
      <c r="E52" s="23">
        <v>8144.5184687139417</v>
      </c>
      <c r="F52" s="23">
        <v>9699.6547950568292</v>
      </c>
      <c r="G52" s="24"/>
      <c r="H52" s="50"/>
      <c r="I52" s="50"/>
      <c r="J52" s="50"/>
      <c r="K52" s="25"/>
      <c r="L52" s="26"/>
      <c r="Q52" s="20">
        <f t="shared" si="5"/>
        <v>0</v>
      </c>
      <c r="R52" s="21" t="str">
        <f>R37</f>
        <v>MHGF 80%</v>
      </c>
      <c r="S52" s="22">
        <v>1586.1397058140046</v>
      </c>
      <c r="T52" s="23">
        <v>10500.490909661499</v>
      </c>
      <c r="U52" s="23">
        <v>12086.630615475522</v>
      </c>
      <c r="V52" s="24"/>
      <c r="W52" s="50"/>
      <c r="X52" s="50"/>
      <c r="Y52" s="50"/>
      <c r="Z52" s="25"/>
      <c r="AA52" s="26"/>
      <c r="AF52" s="20">
        <f t="shared" si="6"/>
        <v>0</v>
      </c>
      <c r="AG52" s="21" t="str">
        <f>AG37</f>
        <v>MHGF 80%</v>
      </c>
      <c r="AH52" s="22">
        <v>1508.1642047911891</v>
      </c>
      <c r="AI52" s="23">
        <v>4575.0681134189363</v>
      </c>
      <c r="AJ52" s="23">
        <v>6083.2323182101245</v>
      </c>
      <c r="AK52" s="24"/>
      <c r="AL52" s="50"/>
      <c r="AM52" s="50"/>
      <c r="AN52" s="50"/>
      <c r="AO52" s="25"/>
      <c r="AP52" s="26"/>
    </row>
    <row r="53" spans="2:42" x14ac:dyDescent="0.25">
      <c r="B53" s="40">
        <f t="shared" si="4"/>
        <v>1</v>
      </c>
      <c r="C53" s="54" t="str">
        <f t="shared" si="4"/>
        <v>MHGF 92%</v>
      </c>
      <c r="D53" s="27">
        <v>1776.0019448335051</v>
      </c>
      <c r="E53" s="28">
        <v>7295.7118972582584</v>
      </c>
      <c r="F53" s="28">
        <v>9071.713842091749</v>
      </c>
      <c r="G53" s="29">
        <v>89.172465515171751</v>
      </c>
      <c r="H53" s="51">
        <v>0.14945807187678267</v>
      </c>
      <c r="I53" s="51">
        <v>0.59155733029092983</v>
      </c>
      <c r="J53" s="51">
        <v>0.2589845978322875</v>
      </c>
      <c r="K53" s="45">
        <v>23.018318510860468</v>
      </c>
      <c r="L53" s="46">
        <v>10.675505712782265</v>
      </c>
      <c r="Q53" s="40">
        <f t="shared" si="5"/>
        <v>1</v>
      </c>
      <c r="R53" s="41" t="str">
        <f t="shared" si="5"/>
        <v>MHGF 92%</v>
      </c>
      <c r="S53" s="42">
        <v>1821.8269284150174</v>
      </c>
      <c r="T53" s="43">
        <v>9370.3230350661161</v>
      </c>
      <c r="U53" s="43">
        <v>11192.149963481112</v>
      </c>
      <c r="V53" s="44">
        <v>118.68250584769322</v>
      </c>
      <c r="W53" s="51">
        <v>7.0075757575757569E-2</v>
      </c>
      <c r="X53" s="51">
        <v>0.67803030303030298</v>
      </c>
      <c r="Y53" s="51">
        <v>0.25189393939393939</v>
      </c>
      <c r="Z53" s="45">
        <v>10.16683000552603</v>
      </c>
      <c r="AA53" s="46">
        <v>8.6147915395893051</v>
      </c>
      <c r="AF53" s="40">
        <f t="shared" si="6"/>
        <v>1</v>
      </c>
      <c r="AG53" s="41" t="str">
        <f t="shared" si="6"/>
        <v>MHGF 92%</v>
      </c>
      <c r="AH53" s="42">
        <v>1706.5741361361279</v>
      </c>
      <c r="AI53" s="43">
        <v>4152.5420815838042</v>
      </c>
      <c r="AJ53" s="43">
        <v>5859.1162177199312</v>
      </c>
      <c r="AK53" s="44">
        <v>44.462849172068879</v>
      </c>
      <c r="AL53" s="51">
        <v>0.26972740315638449</v>
      </c>
      <c r="AM53" s="51">
        <v>0.46054519368723101</v>
      </c>
      <c r="AN53" s="51">
        <v>0.26972740315638449</v>
      </c>
      <c r="AO53" s="45">
        <v>34.732812054596934</v>
      </c>
      <c r="AP53" s="46">
        <v>14.231207736888766</v>
      </c>
    </row>
    <row r="54" spans="2:42" x14ac:dyDescent="0.25">
      <c r="B54" s="40">
        <f t="shared" si="4"/>
        <v>2</v>
      </c>
      <c r="C54" s="54" t="str">
        <f t="shared" si="4"/>
        <v>MHGF 95%</v>
      </c>
      <c r="D54" s="27">
        <v>1917.613434040119</v>
      </c>
      <c r="E54" s="28">
        <v>7131.2165043801251</v>
      </c>
      <c r="F54" s="28">
        <v>9048.8299384202346</v>
      </c>
      <c r="G54" s="29">
        <v>110.74067618012273</v>
      </c>
      <c r="H54" s="51">
        <v>0.20308043354249858</v>
      </c>
      <c r="I54" s="51">
        <v>0.43183114660581862</v>
      </c>
      <c r="J54" s="51">
        <v>0.36508841985168283</v>
      </c>
      <c r="K54" s="45">
        <v>20.563928866813889</v>
      </c>
      <c r="L54" s="46">
        <v>11.167258362613127</v>
      </c>
      <c r="Q54" s="40">
        <f t="shared" si="5"/>
        <v>2</v>
      </c>
      <c r="R54" s="41" t="str">
        <f t="shared" si="5"/>
        <v>MHGF 95%</v>
      </c>
      <c r="S54" s="42">
        <v>1962.5384300029207</v>
      </c>
      <c r="T54" s="43">
        <v>9131.5591649868838</v>
      </c>
      <c r="U54" s="43">
        <v>11094.097594989778</v>
      </c>
      <c r="V54" s="44">
        <v>129.66584140237441</v>
      </c>
      <c r="W54" s="51">
        <v>9.4696969696969696E-2</v>
      </c>
      <c r="X54" s="51">
        <v>0.63731060606060608</v>
      </c>
      <c r="Y54" s="51">
        <v>0.26799242424242425</v>
      </c>
      <c r="Z54" s="45">
        <v>10.738198117050112</v>
      </c>
      <c r="AA54" s="46">
        <v>9.2242497886890344</v>
      </c>
      <c r="AF54" s="40">
        <f t="shared" si="6"/>
        <v>2</v>
      </c>
      <c r="AG54" s="41" t="str">
        <f t="shared" si="6"/>
        <v>MHGF 95%</v>
      </c>
      <c r="AH54" s="42">
        <v>1849.5491646904543</v>
      </c>
      <c r="AI54" s="43">
        <v>4100.5682266172389</v>
      </c>
      <c r="AJ54" s="43">
        <v>5950.1173913076909</v>
      </c>
      <c r="AK54" s="44">
        <v>82.067829014129259</v>
      </c>
      <c r="AL54" s="51">
        <v>0.36728837876614062</v>
      </c>
      <c r="AM54" s="51">
        <v>0.12051649928263988</v>
      </c>
      <c r="AN54" s="51">
        <v>0.51219512195121952</v>
      </c>
      <c r="AO54" s="45">
        <v>26.753492809510465</v>
      </c>
      <c r="AP54" s="46">
        <v>12.671089770587749</v>
      </c>
    </row>
    <row r="55" spans="2:42" x14ac:dyDescent="0.25">
      <c r="B55" s="32">
        <f t="shared" si="4"/>
        <v>3</v>
      </c>
      <c r="C55" s="55" t="str">
        <f t="shared" si="4"/>
        <v>MHGF 97%</v>
      </c>
      <c r="D55" s="34">
        <v>2032.9276226500065</v>
      </c>
      <c r="E55" s="35">
        <v>7065.5653108505203</v>
      </c>
      <c r="F55" s="35">
        <v>9098.4929335005199</v>
      </c>
      <c r="G55" s="36">
        <v>159.12214026625168</v>
      </c>
      <c r="H55" s="52">
        <v>0.29207073588134624</v>
      </c>
      <c r="I55" s="52">
        <v>0.27096406160867087</v>
      </c>
      <c r="J55" s="52">
        <v>0.43696520250998289</v>
      </c>
      <c r="K55" s="56">
        <v>25.612160610785878</v>
      </c>
      <c r="L55" s="57">
        <v>11.494367371961925</v>
      </c>
      <c r="Q55" s="32">
        <f t="shared" si="5"/>
        <v>3</v>
      </c>
      <c r="R55" s="33" t="str">
        <f t="shared" si="5"/>
        <v>MHGF 97%</v>
      </c>
      <c r="S55" s="58">
        <v>2077.4096605431787</v>
      </c>
      <c r="T55" s="59">
        <v>9025.5888130363492</v>
      </c>
      <c r="U55" s="59">
        <v>11102.998473579533</v>
      </c>
      <c r="V55" s="60">
        <v>216.46925042818484</v>
      </c>
      <c r="W55" s="52">
        <v>0.16003787878787878</v>
      </c>
      <c r="X55" s="52">
        <v>0.42897727272727271</v>
      </c>
      <c r="Y55" s="52">
        <v>0.41098484848484851</v>
      </c>
      <c r="Z55" s="56">
        <v>10.894009130906561</v>
      </c>
      <c r="AA55" s="57">
        <v>9.3278499404642243</v>
      </c>
      <c r="AF55" s="32">
        <f t="shared" si="6"/>
        <v>3</v>
      </c>
      <c r="AG55" s="33" t="str">
        <f t="shared" si="6"/>
        <v>MHGF 97%</v>
      </c>
      <c r="AH55" s="58">
        <v>1965.5344633742618</v>
      </c>
      <c r="AI55" s="59">
        <v>4096.0031611973982</v>
      </c>
      <c r="AJ55" s="59">
        <v>6061.5376245716607</v>
      </c>
      <c r="AK55" s="60">
        <v>72.237565903265406</v>
      </c>
      <c r="AL55" s="52">
        <v>0.49210903873744621</v>
      </c>
      <c r="AM55" s="52">
        <v>3.1563845050215207E-2</v>
      </c>
      <c r="AN55" s="52">
        <v>0.47632711621233859</v>
      </c>
      <c r="AO55" s="56">
        <v>38.258868549052515</v>
      </c>
      <c r="AP55" s="57">
        <v>16.386820310828647</v>
      </c>
    </row>
    <row r="56" spans="2:42" s="98" customFormat="1" x14ac:dyDescent="0.25">
      <c r="B56" s="92"/>
      <c r="C56" s="93"/>
      <c r="D56" s="94"/>
      <c r="E56" s="94"/>
      <c r="F56" s="94"/>
      <c r="G56" s="95"/>
      <c r="H56" s="96"/>
      <c r="I56" s="96"/>
      <c r="J56" s="96"/>
      <c r="K56" s="97"/>
      <c r="L56" s="97"/>
      <c r="Q56" s="92"/>
      <c r="R56" s="93"/>
      <c r="S56" s="94"/>
      <c r="T56" s="94"/>
      <c r="U56" s="94"/>
      <c r="V56" s="95"/>
      <c r="W56" s="96"/>
      <c r="X56" s="96"/>
      <c r="Y56" s="96"/>
      <c r="Z56" s="97"/>
      <c r="AA56" s="97"/>
      <c r="AF56" s="92"/>
      <c r="AG56" s="93"/>
      <c r="AH56" s="94"/>
      <c r="AI56" s="94"/>
      <c r="AJ56" s="94"/>
      <c r="AK56" s="95"/>
      <c r="AL56" s="96"/>
      <c r="AM56" s="96"/>
      <c r="AN56" s="96"/>
      <c r="AO56" s="97"/>
      <c r="AP56" s="97"/>
    </row>
    <row r="62" spans="2:42" x14ac:dyDescent="0.25">
      <c r="B62" s="1" t="s">
        <v>21</v>
      </c>
      <c r="C62" s="2"/>
      <c r="D62" s="2"/>
      <c r="E62" s="2"/>
      <c r="F62" s="2"/>
      <c r="G62" s="39" t="s">
        <v>147</v>
      </c>
      <c r="H62" s="2"/>
      <c r="I62" s="2"/>
      <c r="J62" s="2"/>
      <c r="K62" s="2"/>
      <c r="L62" s="3"/>
      <c r="Q62" s="1" t="s">
        <v>24</v>
      </c>
      <c r="R62" s="2"/>
      <c r="S62" s="2"/>
      <c r="T62" s="2"/>
      <c r="U62" s="2"/>
      <c r="V62" s="39" t="s">
        <v>147</v>
      </c>
      <c r="W62" s="2"/>
      <c r="X62" s="2"/>
      <c r="Y62" s="2"/>
      <c r="Z62" s="2"/>
      <c r="AA62" s="3"/>
      <c r="AF62" s="1" t="s">
        <v>25</v>
      </c>
      <c r="AG62" s="2"/>
      <c r="AH62" s="2"/>
      <c r="AI62" s="2"/>
      <c r="AJ62" s="2"/>
      <c r="AK62" s="39" t="s">
        <v>147</v>
      </c>
      <c r="AL62" s="2"/>
      <c r="AM62" s="2"/>
      <c r="AN62" s="2"/>
      <c r="AO62" s="2"/>
      <c r="AP62" s="3"/>
    </row>
    <row r="63" spans="2:42" x14ac:dyDescent="0.25">
      <c r="B63" s="4"/>
      <c r="C63" s="5"/>
      <c r="D63" s="284" t="str">
        <f>D48</f>
        <v>Average LCC Results</v>
      </c>
      <c r="E63" s="284"/>
      <c r="F63" s="284"/>
      <c r="G63" s="284"/>
      <c r="H63" s="284"/>
      <c r="I63" s="284"/>
      <c r="J63" s="285"/>
      <c r="K63" s="6" t="str">
        <f>K48</f>
        <v>Payback Results</v>
      </c>
      <c r="L63" s="7"/>
      <c r="Q63" s="4"/>
      <c r="R63" s="5"/>
      <c r="S63" s="284" t="str">
        <f>S48</f>
        <v>Average LCC Results</v>
      </c>
      <c r="T63" s="284"/>
      <c r="U63" s="284"/>
      <c r="V63" s="284"/>
      <c r="W63" s="284"/>
      <c r="X63" s="284"/>
      <c r="Y63" s="285"/>
      <c r="Z63" s="6" t="str">
        <f>Z48</f>
        <v>Payback Results</v>
      </c>
      <c r="AA63" s="7"/>
      <c r="AF63" s="4"/>
      <c r="AG63" s="5"/>
      <c r="AH63" s="284" t="str">
        <f>AH48</f>
        <v>Average LCC Results</v>
      </c>
      <c r="AI63" s="284"/>
      <c r="AJ63" s="284"/>
      <c r="AK63" s="284"/>
      <c r="AL63" s="284"/>
      <c r="AM63" s="284"/>
      <c r="AN63" s="285"/>
      <c r="AO63" s="6" t="str">
        <f>AO48</f>
        <v>Payback Results</v>
      </c>
      <c r="AP63" s="7"/>
    </row>
    <row r="64" spans="2:42" x14ac:dyDescent="0.25">
      <c r="B64" s="8"/>
      <c r="C64" s="9"/>
      <c r="D64" s="5" t="str">
        <f>D49</f>
        <v>Installed</v>
      </c>
      <c r="E64" s="10" t="str">
        <f>E49</f>
        <v xml:space="preserve">Lifetime </v>
      </c>
      <c r="F64" s="5"/>
      <c r="G64" s="10" t="str">
        <f t="shared" ref="G64:I65" si="7">G49</f>
        <v>LCC</v>
      </c>
      <c r="H64" s="47" t="str">
        <f t="shared" si="7"/>
        <v>Net</v>
      </c>
      <c r="I64" s="48" t="str">
        <f t="shared" si="7"/>
        <v>No</v>
      </c>
      <c r="J64" s="47" t="str">
        <f>J49</f>
        <v>Net</v>
      </c>
      <c r="K64" s="11"/>
      <c r="L64" s="9"/>
      <c r="Q64" s="8"/>
      <c r="R64" s="9"/>
      <c r="S64" s="5" t="str">
        <f>S49</f>
        <v>Installed</v>
      </c>
      <c r="T64" s="10" t="str">
        <f>T49</f>
        <v xml:space="preserve">Lifetime </v>
      </c>
      <c r="U64" s="5"/>
      <c r="V64" s="10" t="str">
        <f t="shared" ref="V64:X65" si="8">V49</f>
        <v>LCC</v>
      </c>
      <c r="W64" s="47" t="str">
        <f t="shared" si="8"/>
        <v>Net</v>
      </c>
      <c r="X64" s="48" t="str">
        <f t="shared" si="8"/>
        <v>No</v>
      </c>
      <c r="Y64" s="47" t="str">
        <f>Y49</f>
        <v>Net</v>
      </c>
      <c r="Z64" s="11"/>
      <c r="AA64" s="9"/>
      <c r="AF64" s="8"/>
      <c r="AG64" s="9"/>
      <c r="AH64" s="5" t="str">
        <f>AH49</f>
        <v>Installed</v>
      </c>
      <c r="AI64" s="10" t="str">
        <f>AI49</f>
        <v xml:space="preserve">Lifetime </v>
      </c>
      <c r="AJ64" s="5"/>
      <c r="AK64" s="10" t="str">
        <f t="shared" ref="AK64:AM65" si="9">AK49</f>
        <v>LCC</v>
      </c>
      <c r="AL64" s="47" t="str">
        <f t="shared" si="9"/>
        <v>Net</v>
      </c>
      <c r="AM64" s="48" t="str">
        <f t="shared" si="9"/>
        <v>No</v>
      </c>
      <c r="AN64" s="47" t="str">
        <f>AN49</f>
        <v>Net</v>
      </c>
      <c r="AO64" s="11"/>
      <c r="AP64" s="9"/>
    </row>
    <row r="65" spans="2:42" x14ac:dyDescent="0.25">
      <c r="B65" s="12" t="str">
        <f>B50</f>
        <v>Level</v>
      </c>
      <c r="C65" s="13" t="str">
        <f>C50</f>
        <v>Description</v>
      </c>
      <c r="D65" s="14" t="str">
        <f>D50</f>
        <v>Price</v>
      </c>
      <c r="E65" s="15" t="str">
        <f>E50</f>
        <v>Oper. Cost*</v>
      </c>
      <c r="F65" s="14" t="str">
        <f>F50</f>
        <v>LCC</v>
      </c>
      <c r="G65" s="15" t="str">
        <f>G50</f>
        <v>Savings</v>
      </c>
      <c r="H65" s="49" t="str">
        <f t="shared" si="7"/>
        <v>Cost</v>
      </c>
      <c r="I65" s="49" t="str">
        <f t="shared" si="7"/>
        <v>Impact</v>
      </c>
      <c r="J65" s="49" t="str">
        <f>J50</f>
        <v>Benefit</v>
      </c>
      <c r="K65" s="14" t="str">
        <f>K50</f>
        <v>Average</v>
      </c>
      <c r="L65" s="16" t="str">
        <f>L50</f>
        <v>Median</v>
      </c>
      <c r="Q65" s="12" t="str">
        <f>Q50</f>
        <v>Level</v>
      </c>
      <c r="R65" s="13" t="str">
        <f>R50</f>
        <v>Description</v>
      </c>
      <c r="S65" s="14" t="str">
        <f>S50</f>
        <v>Price</v>
      </c>
      <c r="T65" s="15" t="str">
        <f>T50</f>
        <v>Oper. Cost*</v>
      </c>
      <c r="U65" s="14" t="str">
        <f>U50</f>
        <v>LCC</v>
      </c>
      <c r="V65" s="15" t="str">
        <f>V50</f>
        <v>Savings</v>
      </c>
      <c r="W65" s="49" t="str">
        <f t="shared" si="8"/>
        <v>Cost</v>
      </c>
      <c r="X65" s="49" t="str">
        <f t="shared" si="8"/>
        <v>Impact</v>
      </c>
      <c r="Y65" s="49" t="str">
        <f>Y50</f>
        <v>Benefit</v>
      </c>
      <c r="Z65" s="14" t="str">
        <f>Z50</f>
        <v>Average</v>
      </c>
      <c r="AA65" s="16" t="str">
        <f>AA50</f>
        <v>Median</v>
      </c>
      <c r="AF65" s="12" t="str">
        <f>AF50</f>
        <v>Level</v>
      </c>
      <c r="AG65" s="13" t="str">
        <f>AG50</f>
        <v>Description</v>
      </c>
      <c r="AH65" s="14" t="str">
        <f>AH50</f>
        <v>Price</v>
      </c>
      <c r="AI65" s="15" t="str">
        <f>AI50</f>
        <v>Oper. Cost*</v>
      </c>
      <c r="AJ65" s="14" t="str">
        <f>AJ50</f>
        <v>LCC</v>
      </c>
      <c r="AK65" s="15" t="str">
        <f>AK50</f>
        <v>Savings</v>
      </c>
      <c r="AL65" s="49" t="str">
        <f t="shared" si="9"/>
        <v>Cost</v>
      </c>
      <c r="AM65" s="49" t="str">
        <f t="shared" si="9"/>
        <v>Impact</v>
      </c>
      <c r="AN65" s="49" t="str">
        <f>AN50</f>
        <v>Benefit</v>
      </c>
      <c r="AO65" s="14" t="str">
        <f>AO50</f>
        <v>Average</v>
      </c>
      <c r="AP65" s="16" t="str">
        <f>AP50</f>
        <v>Median</v>
      </c>
    </row>
    <row r="66" spans="2:42" x14ac:dyDescent="0.25">
      <c r="B66" s="17" t="str">
        <f t="shared" ref="B66:C70" si="10">B51</f>
        <v>MHGF</v>
      </c>
      <c r="C66" s="18"/>
      <c r="D66" s="5"/>
      <c r="E66" s="10"/>
      <c r="F66" s="5"/>
      <c r="G66" s="10"/>
      <c r="H66" s="47"/>
      <c r="I66" s="47"/>
      <c r="J66" s="47"/>
      <c r="K66" s="5"/>
      <c r="L66" s="19"/>
      <c r="Q66" s="17" t="str">
        <f t="shared" ref="Q66:R70" si="11">Q51</f>
        <v>MHGF</v>
      </c>
      <c r="R66" s="18"/>
      <c r="S66" s="5"/>
      <c r="T66" s="10"/>
      <c r="U66" s="5"/>
      <c r="V66" s="10"/>
      <c r="W66" s="47"/>
      <c r="X66" s="47"/>
      <c r="Y66" s="47"/>
      <c r="Z66" s="5"/>
      <c r="AA66" s="19"/>
      <c r="AF66" s="17" t="str">
        <f t="shared" ref="AF66:AG70" si="12">AF51</f>
        <v>MHGF</v>
      </c>
      <c r="AG66" s="18"/>
      <c r="AH66" s="5"/>
      <c r="AI66" s="10"/>
      <c r="AJ66" s="5"/>
      <c r="AK66" s="10"/>
      <c r="AL66" s="47"/>
      <c r="AM66" s="47"/>
      <c r="AN66" s="47"/>
      <c r="AO66" s="5"/>
      <c r="AP66" s="19"/>
    </row>
    <row r="67" spans="2:42" x14ac:dyDescent="0.25">
      <c r="B67" s="20">
        <f t="shared" si="10"/>
        <v>0</v>
      </c>
      <c r="C67" s="21" t="str">
        <f>C52</f>
        <v>MHGF 80%</v>
      </c>
      <c r="D67" s="22">
        <v>1555.1387689019823</v>
      </c>
      <c r="E67" s="23">
        <v>10706.931992221804</v>
      </c>
      <c r="F67" s="23">
        <v>12262.070761123787</v>
      </c>
      <c r="G67" s="24"/>
      <c r="H67" s="50"/>
      <c r="I67" s="50"/>
      <c r="J67" s="50"/>
      <c r="K67" s="25"/>
      <c r="L67" s="26"/>
      <c r="Q67" s="20">
        <f t="shared" si="11"/>
        <v>0</v>
      </c>
      <c r="R67" s="21" t="str">
        <f>R52</f>
        <v>MHGF 80%</v>
      </c>
      <c r="S67" s="22">
        <v>1593.7161878370521</v>
      </c>
      <c r="T67" s="23">
        <v>12708.016557092107</v>
      </c>
      <c r="U67" s="23">
        <v>14301.73274492917</v>
      </c>
      <c r="V67" s="24"/>
      <c r="W67" s="50"/>
      <c r="X67" s="50"/>
      <c r="Y67" s="50"/>
      <c r="Z67" s="25"/>
      <c r="AA67" s="26"/>
      <c r="AF67" s="20">
        <f t="shared" si="12"/>
        <v>0</v>
      </c>
      <c r="AG67" s="21" t="str">
        <f>AG52</f>
        <v>MHGF 80%</v>
      </c>
      <c r="AH67" s="22">
        <v>1496.975891122951</v>
      </c>
      <c r="AI67" s="23">
        <v>7689.912186725036</v>
      </c>
      <c r="AJ67" s="23">
        <v>9186.8880778479906</v>
      </c>
      <c r="AK67" s="24"/>
      <c r="AL67" s="50"/>
      <c r="AM67" s="50"/>
      <c r="AN67" s="50"/>
      <c r="AO67" s="25"/>
      <c r="AP67" s="26"/>
    </row>
    <row r="68" spans="2:42" x14ac:dyDescent="0.25">
      <c r="B68" s="40">
        <f t="shared" si="10"/>
        <v>1</v>
      </c>
      <c r="C68" s="41" t="str">
        <f t="shared" si="10"/>
        <v>MHGF 92%</v>
      </c>
      <c r="D68" s="42">
        <v>1718.1100588837373</v>
      </c>
      <c r="E68" s="43">
        <v>9535.5669217841696</v>
      </c>
      <c r="F68" s="43">
        <v>11253.676980667882</v>
      </c>
      <c r="G68" s="44">
        <v>107.08685692422348</v>
      </c>
      <c r="H68" s="51">
        <v>9.6932515337423308E-2</v>
      </c>
      <c r="I68" s="51">
        <v>0.66380368098159515</v>
      </c>
      <c r="J68" s="51">
        <v>0.2392638036809816</v>
      </c>
      <c r="K68" s="45">
        <v>15.201940467790088</v>
      </c>
      <c r="L68" s="46">
        <v>9.7994107440590135</v>
      </c>
      <c r="Q68" s="40">
        <f t="shared" si="11"/>
        <v>1</v>
      </c>
      <c r="R68" s="41" t="str">
        <f t="shared" si="11"/>
        <v>MHGF 92%</v>
      </c>
      <c r="S68" s="42">
        <v>1752.2049526445448</v>
      </c>
      <c r="T68" s="43">
        <v>11311.605931750439</v>
      </c>
      <c r="U68" s="43">
        <v>13063.810884394967</v>
      </c>
      <c r="V68" s="44">
        <v>138.63760634650467</v>
      </c>
      <c r="W68" s="51">
        <v>5.5102040816326532E-2</v>
      </c>
      <c r="X68" s="51">
        <v>0.70408163265306123</v>
      </c>
      <c r="Y68" s="51">
        <v>0.24081632653061225</v>
      </c>
      <c r="Z68" s="45">
        <v>10.146247656813939</v>
      </c>
      <c r="AA68" s="46">
        <v>8.1897901885377191</v>
      </c>
      <c r="AF68" s="40">
        <f t="shared" si="12"/>
        <v>1</v>
      </c>
      <c r="AG68" s="41" t="str">
        <f t="shared" si="12"/>
        <v>MHGF 92%</v>
      </c>
      <c r="AH68" s="42">
        <v>1666.7054498289797</v>
      </c>
      <c r="AI68" s="43">
        <v>6857.846568296537</v>
      </c>
      <c r="AJ68" s="43">
        <v>8524.552018125516</v>
      </c>
      <c r="AK68" s="44">
        <v>59.518034718322752</v>
      </c>
      <c r="AL68" s="51">
        <v>0.16</v>
      </c>
      <c r="AM68" s="51">
        <v>0.60307692307692307</v>
      </c>
      <c r="AN68" s="51">
        <v>0.23692307692307693</v>
      </c>
      <c r="AO68" s="45">
        <v>20.884695952995834</v>
      </c>
      <c r="AP68" s="46">
        <v>12.267941787358533</v>
      </c>
    </row>
    <row r="69" spans="2:42" x14ac:dyDescent="0.25">
      <c r="B69" s="20">
        <f t="shared" si="10"/>
        <v>2</v>
      </c>
      <c r="C69" s="21" t="str">
        <f t="shared" si="10"/>
        <v>MHGF 95%</v>
      </c>
      <c r="D69" s="42">
        <v>1864.3965573294968</v>
      </c>
      <c r="E69" s="43">
        <v>9300.7595109440463</v>
      </c>
      <c r="F69" s="43">
        <v>11165.156068273545</v>
      </c>
      <c r="G69" s="44">
        <v>149.57714433553738</v>
      </c>
      <c r="H69" s="51">
        <v>0.13006134969325153</v>
      </c>
      <c r="I69" s="51">
        <v>0.5251533742331288</v>
      </c>
      <c r="J69" s="51">
        <v>0.34478527607361964</v>
      </c>
      <c r="K69" s="45">
        <v>14.122183910714936</v>
      </c>
      <c r="L69" s="46">
        <v>9.3272194333398826</v>
      </c>
      <c r="Q69" s="20">
        <f t="shared" si="11"/>
        <v>2</v>
      </c>
      <c r="R69" s="21" t="str">
        <f t="shared" si="11"/>
        <v>MHGF 95%</v>
      </c>
      <c r="S69" s="42">
        <v>1897.8867235070484</v>
      </c>
      <c r="T69" s="43">
        <v>11012.364609402497</v>
      </c>
      <c r="U69" s="43">
        <v>12910.251332909553</v>
      </c>
      <c r="V69" s="44">
        <v>182.38961111408733</v>
      </c>
      <c r="W69" s="51">
        <v>7.1428571428571425E-2</v>
      </c>
      <c r="X69" s="51">
        <v>0.62857142857142856</v>
      </c>
      <c r="Y69" s="51">
        <v>0.3</v>
      </c>
      <c r="Z69" s="45">
        <v>10.264144028638766</v>
      </c>
      <c r="AA69" s="46">
        <v>8.5007391998321644</v>
      </c>
      <c r="AF69" s="20">
        <f t="shared" si="12"/>
        <v>2</v>
      </c>
      <c r="AG69" s="21" t="str">
        <f t="shared" si="12"/>
        <v>MHGF 95%</v>
      </c>
      <c r="AH69" s="42">
        <v>1813.9036914002613</v>
      </c>
      <c r="AI69" s="43">
        <v>6720.1856701913002</v>
      </c>
      <c r="AJ69" s="43">
        <v>8534.0893615915647</v>
      </c>
      <c r="AK69" s="44">
        <v>100.10604057710854</v>
      </c>
      <c r="AL69" s="51">
        <v>0.21846153846153846</v>
      </c>
      <c r="AM69" s="51">
        <v>0.36923076923076925</v>
      </c>
      <c r="AN69" s="51">
        <v>0.41230769230769232</v>
      </c>
      <c r="AO69" s="45">
        <v>17.54737053772892</v>
      </c>
      <c r="AP69" s="46">
        <v>10.607426022229669</v>
      </c>
    </row>
    <row r="70" spans="2:42" x14ac:dyDescent="0.25">
      <c r="B70" s="32">
        <f t="shared" si="10"/>
        <v>3</v>
      </c>
      <c r="C70" s="33" t="str">
        <f t="shared" si="10"/>
        <v>MHGF 97%</v>
      </c>
      <c r="D70" s="58">
        <v>1979.6377730869917</v>
      </c>
      <c r="E70" s="59">
        <v>9170.2495247548559</v>
      </c>
      <c r="F70" s="59">
        <v>11149.887297841848</v>
      </c>
      <c r="G70" s="60">
        <v>767.62607909256917</v>
      </c>
      <c r="H70" s="52">
        <v>0.26503067484662579</v>
      </c>
      <c r="I70" s="52">
        <v>0</v>
      </c>
      <c r="J70" s="52">
        <v>0.73496932515337421</v>
      </c>
      <c r="K70" s="56">
        <v>13.380469664013745</v>
      </c>
      <c r="L70" s="57">
        <v>6.9126652642984112</v>
      </c>
      <c r="Q70" s="32">
        <f t="shared" si="11"/>
        <v>3</v>
      </c>
      <c r="R70" s="33" t="str">
        <f t="shared" si="11"/>
        <v>MHGF 97%</v>
      </c>
      <c r="S70" s="58">
        <v>2012.7613466016983</v>
      </c>
      <c r="T70" s="59">
        <v>10889.41105807293</v>
      </c>
      <c r="U70" s="59">
        <v>12902.172404674635</v>
      </c>
      <c r="V70" s="60">
        <v>920.85052887409017</v>
      </c>
      <c r="W70" s="52">
        <v>0.21224489795918366</v>
      </c>
      <c r="X70" s="52">
        <v>0</v>
      </c>
      <c r="Y70" s="52">
        <v>0.78775510204081634</v>
      </c>
      <c r="Z70" s="56">
        <v>10.961295824295584</v>
      </c>
      <c r="AA70" s="57">
        <v>5.6954934583755499</v>
      </c>
      <c r="AF70" s="32">
        <f t="shared" si="12"/>
        <v>3</v>
      </c>
      <c r="AG70" s="33" t="str">
        <f t="shared" si="12"/>
        <v>MHGF 97%</v>
      </c>
      <c r="AH70" s="58">
        <v>1929.6976160955887</v>
      </c>
      <c r="AI70" s="59">
        <v>6578.2829052906745</v>
      </c>
      <c r="AJ70" s="59">
        <v>8507.9805213862655</v>
      </c>
      <c r="AK70" s="60">
        <v>536.61075480658508</v>
      </c>
      <c r="AL70" s="52">
        <v>0.3446153846153846</v>
      </c>
      <c r="AM70" s="52">
        <v>0</v>
      </c>
      <c r="AN70" s="52">
        <v>0.65538461538461534</v>
      </c>
      <c r="AO70" s="56">
        <v>17.050940317379244</v>
      </c>
      <c r="AP70" s="57">
        <v>9.6779989082891884</v>
      </c>
    </row>
    <row r="71" spans="2:42" s="98" customFormat="1" x14ac:dyDescent="0.25">
      <c r="B71" s="92"/>
      <c r="C71" s="93"/>
      <c r="D71" s="94"/>
      <c r="E71" s="94"/>
      <c r="F71" s="94"/>
      <c r="G71" s="95"/>
      <c r="H71" s="96"/>
      <c r="I71" s="96"/>
      <c r="J71" s="96"/>
      <c r="K71" s="97"/>
      <c r="L71" s="97"/>
      <c r="Q71" s="92"/>
      <c r="R71" s="93"/>
      <c r="S71" s="94"/>
      <c r="T71" s="94"/>
      <c r="U71" s="94"/>
      <c r="V71" s="95"/>
      <c r="W71" s="96"/>
      <c r="X71" s="96"/>
      <c r="Y71" s="96"/>
      <c r="Z71" s="97"/>
      <c r="AA71" s="97"/>
      <c r="AF71" s="92"/>
      <c r="AG71" s="93"/>
      <c r="AH71" s="94"/>
      <c r="AI71" s="94"/>
      <c r="AJ71" s="94"/>
      <c r="AK71" s="95"/>
      <c r="AL71" s="96"/>
      <c r="AM71" s="96"/>
      <c r="AN71" s="96"/>
      <c r="AO71" s="97"/>
      <c r="AP71" s="97"/>
    </row>
  </sheetData>
  <mergeCells count="19">
    <mergeCell ref="D63:J63"/>
    <mergeCell ref="S63:Y63"/>
    <mergeCell ref="AH63:AN63"/>
    <mergeCell ref="D33:J33"/>
    <mergeCell ref="S33:Y33"/>
    <mergeCell ref="AH33:AN33"/>
    <mergeCell ref="AW33:BC33"/>
    <mergeCell ref="BL33:BR33"/>
    <mergeCell ref="D48:J48"/>
    <mergeCell ref="S48:Y48"/>
    <mergeCell ref="AH48:AN48"/>
    <mergeCell ref="AW18:BC18"/>
    <mergeCell ref="BL18:BR18"/>
    <mergeCell ref="D3:J3"/>
    <mergeCell ref="S3:Y3"/>
    <mergeCell ref="AH3:AN3"/>
    <mergeCell ref="D18:J18"/>
    <mergeCell ref="S18:Y18"/>
    <mergeCell ref="AH18:AN18"/>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2:AP71"/>
  <sheetViews>
    <sheetView topLeftCell="U16" workbookViewId="0">
      <selection activeCell="AF31" sqref="AF31"/>
    </sheetView>
  </sheetViews>
  <sheetFormatPr defaultRowHeight="15" x14ac:dyDescent="0.25"/>
  <cols>
    <col min="3" max="3" width="12.42578125" customWidth="1"/>
    <col min="13" max="16" width="3.140625" customWidth="1"/>
    <col min="18" max="18" width="10.140625" customWidth="1"/>
    <col min="28" max="31" width="3.140625" customWidth="1"/>
    <col min="33" max="33" width="9.85546875" customWidth="1"/>
    <col min="43" max="46" width="3.140625" customWidth="1"/>
  </cols>
  <sheetData>
    <row r="2" spans="2:42" x14ac:dyDescent="0.25">
      <c r="B2" s="1" t="s">
        <v>17</v>
      </c>
      <c r="C2" s="2"/>
      <c r="D2" s="2"/>
      <c r="E2" s="2"/>
      <c r="F2" s="2"/>
      <c r="G2" s="39" t="s">
        <v>148</v>
      </c>
      <c r="H2" s="2"/>
      <c r="I2" s="2"/>
      <c r="J2" s="2"/>
      <c r="K2" s="2"/>
      <c r="L2" s="3"/>
      <c r="Q2" s="1" t="s">
        <v>275</v>
      </c>
      <c r="R2" s="2"/>
      <c r="S2" s="2"/>
      <c r="T2" s="2"/>
      <c r="U2" s="2"/>
      <c r="V2" s="39" t="s">
        <v>148</v>
      </c>
      <c r="W2" s="2"/>
      <c r="X2" s="2"/>
      <c r="Y2" s="2"/>
      <c r="Z2" s="2"/>
      <c r="AA2" s="3"/>
      <c r="AF2" s="1" t="s">
        <v>276</v>
      </c>
      <c r="AG2" s="2"/>
      <c r="AH2" s="2"/>
      <c r="AI2" s="2"/>
      <c r="AJ2" s="2"/>
      <c r="AK2" s="39" t="s">
        <v>148</v>
      </c>
      <c r="AL2" s="2"/>
      <c r="AM2" s="2"/>
      <c r="AN2" s="2"/>
      <c r="AO2" s="2"/>
      <c r="AP2" s="3"/>
    </row>
    <row r="3" spans="2:42" x14ac:dyDescent="0.25">
      <c r="B3" s="4"/>
      <c r="C3" s="5"/>
      <c r="D3" s="284" t="s">
        <v>0</v>
      </c>
      <c r="E3" s="284"/>
      <c r="F3" s="284"/>
      <c r="G3" s="284"/>
      <c r="H3" s="284"/>
      <c r="I3" s="284"/>
      <c r="J3" s="285"/>
      <c r="K3" s="6" t="s">
        <v>1</v>
      </c>
      <c r="L3" s="7"/>
      <c r="Q3" s="4"/>
      <c r="R3" s="5"/>
      <c r="S3" s="284" t="s">
        <v>0</v>
      </c>
      <c r="T3" s="284"/>
      <c r="U3" s="284"/>
      <c r="V3" s="284"/>
      <c r="W3" s="284"/>
      <c r="X3" s="284"/>
      <c r="Y3" s="285"/>
      <c r="Z3" s="6" t="s">
        <v>1</v>
      </c>
      <c r="AA3" s="7"/>
      <c r="AF3" s="4"/>
      <c r="AG3" s="5"/>
      <c r="AH3" s="284" t="s">
        <v>0</v>
      </c>
      <c r="AI3" s="284"/>
      <c r="AJ3" s="284"/>
      <c r="AK3" s="284"/>
      <c r="AL3" s="284"/>
      <c r="AM3" s="284"/>
      <c r="AN3" s="285"/>
      <c r="AO3" s="6" t="s">
        <v>1</v>
      </c>
      <c r="AP3" s="7"/>
    </row>
    <row r="4" spans="2:42" x14ac:dyDescent="0.25">
      <c r="B4" s="8"/>
      <c r="C4" s="9"/>
      <c r="D4" s="5" t="s">
        <v>2</v>
      </c>
      <c r="E4" s="10" t="s">
        <v>3</v>
      </c>
      <c r="F4" s="5"/>
      <c r="G4" s="10" t="s">
        <v>4</v>
      </c>
      <c r="H4" s="47" t="s">
        <v>5</v>
      </c>
      <c r="I4" s="48" t="s">
        <v>6</v>
      </c>
      <c r="J4" s="47" t="s">
        <v>5</v>
      </c>
      <c r="K4" s="11"/>
      <c r="L4" s="9"/>
      <c r="Q4" s="8"/>
      <c r="R4" s="9"/>
      <c r="S4" s="5" t="s">
        <v>2</v>
      </c>
      <c r="T4" s="10" t="s">
        <v>3</v>
      </c>
      <c r="U4" s="5"/>
      <c r="V4" s="10" t="s">
        <v>4</v>
      </c>
      <c r="W4" s="47" t="s">
        <v>5</v>
      </c>
      <c r="X4" s="48" t="s">
        <v>6</v>
      </c>
      <c r="Y4" s="47" t="s">
        <v>5</v>
      </c>
      <c r="Z4" s="11"/>
      <c r="AA4" s="9"/>
      <c r="AF4" s="8"/>
      <c r="AG4" s="9"/>
      <c r="AH4" s="5" t="s">
        <v>2</v>
      </c>
      <c r="AI4" s="10" t="s">
        <v>3</v>
      </c>
      <c r="AJ4" s="5"/>
      <c r="AK4" s="10" t="s">
        <v>4</v>
      </c>
      <c r="AL4" s="47" t="s">
        <v>5</v>
      </c>
      <c r="AM4" s="48" t="s">
        <v>6</v>
      </c>
      <c r="AN4" s="47" t="s">
        <v>5</v>
      </c>
      <c r="AO4" s="11"/>
      <c r="AP4" s="9"/>
    </row>
    <row r="5" spans="2:42" x14ac:dyDescent="0.25">
      <c r="B5" s="12" t="s">
        <v>7</v>
      </c>
      <c r="C5" s="13" t="s">
        <v>19</v>
      </c>
      <c r="D5" s="14" t="s">
        <v>8</v>
      </c>
      <c r="E5" s="15" t="s">
        <v>9</v>
      </c>
      <c r="F5" s="14" t="s">
        <v>4</v>
      </c>
      <c r="G5" s="15" t="s">
        <v>10</v>
      </c>
      <c r="H5" s="49" t="s">
        <v>11</v>
      </c>
      <c r="I5" s="49" t="s">
        <v>12</v>
      </c>
      <c r="J5" s="49" t="s">
        <v>13</v>
      </c>
      <c r="K5" s="14" t="s">
        <v>15</v>
      </c>
      <c r="L5" s="16" t="s">
        <v>14</v>
      </c>
      <c r="Q5" s="12" t="s">
        <v>7</v>
      </c>
      <c r="R5" s="13" t="s">
        <v>19</v>
      </c>
      <c r="S5" s="14" t="s">
        <v>8</v>
      </c>
      <c r="T5" s="15" t="s">
        <v>9</v>
      </c>
      <c r="U5" s="14" t="s">
        <v>4</v>
      </c>
      <c r="V5" s="15" t="s">
        <v>10</v>
      </c>
      <c r="W5" s="49" t="s">
        <v>11</v>
      </c>
      <c r="X5" s="49" t="s">
        <v>12</v>
      </c>
      <c r="Y5" s="49" t="s">
        <v>13</v>
      </c>
      <c r="Z5" s="14" t="s">
        <v>15</v>
      </c>
      <c r="AA5" s="16" t="s">
        <v>14</v>
      </c>
      <c r="AF5" s="12" t="s">
        <v>7</v>
      </c>
      <c r="AG5" s="13" t="s">
        <v>19</v>
      </c>
      <c r="AH5" s="14" t="s">
        <v>8</v>
      </c>
      <c r="AI5" s="15" t="s">
        <v>9</v>
      </c>
      <c r="AJ5" s="14" t="s">
        <v>4</v>
      </c>
      <c r="AK5" s="15" t="s">
        <v>10</v>
      </c>
      <c r="AL5" s="49" t="s">
        <v>11</v>
      </c>
      <c r="AM5" s="49" t="s">
        <v>12</v>
      </c>
      <c r="AN5" s="49" t="s">
        <v>13</v>
      </c>
      <c r="AO5" s="14" t="s">
        <v>15</v>
      </c>
      <c r="AP5" s="16" t="s">
        <v>14</v>
      </c>
    </row>
    <row r="6" spans="2:42" x14ac:dyDescent="0.25">
      <c r="B6" s="17" t="s">
        <v>149</v>
      </c>
      <c r="C6" s="18"/>
      <c r="D6" s="5"/>
      <c r="E6" s="10"/>
      <c r="F6" s="5"/>
      <c r="G6" s="10"/>
      <c r="H6" s="47"/>
      <c r="I6" s="47"/>
      <c r="J6" s="47"/>
      <c r="K6" s="5"/>
      <c r="L6" s="19"/>
      <c r="Q6" s="17" t="s">
        <v>149</v>
      </c>
      <c r="R6" s="18"/>
      <c r="S6" s="5"/>
      <c r="T6" s="10"/>
      <c r="U6" s="5"/>
      <c r="V6" s="10"/>
      <c r="W6" s="47"/>
      <c r="X6" s="47"/>
      <c r="Y6" s="47"/>
      <c r="Z6" s="5"/>
      <c r="AA6" s="19"/>
      <c r="AF6" s="17" t="s">
        <v>149</v>
      </c>
      <c r="AG6" s="18"/>
      <c r="AH6" s="5"/>
      <c r="AI6" s="10"/>
      <c r="AJ6" s="5"/>
      <c r="AK6" s="10"/>
      <c r="AL6" s="47"/>
      <c r="AM6" s="47"/>
      <c r="AN6" s="47"/>
      <c r="AO6" s="5"/>
      <c r="AP6" s="19"/>
    </row>
    <row r="7" spans="2:42" x14ac:dyDescent="0.25">
      <c r="B7" s="20">
        <v>0</v>
      </c>
      <c r="C7" s="21" t="s">
        <v>272</v>
      </c>
      <c r="D7" s="22">
        <v>1551.1517535900098</v>
      </c>
      <c r="E7" s="23">
        <v>10927.128526762996</v>
      </c>
      <c r="F7" s="23">
        <v>12478.280280352952</v>
      </c>
      <c r="G7" s="24"/>
      <c r="H7" s="50"/>
      <c r="I7" s="50"/>
      <c r="J7" s="50"/>
      <c r="K7" s="25"/>
      <c r="L7" s="26"/>
      <c r="Q7" s="20">
        <v>0</v>
      </c>
      <c r="R7" s="21" t="s">
        <v>272</v>
      </c>
      <c r="S7" s="22">
        <v>1495.1072688823374</v>
      </c>
      <c r="T7" s="23">
        <v>10193.329572026109</v>
      </c>
      <c r="U7" s="23">
        <v>11688.436840908445</v>
      </c>
      <c r="V7" s="24"/>
      <c r="W7" s="50"/>
      <c r="X7" s="50"/>
      <c r="Y7" s="50"/>
      <c r="Z7" s="25"/>
      <c r="AA7" s="26"/>
      <c r="AF7" s="20">
        <v>0</v>
      </c>
      <c r="AG7" s="21" t="s">
        <v>272</v>
      </c>
      <c r="AH7" s="22">
        <v>1606.1744205027187</v>
      </c>
      <c r="AI7" s="23">
        <v>11647.548665836817</v>
      </c>
      <c r="AJ7" s="23">
        <v>13253.723086339525</v>
      </c>
      <c r="AK7" s="24"/>
      <c r="AL7" s="50"/>
      <c r="AM7" s="50"/>
      <c r="AN7" s="50"/>
      <c r="AO7" s="25"/>
      <c r="AP7" s="26"/>
    </row>
    <row r="8" spans="2:42" x14ac:dyDescent="0.25">
      <c r="B8" s="40">
        <v>1</v>
      </c>
      <c r="C8" s="41" t="s">
        <v>273</v>
      </c>
      <c r="D8" s="42">
        <v>1720.5948277269308</v>
      </c>
      <c r="E8" s="43">
        <v>9725.1032390163145</v>
      </c>
      <c r="F8" s="43">
        <v>11445.698066743254</v>
      </c>
      <c r="G8" s="44">
        <v>143.13574490554234</v>
      </c>
      <c r="H8" s="51">
        <v>8.8099999999999998E-2</v>
      </c>
      <c r="I8" s="51">
        <v>0.63660000000000005</v>
      </c>
      <c r="J8" s="51">
        <v>0.27529999999999999</v>
      </c>
      <c r="K8" s="45">
        <v>13.016782581444033</v>
      </c>
      <c r="L8" s="46">
        <v>8.3329980279171796</v>
      </c>
      <c r="Q8" s="40">
        <v>1</v>
      </c>
      <c r="R8" s="41" t="str">
        <f>C8</f>
        <v>MHGF 92%</v>
      </c>
      <c r="S8" s="42">
        <v>1869.6938644435636</v>
      </c>
      <c r="T8" s="43">
        <v>9114.4962712261022</v>
      </c>
      <c r="U8" s="43">
        <v>10984.190135669698</v>
      </c>
      <c r="V8" s="44">
        <v>253.68706826427845</v>
      </c>
      <c r="W8" s="51">
        <v>0.17743237787646346</v>
      </c>
      <c r="X8" s="51">
        <v>0.32196205086798546</v>
      </c>
      <c r="Y8" s="51">
        <v>0.50060557125555105</v>
      </c>
      <c r="Z8" s="45">
        <v>13.351763016845162</v>
      </c>
      <c r="AA8" s="46">
        <v>8.787003715103646</v>
      </c>
      <c r="AF8" s="40">
        <v>1</v>
      </c>
      <c r="AG8" s="41" t="s">
        <v>273</v>
      </c>
      <c r="AH8" s="42">
        <v>1574.2142038873751</v>
      </c>
      <c r="AI8" s="43">
        <v>10324.577459870921</v>
      </c>
      <c r="AJ8" s="43">
        <v>11898.791663758309</v>
      </c>
      <c r="AK8" s="44">
        <v>34.600022369043359</v>
      </c>
      <c r="AL8" s="51">
        <v>3.9635354736424893E-4</v>
      </c>
      <c r="AM8" s="51">
        <v>0.94550138723741572</v>
      </c>
      <c r="AN8" s="51">
        <v>5.4102259215219974E-2</v>
      </c>
      <c r="AO8" s="45">
        <v>1.9318102352302753</v>
      </c>
      <c r="AP8" s="46">
        <v>1.5988347341703861</v>
      </c>
    </row>
    <row r="9" spans="2:42" x14ac:dyDescent="0.25">
      <c r="B9" s="40">
        <v>2</v>
      </c>
      <c r="C9" s="41" t="s">
        <v>287</v>
      </c>
      <c r="D9" s="42">
        <v>1863.8438215875844</v>
      </c>
      <c r="E9" s="43">
        <v>9493.6519223839205</v>
      </c>
      <c r="F9" s="43">
        <v>11357.495743971487</v>
      </c>
      <c r="G9" s="44">
        <v>329.63410550863586</v>
      </c>
      <c r="H9" s="51">
        <v>0.1197</v>
      </c>
      <c r="I9" s="51">
        <v>0.38159999999999999</v>
      </c>
      <c r="J9" s="51">
        <v>0.49869999999999998</v>
      </c>
      <c r="K9" s="45">
        <v>10.497674873897729</v>
      </c>
      <c r="L9" s="46">
        <v>7.0662702537752713</v>
      </c>
      <c r="Q9" s="40">
        <v>2</v>
      </c>
      <c r="R9" s="41" t="str">
        <f t="shared" ref="R9:R10" si="0">C9</f>
        <v>MHGF 95%</v>
      </c>
      <c r="S9" s="42">
        <v>2011.215949335877</v>
      </c>
      <c r="T9" s="43">
        <v>8883.5963768422098</v>
      </c>
      <c r="U9" s="43">
        <v>10894.812326178098</v>
      </c>
      <c r="V9" s="44">
        <v>266.94237215924551</v>
      </c>
      <c r="W9" s="51">
        <v>0.21719822365765037</v>
      </c>
      <c r="X9" s="51">
        <v>0.26927735163504241</v>
      </c>
      <c r="Y9" s="51">
        <v>0.51352442470730719</v>
      </c>
      <c r="Z9" s="45">
        <v>14.218881449372676</v>
      </c>
      <c r="AA9" s="46">
        <v>9.8342190788390003</v>
      </c>
      <c r="AF9" s="40">
        <v>2</v>
      </c>
      <c r="AG9" s="41" t="s">
        <v>287</v>
      </c>
      <c r="AH9" s="42">
        <v>1719.1586212575685</v>
      </c>
      <c r="AI9" s="43">
        <v>10092.584774665607</v>
      </c>
      <c r="AJ9" s="43">
        <v>11811.743395923182</v>
      </c>
      <c r="AK9" s="44">
        <v>391.18282667646798</v>
      </c>
      <c r="AL9" s="51">
        <v>2.3979389615537059E-2</v>
      </c>
      <c r="AM9" s="51">
        <v>0.49187475227903288</v>
      </c>
      <c r="AN9" s="51">
        <v>0.48414585810543004</v>
      </c>
      <c r="AO9" s="45">
        <v>3.9730720520479692</v>
      </c>
      <c r="AP9" s="46">
        <v>2.936053410286632</v>
      </c>
    </row>
    <row r="10" spans="2:42" x14ac:dyDescent="0.25">
      <c r="B10" s="32">
        <v>3</v>
      </c>
      <c r="C10" s="33" t="s">
        <v>288</v>
      </c>
      <c r="D10" s="34">
        <v>1978.8694919308741</v>
      </c>
      <c r="E10" s="35">
        <v>9380.7684043570516</v>
      </c>
      <c r="F10" s="35">
        <v>11359.63789628793</v>
      </c>
      <c r="G10" s="36">
        <v>532.31867284404518</v>
      </c>
      <c r="H10" s="52">
        <v>0.18479999999999999</v>
      </c>
      <c r="I10" s="52">
        <v>0.1857</v>
      </c>
      <c r="J10" s="52">
        <v>0.62949999999999995</v>
      </c>
      <c r="K10" s="37">
        <v>12.924596143712526</v>
      </c>
      <c r="L10" s="38">
        <v>7.1312694919160755</v>
      </c>
      <c r="Q10" s="32">
        <v>3</v>
      </c>
      <c r="R10" s="33" t="str">
        <f t="shared" si="0"/>
        <v>MHGF 97%</v>
      </c>
      <c r="S10" s="34">
        <v>2124.2972955864157</v>
      </c>
      <c r="T10" s="35">
        <v>8781.7526076232916</v>
      </c>
      <c r="U10" s="35">
        <v>10906.049903209721</v>
      </c>
      <c r="V10" s="36">
        <v>355.53813327190647</v>
      </c>
      <c r="W10" s="52">
        <v>0.29672991522002423</v>
      </c>
      <c r="X10" s="52">
        <v>9.1844973758578932E-2</v>
      </c>
      <c r="Y10" s="52">
        <v>0.61142511102139685</v>
      </c>
      <c r="Z10" s="37">
        <v>17.396332908794118</v>
      </c>
      <c r="AA10" s="38">
        <v>10.830826676203412</v>
      </c>
      <c r="AF10" s="32">
        <v>3</v>
      </c>
      <c r="AG10" s="33" t="s">
        <v>288</v>
      </c>
      <c r="AH10" s="34">
        <v>1836.0931662650837</v>
      </c>
      <c r="AI10" s="35">
        <v>9968.8627874365411</v>
      </c>
      <c r="AJ10" s="35">
        <v>11804.955953701608</v>
      </c>
      <c r="AK10" s="36">
        <v>705.87610309382137</v>
      </c>
      <c r="AL10" s="52">
        <v>7.4910820451843038E-2</v>
      </c>
      <c r="AM10" s="52">
        <v>0.27784383670233848</v>
      </c>
      <c r="AN10" s="52">
        <v>0.64724534284581847</v>
      </c>
      <c r="AO10" s="37">
        <v>7.1309588880614037</v>
      </c>
      <c r="AP10" s="38">
        <v>4.3881647264019996</v>
      </c>
    </row>
    <row r="11" spans="2:42" s="98" customFormat="1" x14ac:dyDescent="0.25">
      <c r="B11" s="92"/>
      <c r="C11" s="93"/>
      <c r="D11" s="94"/>
      <c r="E11" s="94"/>
      <c r="F11" s="94"/>
      <c r="G11" s="95"/>
      <c r="H11" s="96"/>
      <c r="I11" s="96"/>
      <c r="J11" s="96"/>
      <c r="K11" s="97"/>
      <c r="L11" s="97"/>
      <c r="Q11" s="92"/>
      <c r="R11" s="93"/>
      <c r="S11" s="94"/>
      <c r="T11" s="94"/>
      <c r="U11" s="94"/>
      <c r="V11" s="95"/>
      <c r="W11" s="96"/>
      <c r="X11" s="96"/>
      <c r="Y11" s="96"/>
      <c r="Z11" s="97"/>
      <c r="AA11" s="97"/>
      <c r="AF11" s="92"/>
      <c r="AG11" s="93"/>
      <c r="AH11" s="94"/>
      <c r="AI11" s="94"/>
      <c r="AJ11" s="94"/>
      <c r="AK11" s="95"/>
      <c r="AL11" s="96"/>
      <c r="AM11" s="96"/>
      <c r="AN11" s="96"/>
      <c r="AO11" s="97"/>
      <c r="AP11" s="97"/>
    </row>
    <row r="17" spans="2:42" x14ac:dyDescent="0.25">
      <c r="B17" s="1" t="s">
        <v>18</v>
      </c>
      <c r="C17" s="2"/>
      <c r="D17" s="2"/>
      <c r="E17" s="2"/>
      <c r="F17" s="2"/>
      <c r="G17" s="39" t="s">
        <v>148</v>
      </c>
      <c r="H17" s="2"/>
      <c r="I17" s="2"/>
      <c r="J17" s="2"/>
      <c r="K17" s="2"/>
      <c r="L17" s="3"/>
      <c r="Q17" s="1" t="s">
        <v>279</v>
      </c>
      <c r="R17" s="2"/>
      <c r="S17" s="2"/>
      <c r="T17" s="2"/>
      <c r="U17" s="2"/>
      <c r="V17" s="39" t="s">
        <v>148</v>
      </c>
      <c r="W17" s="2"/>
      <c r="X17" s="2"/>
      <c r="Y17" s="2"/>
      <c r="Z17" s="2"/>
      <c r="AA17" s="3"/>
      <c r="AF17" s="1" t="s">
        <v>280</v>
      </c>
      <c r="AG17" s="2"/>
      <c r="AH17" s="2"/>
      <c r="AI17" s="2"/>
      <c r="AJ17" s="2"/>
      <c r="AK17" s="39" t="s">
        <v>148</v>
      </c>
      <c r="AL17" s="2"/>
      <c r="AM17" s="2"/>
      <c r="AN17" s="2"/>
      <c r="AO17" s="2"/>
      <c r="AP17" s="3"/>
    </row>
    <row r="18" spans="2:42" x14ac:dyDescent="0.25">
      <c r="B18" s="4"/>
      <c r="C18" s="5"/>
      <c r="D18" s="284" t="s">
        <v>0</v>
      </c>
      <c r="E18" s="284"/>
      <c r="F18" s="284"/>
      <c r="G18" s="284"/>
      <c r="H18" s="284"/>
      <c r="I18" s="284"/>
      <c r="J18" s="285"/>
      <c r="K18" s="6" t="s">
        <v>1</v>
      </c>
      <c r="L18" s="7"/>
      <c r="Q18" s="4"/>
      <c r="R18" s="5"/>
      <c r="S18" s="284" t="s">
        <v>0</v>
      </c>
      <c r="T18" s="284"/>
      <c r="U18" s="284"/>
      <c r="V18" s="284"/>
      <c r="W18" s="284"/>
      <c r="X18" s="284"/>
      <c r="Y18" s="285"/>
      <c r="Z18" s="6" t="s">
        <v>1</v>
      </c>
      <c r="AA18" s="7"/>
      <c r="AF18" s="4"/>
      <c r="AG18" s="5"/>
      <c r="AH18" s="284" t="s">
        <v>0</v>
      </c>
      <c r="AI18" s="284"/>
      <c r="AJ18" s="284"/>
      <c r="AK18" s="284"/>
      <c r="AL18" s="284"/>
      <c r="AM18" s="284"/>
      <c r="AN18" s="285"/>
      <c r="AO18" s="6" t="s">
        <v>1</v>
      </c>
      <c r="AP18" s="7"/>
    </row>
    <row r="19" spans="2:42" x14ac:dyDescent="0.25">
      <c r="B19" s="8"/>
      <c r="C19" s="9"/>
      <c r="D19" s="5" t="s">
        <v>2</v>
      </c>
      <c r="E19" s="10" t="s">
        <v>3</v>
      </c>
      <c r="F19" s="5"/>
      <c r="G19" s="10" t="s">
        <v>4</v>
      </c>
      <c r="H19" s="47" t="s">
        <v>5</v>
      </c>
      <c r="I19" s="48" t="s">
        <v>6</v>
      </c>
      <c r="J19" s="47" t="s">
        <v>5</v>
      </c>
      <c r="K19" s="11"/>
      <c r="L19" s="9"/>
      <c r="Q19" s="8"/>
      <c r="R19" s="9"/>
      <c r="S19" s="5" t="s">
        <v>2</v>
      </c>
      <c r="T19" s="10" t="s">
        <v>3</v>
      </c>
      <c r="U19" s="5"/>
      <c r="V19" s="10" t="s">
        <v>4</v>
      </c>
      <c r="W19" s="47" t="s">
        <v>5</v>
      </c>
      <c r="X19" s="48" t="s">
        <v>6</v>
      </c>
      <c r="Y19" s="47" t="s">
        <v>5</v>
      </c>
      <c r="Z19" s="11"/>
      <c r="AA19" s="9"/>
      <c r="AF19" s="8"/>
      <c r="AG19" s="9"/>
      <c r="AH19" s="5" t="s">
        <v>2</v>
      </c>
      <c r="AI19" s="10" t="s">
        <v>3</v>
      </c>
      <c r="AJ19" s="5"/>
      <c r="AK19" s="10" t="s">
        <v>4</v>
      </c>
      <c r="AL19" s="47" t="s">
        <v>5</v>
      </c>
      <c r="AM19" s="48" t="s">
        <v>6</v>
      </c>
      <c r="AN19" s="47" t="s">
        <v>5</v>
      </c>
      <c r="AO19" s="11"/>
      <c r="AP19" s="9"/>
    </row>
    <row r="20" spans="2:42" x14ac:dyDescent="0.25">
      <c r="B20" s="12" t="s">
        <v>7</v>
      </c>
      <c r="C20" s="13" t="s">
        <v>19</v>
      </c>
      <c r="D20" s="14" t="s">
        <v>8</v>
      </c>
      <c r="E20" s="15" t="s">
        <v>9</v>
      </c>
      <c r="F20" s="14" t="s">
        <v>4</v>
      </c>
      <c r="G20" s="15" t="s">
        <v>10</v>
      </c>
      <c r="H20" s="49" t="s">
        <v>11</v>
      </c>
      <c r="I20" s="49" t="s">
        <v>12</v>
      </c>
      <c r="J20" s="49" t="s">
        <v>13</v>
      </c>
      <c r="K20" s="14" t="s">
        <v>15</v>
      </c>
      <c r="L20" s="16" t="s">
        <v>14</v>
      </c>
      <c r="Q20" s="12" t="s">
        <v>7</v>
      </c>
      <c r="R20" s="13" t="s">
        <v>19</v>
      </c>
      <c r="S20" s="14" t="s">
        <v>8</v>
      </c>
      <c r="T20" s="15" t="s">
        <v>9</v>
      </c>
      <c r="U20" s="14" t="s">
        <v>4</v>
      </c>
      <c r="V20" s="15" t="s">
        <v>10</v>
      </c>
      <c r="W20" s="49" t="s">
        <v>11</v>
      </c>
      <c r="X20" s="49" t="s">
        <v>12</v>
      </c>
      <c r="Y20" s="49" t="s">
        <v>13</v>
      </c>
      <c r="Z20" s="14" t="s">
        <v>15</v>
      </c>
      <c r="AA20" s="16" t="s">
        <v>14</v>
      </c>
      <c r="AF20" s="12" t="s">
        <v>7</v>
      </c>
      <c r="AG20" s="13" t="s">
        <v>19</v>
      </c>
      <c r="AH20" s="14" t="s">
        <v>8</v>
      </c>
      <c r="AI20" s="15" t="s">
        <v>9</v>
      </c>
      <c r="AJ20" s="14" t="s">
        <v>4</v>
      </c>
      <c r="AK20" s="15" t="s">
        <v>10</v>
      </c>
      <c r="AL20" s="49" t="s">
        <v>11</v>
      </c>
      <c r="AM20" s="49" t="s">
        <v>12</v>
      </c>
      <c r="AN20" s="49" t="s">
        <v>13</v>
      </c>
      <c r="AO20" s="14" t="s">
        <v>15</v>
      </c>
      <c r="AP20" s="16" t="s">
        <v>14</v>
      </c>
    </row>
    <row r="21" spans="2:42" x14ac:dyDescent="0.25">
      <c r="B21" s="17" t="s">
        <v>149</v>
      </c>
      <c r="C21" s="18"/>
      <c r="D21" s="5"/>
      <c r="E21" s="10"/>
      <c r="F21" s="5"/>
      <c r="G21" s="10"/>
      <c r="H21" s="47"/>
      <c r="I21" s="47"/>
      <c r="J21" s="47"/>
      <c r="K21" s="5"/>
      <c r="L21" s="19"/>
      <c r="Q21" s="17" t="s">
        <v>149</v>
      </c>
      <c r="R21" s="18"/>
      <c r="S21" s="5"/>
      <c r="T21" s="10"/>
      <c r="U21" s="5"/>
      <c r="V21" s="10"/>
      <c r="W21" s="47"/>
      <c r="X21" s="47"/>
      <c r="Y21" s="47"/>
      <c r="Z21" s="5"/>
      <c r="AA21" s="19"/>
      <c r="AF21" s="17" t="s">
        <v>149</v>
      </c>
      <c r="AG21" s="18"/>
      <c r="AH21" s="5"/>
      <c r="AI21" s="10"/>
      <c r="AJ21" s="5"/>
      <c r="AK21" s="10"/>
      <c r="AL21" s="47"/>
      <c r="AM21" s="47"/>
      <c r="AN21" s="47"/>
      <c r="AO21" s="5"/>
      <c r="AP21" s="19"/>
    </row>
    <row r="22" spans="2:42" x14ac:dyDescent="0.25">
      <c r="B22" s="20">
        <v>0</v>
      </c>
      <c r="C22" s="21" t="s">
        <v>272</v>
      </c>
      <c r="D22" s="22">
        <v>1589.515346910292</v>
      </c>
      <c r="E22" s="23">
        <v>12943.139541626129</v>
      </c>
      <c r="F22" s="23">
        <v>14532.654888536414</v>
      </c>
      <c r="G22" s="24"/>
      <c r="H22" s="50"/>
      <c r="I22" s="50"/>
      <c r="J22" s="50"/>
      <c r="K22" s="25"/>
      <c r="L22" s="26"/>
      <c r="Q22" s="20">
        <v>0</v>
      </c>
      <c r="R22" s="21" t="s">
        <v>272</v>
      </c>
      <c r="S22" s="22">
        <v>1530.576246641539</v>
      </c>
      <c r="T22" s="23">
        <v>11783.681257606717</v>
      </c>
      <c r="U22" s="23">
        <v>13314.257504248246</v>
      </c>
      <c r="V22" s="24"/>
      <c r="W22" s="50"/>
      <c r="X22" s="50"/>
      <c r="Y22" s="50"/>
      <c r="Z22" s="25"/>
      <c r="AA22" s="26"/>
      <c r="AF22" s="20">
        <v>0</v>
      </c>
      <c r="AG22" s="21" t="s">
        <v>272</v>
      </c>
      <c r="AH22" s="22">
        <v>1647.8270309503796</v>
      </c>
      <c r="AI22" s="23">
        <v>14090.255205202713</v>
      </c>
      <c r="AJ22" s="23">
        <v>15738.082236153092</v>
      </c>
      <c r="AK22" s="24"/>
      <c r="AL22" s="50"/>
      <c r="AM22" s="50"/>
      <c r="AN22" s="50"/>
      <c r="AO22" s="25"/>
      <c r="AP22" s="26"/>
    </row>
    <row r="23" spans="2:42" x14ac:dyDescent="0.25">
      <c r="B23" s="40">
        <v>1</v>
      </c>
      <c r="C23" s="41" t="s">
        <v>273</v>
      </c>
      <c r="D23" s="42">
        <v>1759.5232650116257</v>
      </c>
      <c r="E23" s="43">
        <v>11512.219735899545</v>
      </c>
      <c r="F23" s="43">
        <v>13271.743000911179</v>
      </c>
      <c r="G23" s="44">
        <v>148.64305833258561</v>
      </c>
      <c r="H23" s="51">
        <v>5.6915842386898008E-2</v>
      </c>
      <c r="I23" s="51">
        <v>0.67926058050916172</v>
      </c>
      <c r="J23" s="51">
        <v>0.26382357710394033</v>
      </c>
      <c r="K23" s="45">
        <v>9.6443259625864606</v>
      </c>
      <c r="L23" s="46">
        <v>7.5468983359682893</v>
      </c>
      <c r="Q23" s="40">
        <v>1</v>
      </c>
      <c r="R23" s="41" t="s">
        <v>273</v>
      </c>
      <c r="S23" s="42">
        <v>1913.1737703216427</v>
      </c>
      <c r="T23" s="43">
        <v>10554.592411722859</v>
      </c>
      <c r="U23" s="43">
        <v>12467.76618204455</v>
      </c>
      <c r="V23" s="44">
        <v>272.03514206037443</v>
      </c>
      <c r="W23" s="51">
        <v>0.11444408216498207</v>
      </c>
      <c r="X23" s="51">
        <v>0.39517443756113468</v>
      </c>
      <c r="Y23" s="51">
        <v>0.49038148027388329</v>
      </c>
      <c r="Z23" s="45">
        <v>10.18922628885888</v>
      </c>
      <c r="AA23" s="46">
        <v>7.8377036901824733</v>
      </c>
      <c r="AF23" s="40">
        <v>1</v>
      </c>
      <c r="AG23" s="41" t="s">
        <v>273</v>
      </c>
      <c r="AH23" s="42">
        <v>1607.5083941129631</v>
      </c>
      <c r="AI23" s="43">
        <v>12459.652962754344</v>
      </c>
      <c r="AJ23" s="43">
        <v>14067.161356867327</v>
      </c>
      <c r="AK23" s="44">
        <v>26.564503238027918</v>
      </c>
      <c r="AL23" s="51">
        <v>0</v>
      </c>
      <c r="AM23" s="51">
        <v>0.96032258064516129</v>
      </c>
      <c r="AN23" s="51">
        <v>3.9677419354838712E-2</v>
      </c>
      <c r="AO23" s="45">
        <v>1.4265202289657952</v>
      </c>
      <c r="AP23" s="46">
        <v>1.2793376982849123</v>
      </c>
    </row>
    <row r="24" spans="2:42" x14ac:dyDescent="0.25">
      <c r="B24" s="40">
        <v>2</v>
      </c>
      <c r="C24" s="41" t="s">
        <v>287</v>
      </c>
      <c r="D24" s="42">
        <v>1902.0554768289333</v>
      </c>
      <c r="E24" s="43">
        <v>11216.871755010139</v>
      </c>
      <c r="F24" s="43">
        <v>13118.927231839003</v>
      </c>
      <c r="G24" s="44">
        <v>344.0035855926107</v>
      </c>
      <c r="H24" s="51">
        <v>7.4104102480946982E-2</v>
      </c>
      <c r="I24" s="51">
        <v>0.47689314091130208</v>
      </c>
      <c r="J24" s="51">
        <v>0.44900275660775091</v>
      </c>
      <c r="K24" s="45">
        <v>7.7427078298351892</v>
      </c>
      <c r="L24" s="46">
        <v>6.6976625834073067</v>
      </c>
      <c r="Q24" s="40">
        <v>2</v>
      </c>
      <c r="R24" s="41" t="s">
        <v>287</v>
      </c>
      <c r="S24" s="42">
        <v>2053.3830046848057</v>
      </c>
      <c r="T24" s="43">
        <v>10276.654537185836</v>
      </c>
      <c r="U24" s="43">
        <v>12330.03754187067</v>
      </c>
      <c r="V24" s="44">
        <v>284.17210038339476</v>
      </c>
      <c r="W24" s="51">
        <v>0.14052820345614608</v>
      </c>
      <c r="X24" s="51">
        <v>0.36680795565699381</v>
      </c>
      <c r="Y24" s="51">
        <v>0.4926638408868601</v>
      </c>
      <c r="Z24" s="45">
        <v>10.736178462600211</v>
      </c>
      <c r="AA24" s="46">
        <v>8.8369856699387856</v>
      </c>
      <c r="AF24" s="40">
        <v>2</v>
      </c>
      <c r="AG24" s="41" t="s">
        <v>287</v>
      </c>
      <c r="AH24" s="42">
        <v>1752.3388549147039</v>
      </c>
      <c r="AI24" s="43">
        <v>12147.080208902769</v>
      </c>
      <c r="AJ24" s="43">
        <v>13899.419063817477</v>
      </c>
      <c r="AK24" s="44">
        <v>403.19815499153498</v>
      </c>
      <c r="AL24" s="51">
        <v>8.3870967741935479E-3</v>
      </c>
      <c r="AM24" s="51">
        <v>0.58580645161290323</v>
      </c>
      <c r="AN24" s="51">
        <v>0.40580645161290324</v>
      </c>
      <c r="AO24" s="45">
        <v>3.2175314293703283</v>
      </c>
      <c r="AP24" s="46">
        <v>2.4597786892240543</v>
      </c>
    </row>
    <row r="25" spans="2:42" x14ac:dyDescent="0.25">
      <c r="B25" s="32">
        <v>3</v>
      </c>
      <c r="C25" s="33" t="s">
        <v>288</v>
      </c>
      <c r="D25" s="34">
        <v>2016.60140123562</v>
      </c>
      <c r="E25" s="35">
        <v>11071.202480058677</v>
      </c>
      <c r="F25" s="35">
        <v>13087.803881294276</v>
      </c>
      <c r="G25" s="36">
        <v>594.29857067746036</v>
      </c>
      <c r="H25" s="52">
        <v>0.14026268850332416</v>
      </c>
      <c r="I25" s="52">
        <v>0.22182584725149992</v>
      </c>
      <c r="J25" s="52">
        <v>0.63791146424517597</v>
      </c>
      <c r="K25" s="37">
        <v>9.6875264846612978</v>
      </c>
      <c r="L25" s="38">
        <v>6.5670217151158923</v>
      </c>
      <c r="Q25" s="32">
        <v>3</v>
      </c>
      <c r="R25" s="33" t="s">
        <v>288</v>
      </c>
      <c r="S25" s="34">
        <v>2165.4995365898203</v>
      </c>
      <c r="T25" s="35">
        <v>10151.736591130531</v>
      </c>
      <c r="U25" s="35">
        <v>12317.236127720382</v>
      </c>
      <c r="V25" s="36">
        <v>372.05112244547269</v>
      </c>
      <c r="W25" s="52">
        <v>0.23475709162047603</v>
      </c>
      <c r="X25" s="52">
        <v>0.10498858819693511</v>
      </c>
      <c r="Y25" s="52">
        <v>0.66025432018258889</v>
      </c>
      <c r="Z25" s="37">
        <v>12.040982762472668</v>
      </c>
      <c r="AA25" s="38">
        <v>9.5794060033789918</v>
      </c>
      <c r="AF25" s="32">
        <v>3</v>
      </c>
      <c r="AG25" s="33" t="s">
        <v>288</v>
      </c>
      <c r="AH25" s="34">
        <v>1869.2883105480255</v>
      </c>
      <c r="AI25" s="35">
        <v>11980.880506298256</v>
      </c>
      <c r="AJ25" s="35">
        <v>13850.168816846252</v>
      </c>
      <c r="AK25" s="36">
        <v>814.18015897665566</v>
      </c>
      <c r="AL25" s="52">
        <v>4.6774193548387098E-2</v>
      </c>
      <c r="AM25" s="52">
        <v>0.33741935483870966</v>
      </c>
      <c r="AN25" s="52">
        <v>0.61580645161290326</v>
      </c>
      <c r="AO25" s="37">
        <v>6.5399378868407965</v>
      </c>
      <c r="AP25" s="38">
        <v>3.7003902560578403</v>
      </c>
    </row>
    <row r="26" spans="2:42" s="98" customFormat="1" x14ac:dyDescent="0.25">
      <c r="B26" s="92"/>
      <c r="C26" s="93"/>
      <c r="D26" s="94"/>
      <c r="E26" s="94"/>
      <c r="F26" s="94"/>
      <c r="G26" s="95"/>
      <c r="H26" s="96"/>
      <c r="I26" s="96"/>
      <c r="J26" s="96"/>
      <c r="K26" s="97"/>
      <c r="L26" s="97"/>
      <c r="Q26" s="92"/>
      <c r="R26" s="93"/>
      <c r="S26" s="94"/>
      <c r="T26" s="94"/>
      <c r="U26" s="94"/>
      <c r="V26" s="95"/>
      <c r="W26" s="96"/>
      <c r="X26" s="96"/>
      <c r="Y26" s="96"/>
      <c r="Z26" s="97"/>
      <c r="AA26" s="97"/>
      <c r="AF26" s="92"/>
      <c r="AG26" s="93"/>
      <c r="AH26" s="94"/>
      <c r="AI26" s="94"/>
      <c r="AJ26" s="94"/>
      <c r="AK26" s="95"/>
      <c r="AL26" s="96"/>
      <c r="AM26" s="96"/>
      <c r="AN26" s="96"/>
      <c r="AO26" s="97"/>
      <c r="AP26" s="97"/>
    </row>
    <row r="32" spans="2:42" x14ac:dyDescent="0.25">
      <c r="B32" s="1" t="s">
        <v>51</v>
      </c>
      <c r="C32" s="2"/>
      <c r="D32" s="2"/>
      <c r="E32" s="2"/>
      <c r="F32" s="2"/>
      <c r="G32" s="39" t="s">
        <v>148</v>
      </c>
      <c r="H32" s="2"/>
      <c r="I32" s="2"/>
      <c r="J32" s="2"/>
      <c r="K32" s="2"/>
      <c r="L32" s="3"/>
      <c r="Q32" s="1" t="s">
        <v>283</v>
      </c>
      <c r="R32" s="2"/>
      <c r="S32" s="2"/>
      <c r="T32" s="2"/>
      <c r="U32" s="2"/>
      <c r="V32" s="39" t="s">
        <v>148</v>
      </c>
      <c r="W32" s="2"/>
      <c r="X32" s="2"/>
      <c r="Y32" s="2"/>
      <c r="Z32" s="2"/>
      <c r="AA32" s="3"/>
      <c r="AF32" s="1" t="s">
        <v>284</v>
      </c>
      <c r="AG32" s="2"/>
      <c r="AH32" s="2"/>
      <c r="AI32" s="2"/>
      <c r="AJ32" s="2"/>
      <c r="AK32" s="39" t="s">
        <v>148</v>
      </c>
      <c r="AL32" s="2"/>
      <c r="AM32" s="2"/>
      <c r="AN32" s="2"/>
      <c r="AO32" s="2"/>
      <c r="AP32" s="3"/>
    </row>
    <row r="33" spans="2:42" x14ac:dyDescent="0.25">
      <c r="B33" s="4"/>
      <c r="C33" s="5"/>
      <c r="D33" s="284" t="s">
        <v>0</v>
      </c>
      <c r="E33" s="284"/>
      <c r="F33" s="284"/>
      <c r="G33" s="284"/>
      <c r="H33" s="284"/>
      <c r="I33" s="284"/>
      <c r="J33" s="285"/>
      <c r="K33" s="6" t="s">
        <v>1</v>
      </c>
      <c r="L33" s="7"/>
      <c r="Q33" s="4"/>
      <c r="R33" s="5"/>
      <c r="S33" s="284" t="s">
        <v>0</v>
      </c>
      <c r="T33" s="284"/>
      <c r="U33" s="284"/>
      <c r="V33" s="284"/>
      <c r="W33" s="284"/>
      <c r="X33" s="284"/>
      <c r="Y33" s="285"/>
      <c r="Z33" s="6" t="s">
        <v>1</v>
      </c>
      <c r="AA33" s="7"/>
      <c r="AF33" s="4"/>
      <c r="AG33" s="5"/>
      <c r="AH33" s="284" t="s">
        <v>0</v>
      </c>
      <c r="AI33" s="284"/>
      <c r="AJ33" s="284"/>
      <c r="AK33" s="284"/>
      <c r="AL33" s="284"/>
      <c r="AM33" s="284"/>
      <c r="AN33" s="285"/>
      <c r="AO33" s="6" t="s">
        <v>1</v>
      </c>
      <c r="AP33" s="7"/>
    </row>
    <row r="34" spans="2:42" x14ac:dyDescent="0.25">
      <c r="B34" s="8"/>
      <c r="C34" s="9"/>
      <c r="D34" s="5" t="s">
        <v>2</v>
      </c>
      <c r="E34" s="10" t="s">
        <v>3</v>
      </c>
      <c r="F34" s="5"/>
      <c r="G34" s="10" t="s">
        <v>4</v>
      </c>
      <c r="H34" s="47" t="s">
        <v>5</v>
      </c>
      <c r="I34" s="48" t="s">
        <v>6</v>
      </c>
      <c r="J34" s="47" t="s">
        <v>5</v>
      </c>
      <c r="K34" s="11"/>
      <c r="L34" s="9"/>
      <c r="Q34" s="8"/>
      <c r="R34" s="9"/>
      <c r="S34" s="5" t="s">
        <v>2</v>
      </c>
      <c r="T34" s="10" t="s">
        <v>3</v>
      </c>
      <c r="U34" s="5"/>
      <c r="V34" s="10" t="s">
        <v>4</v>
      </c>
      <c r="W34" s="47" t="s">
        <v>5</v>
      </c>
      <c r="X34" s="48" t="s">
        <v>6</v>
      </c>
      <c r="Y34" s="47" t="s">
        <v>5</v>
      </c>
      <c r="Z34" s="11"/>
      <c r="AA34" s="9"/>
      <c r="AF34" s="8"/>
      <c r="AG34" s="9"/>
      <c r="AH34" s="5" t="s">
        <v>2</v>
      </c>
      <c r="AI34" s="10" t="s">
        <v>3</v>
      </c>
      <c r="AJ34" s="5"/>
      <c r="AK34" s="10" t="s">
        <v>4</v>
      </c>
      <c r="AL34" s="47" t="s">
        <v>5</v>
      </c>
      <c r="AM34" s="48" t="s">
        <v>6</v>
      </c>
      <c r="AN34" s="47" t="s">
        <v>5</v>
      </c>
      <c r="AO34" s="11"/>
      <c r="AP34" s="9"/>
    </row>
    <row r="35" spans="2:42" x14ac:dyDescent="0.25">
      <c r="B35" s="12" t="s">
        <v>7</v>
      </c>
      <c r="C35" s="13" t="s">
        <v>19</v>
      </c>
      <c r="D35" s="14" t="s">
        <v>8</v>
      </c>
      <c r="E35" s="15" t="s">
        <v>9</v>
      </c>
      <c r="F35" s="14" t="s">
        <v>4</v>
      </c>
      <c r="G35" s="15" t="s">
        <v>10</v>
      </c>
      <c r="H35" s="49" t="s">
        <v>11</v>
      </c>
      <c r="I35" s="49" t="s">
        <v>12</v>
      </c>
      <c r="J35" s="49" t="s">
        <v>13</v>
      </c>
      <c r="K35" s="14" t="s">
        <v>15</v>
      </c>
      <c r="L35" s="16" t="s">
        <v>14</v>
      </c>
      <c r="Q35" s="12" t="s">
        <v>7</v>
      </c>
      <c r="R35" s="13" t="s">
        <v>19</v>
      </c>
      <c r="S35" s="14" t="s">
        <v>8</v>
      </c>
      <c r="T35" s="15" t="s">
        <v>9</v>
      </c>
      <c r="U35" s="14" t="s">
        <v>4</v>
      </c>
      <c r="V35" s="15" t="s">
        <v>10</v>
      </c>
      <c r="W35" s="49" t="s">
        <v>11</v>
      </c>
      <c r="X35" s="49" t="s">
        <v>12</v>
      </c>
      <c r="Y35" s="49" t="s">
        <v>13</v>
      </c>
      <c r="Z35" s="14" t="s">
        <v>15</v>
      </c>
      <c r="AA35" s="16" t="s">
        <v>14</v>
      </c>
      <c r="AF35" s="12" t="s">
        <v>7</v>
      </c>
      <c r="AG35" s="13" t="s">
        <v>19</v>
      </c>
      <c r="AH35" s="14" t="s">
        <v>8</v>
      </c>
      <c r="AI35" s="15" t="s">
        <v>9</v>
      </c>
      <c r="AJ35" s="14" t="s">
        <v>4</v>
      </c>
      <c r="AK35" s="15" t="s">
        <v>10</v>
      </c>
      <c r="AL35" s="49" t="s">
        <v>11</v>
      </c>
      <c r="AM35" s="49" t="s">
        <v>12</v>
      </c>
      <c r="AN35" s="49" t="s">
        <v>13</v>
      </c>
      <c r="AO35" s="14" t="s">
        <v>15</v>
      </c>
      <c r="AP35" s="16" t="s">
        <v>14</v>
      </c>
    </row>
    <row r="36" spans="2:42" x14ac:dyDescent="0.25">
      <c r="B36" s="17" t="s">
        <v>149</v>
      </c>
      <c r="C36" s="18"/>
      <c r="D36" s="5"/>
      <c r="E36" s="10"/>
      <c r="F36" s="5"/>
      <c r="G36" s="10"/>
      <c r="H36" s="47"/>
      <c r="I36" s="47"/>
      <c r="J36" s="47"/>
      <c r="K36" s="5"/>
      <c r="L36" s="19"/>
      <c r="Q36" s="17" t="s">
        <v>149</v>
      </c>
      <c r="R36" s="18"/>
      <c r="S36" s="5"/>
      <c r="T36" s="10"/>
      <c r="U36" s="5"/>
      <c r="V36" s="10"/>
      <c r="W36" s="47"/>
      <c r="X36" s="47"/>
      <c r="Y36" s="47"/>
      <c r="Z36" s="5"/>
      <c r="AA36" s="19"/>
      <c r="AF36" s="17" t="s">
        <v>149</v>
      </c>
      <c r="AG36" s="18"/>
      <c r="AH36" s="5"/>
      <c r="AI36" s="10"/>
      <c r="AJ36" s="5"/>
      <c r="AK36" s="10"/>
      <c r="AL36" s="47"/>
      <c r="AM36" s="47"/>
      <c r="AN36" s="47"/>
      <c r="AO36" s="5"/>
      <c r="AP36" s="19"/>
    </row>
    <row r="37" spans="2:42" x14ac:dyDescent="0.25">
      <c r="B37" s="20">
        <v>0</v>
      </c>
      <c r="C37" s="21" t="s">
        <v>272</v>
      </c>
      <c r="D37" s="22">
        <v>1489.4277045405847</v>
      </c>
      <c r="E37" s="23">
        <v>7683.523014459106</v>
      </c>
      <c r="F37" s="23">
        <v>9172.9507189996475</v>
      </c>
      <c r="G37" s="24"/>
      <c r="H37" s="50"/>
      <c r="I37" s="50"/>
      <c r="J37" s="50"/>
      <c r="K37" s="25"/>
      <c r="L37" s="26"/>
      <c r="Q37" s="20">
        <v>0</v>
      </c>
      <c r="R37" s="21" t="s">
        <v>272</v>
      </c>
      <c r="S37" s="22">
        <v>1437.4584322170113</v>
      </c>
      <c r="T37" s="23">
        <v>7608.481336903842</v>
      </c>
      <c r="U37" s="23">
        <v>9045.9397691208596</v>
      </c>
      <c r="V37" s="24"/>
      <c r="W37" s="50"/>
      <c r="X37" s="50"/>
      <c r="Y37" s="50"/>
      <c r="Z37" s="25"/>
      <c r="AA37" s="26"/>
      <c r="AF37" s="20">
        <v>0</v>
      </c>
      <c r="AG37" s="21" t="s">
        <v>272</v>
      </c>
      <c r="AH37" s="22">
        <v>1539.8213411667732</v>
      </c>
      <c r="AI37" s="23">
        <v>7756.289533239551</v>
      </c>
      <c r="AJ37" s="23">
        <v>9296.1108744063004</v>
      </c>
      <c r="AK37" s="24"/>
      <c r="AL37" s="50"/>
      <c r="AM37" s="50"/>
      <c r="AN37" s="50"/>
      <c r="AO37" s="25"/>
      <c r="AP37" s="26"/>
    </row>
    <row r="38" spans="2:42" x14ac:dyDescent="0.25">
      <c r="B38" s="40">
        <v>1</v>
      </c>
      <c r="C38" s="41" t="s">
        <v>273</v>
      </c>
      <c r="D38" s="42">
        <v>1657.9619885057141</v>
      </c>
      <c r="E38" s="43">
        <v>6849.7712702505241</v>
      </c>
      <c r="F38" s="43">
        <v>8507.733258756276</v>
      </c>
      <c r="G38" s="44">
        <v>134.27490433560496</v>
      </c>
      <c r="H38" s="51">
        <v>0.13827289329506914</v>
      </c>
      <c r="I38" s="51">
        <v>0.56796243151578396</v>
      </c>
      <c r="J38" s="51">
        <v>0.2937646751891469</v>
      </c>
      <c r="K38" s="45">
        <v>17.05964269786843</v>
      </c>
      <c r="L38" s="46">
        <v>9.68175669504196</v>
      </c>
      <c r="Q38" s="40">
        <v>1</v>
      </c>
      <c r="R38" s="41" t="s">
        <v>273</v>
      </c>
      <c r="S38" s="42">
        <v>1799.0246162569874</v>
      </c>
      <c r="T38" s="43">
        <v>6773.863063540065</v>
      </c>
      <c r="U38" s="43">
        <v>8572.887679797057</v>
      </c>
      <c r="V38" s="44">
        <v>223.86537121466199</v>
      </c>
      <c r="W38" s="51">
        <v>0.27980922098569155</v>
      </c>
      <c r="X38" s="51">
        <v>0.20296767355590886</v>
      </c>
      <c r="Y38" s="51">
        <v>0.51722310545839956</v>
      </c>
      <c r="Z38" s="45">
        <v>18.491932674891757</v>
      </c>
      <c r="AA38" s="46">
        <v>10.329930676647487</v>
      </c>
      <c r="AF38" s="40">
        <v>1</v>
      </c>
      <c r="AG38" s="41" t="s">
        <v>273</v>
      </c>
      <c r="AH38" s="42">
        <v>1521.1761824591513</v>
      </c>
      <c r="AI38" s="43">
        <v>6923.3780462334025</v>
      </c>
      <c r="AJ38" s="43">
        <v>8444.554228692552</v>
      </c>
      <c r="AK38" s="44">
        <v>47.400695188235488</v>
      </c>
      <c r="AL38" s="51">
        <v>1.0277492291880781E-3</v>
      </c>
      <c r="AM38" s="51">
        <v>0.92189105858170606</v>
      </c>
      <c r="AN38" s="51">
        <v>7.7081192189105863E-2</v>
      </c>
      <c r="AO38" s="45">
        <v>2.7367429276351505</v>
      </c>
      <c r="AP38" s="46">
        <v>2.1077971243271021</v>
      </c>
    </row>
    <row r="39" spans="2:42" x14ac:dyDescent="0.25">
      <c r="B39" s="40">
        <v>2</v>
      </c>
      <c r="C39" s="41" t="s">
        <v>287</v>
      </c>
      <c r="D39" s="42">
        <v>1802.3642291342858</v>
      </c>
      <c r="E39" s="43">
        <v>6721.1247353747422</v>
      </c>
      <c r="F39" s="43">
        <v>8523.4889645090352</v>
      </c>
      <c r="G39" s="44">
        <v>306.5147254726657</v>
      </c>
      <c r="H39" s="51">
        <v>0.19306026611009652</v>
      </c>
      <c r="I39" s="51">
        <v>0.22828072006261413</v>
      </c>
      <c r="J39" s="51">
        <v>0.57865901382728935</v>
      </c>
      <c r="K39" s="45">
        <v>13.506401158050094</v>
      </c>
      <c r="L39" s="46">
        <v>7.713125519180652</v>
      </c>
      <c r="Q39" s="40">
        <v>2</v>
      </c>
      <c r="R39" s="41" t="s">
        <v>287</v>
      </c>
      <c r="S39" s="42">
        <v>1942.6805180930764</v>
      </c>
      <c r="T39" s="43">
        <v>6619.4154665221758</v>
      </c>
      <c r="U39" s="43">
        <v>8562.0959846152418</v>
      </c>
      <c r="V39" s="44">
        <v>238.93835707526785</v>
      </c>
      <c r="W39" s="51">
        <v>0.34181240063593005</v>
      </c>
      <c r="X39" s="51">
        <v>0.11075781664016958</v>
      </c>
      <c r="Y39" s="51">
        <v>0.54742978272390042</v>
      </c>
      <c r="Z39" s="45">
        <v>19.879427321355266</v>
      </c>
      <c r="AA39" s="46">
        <v>11.45505366553585</v>
      </c>
      <c r="AF39" s="40">
        <v>2</v>
      </c>
      <c r="AG39" s="41" t="s">
        <v>287</v>
      </c>
      <c r="AH39" s="42">
        <v>1666.3021339311972</v>
      </c>
      <c r="AI39" s="43">
        <v>6819.7503213587179</v>
      </c>
      <c r="AJ39" s="43">
        <v>8486.052455289926</v>
      </c>
      <c r="AK39" s="44">
        <v>372.04227283437774</v>
      </c>
      <c r="AL39" s="51">
        <v>4.8818088386433707E-2</v>
      </c>
      <c r="AM39" s="51">
        <v>0.34224049331963002</v>
      </c>
      <c r="AN39" s="51">
        <v>0.60894141829393633</v>
      </c>
      <c r="AO39" s="45">
        <v>5.1766568055426694</v>
      </c>
      <c r="AP39" s="46">
        <v>3.6947644253400709</v>
      </c>
    </row>
    <row r="40" spans="2:42" x14ac:dyDescent="0.25">
      <c r="B40" s="32">
        <v>3</v>
      </c>
      <c r="C40" s="33" t="s">
        <v>288</v>
      </c>
      <c r="D40" s="34">
        <v>1918.1617735165332</v>
      </c>
      <c r="E40" s="35">
        <v>6660.9909598353015</v>
      </c>
      <c r="F40" s="35">
        <v>8579.152733351817</v>
      </c>
      <c r="G40" s="36">
        <v>432.59781974238172</v>
      </c>
      <c r="H40" s="52">
        <v>0.25645708322462824</v>
      </c>
      <c r="I40" s="52">
        <v>0.12757631098356378</v>
      </c>
      <c r="J40" s="52">
        <v>0.61596660579180795</v>
      </c>
      <c r="K40" s="37">
        <v>17.526018524750928</v>
      </c>
      <c r="L40" s="38">
        <v>8.7480362321361422</v>
      </c>
      <c r="Q40" s="32">
        <v>3</v>
      </c>
      <c r="R40" s="33" t="s">
        <v>288</v>
      </c>
      <c r="S40" s="34">
        <v>2057.3300072146926</v>
      </c>
      <c r="T40" s="35">
        <v>6555.0748771427898</v>
      </c>
      <c r="U40" s="35">
        <v>8612.4048843574747</v>
      </c>
      <c r="V40" s="36">
        <v>328.69905653882358</v>
      </c>
      <c r="W40" s="52">
        <v>0.39745627980922099</v>
      </c>
      <c r="X40" s="52">
        <v>7.0482246952835184E-2</v>
      </c>
      <c r="Y40" s="52">
        <v>0.53206147323794384</v>
      </c>
      <c r="Z40" s="37">
        <v>26.10055066118834</v>
      </c>
      <c r="AA40" s="38">
        <v>12.864799757047342</v>
      </c>
      <c r="AF40" s="32">
        <v>3</v>
      </c>
      <c r="AG40" s="33" t="s">
        <v>288</v>
      </c>
      <c r="AH40" s="34">
        <v>1783.2129261432335</v>
      </c>
      <c r="AI40" s="35">
        <v>6763.6958149435768</v>
      </c>
      <c r="AJ40" s="35">
        <v>8546.9087410868124</v>
      </c>
      <c r="AK40" s="36">
        <v>533.34651766895695</v>
      </c>
      <c r="AL40" s="52">
        <v>0.1197327852004111</v>
      </c>
      <c r="AM40" s="52">
        <v>0.1829393627954779</v>
      </c>
      <c r="AN40" s="52">
        <v>0.69732785200411096</v>
      </c>
      <c r="AO40" s="37">
        <v>8.0724620246409931</v>
      </c>
      <c r="AP40" s="38">
        <v>5.4837972331167464</v>
      </c>
    </row>
    <row r="41" spans="2:42" s="98" customFormat="1" x14ac:dyDescent="0.25">
      <c r="B41" s="92"/>
      <c r="C41" s="93"/>
      <c r="D41" s="94"/>
      <c r="E41" s="94"/>
      <c r="F41" s="94"/>
      <c r="G41" s="95"/>
      <c r="H41" s="96"/>
      <c r="I41" s="96"/>
      <c r="J41" s="96"/>
      <c r="K41" s="97"/>
      <c r="L41" s="97"/>
      <c r="Q41" s="92"/>
      <c r="R41" s="93"/>
      <c r="S41" s="94"/>
      <c r="T41" s="94"/>
      <c r="U41" s="94"/>
      <c r="V41" s="95"/>
      <c r="W41" s="96"/>
      <c r="X41" s="96"/>
      <c r="Y41" s="96"/>
      <c r="Z41" s="97"/>
      <c r="AA41" s="97"/>
      <c r="AF41" s="92"/>
      <c r="AG41" s="93"/>
      <c r="AH41" s="94"/>
      <c r="AI41" s="94"/>
      <c r="AJ41" s="94"/>
      <c r="AK41" s="95"/>
      <c r="AL41" s="96"/>
      <c r="AM41" s="96"/>
      <c r="AN41" s="96"/>
      <c r="AO41" s="97"/>
      <c r="AP41" s="97"/>
    </row>
    <row r="47" spans="2:42" x14ac:dyDescent="0.25">
      <c r="B47" s="1" t="s">
        <v>20</v>
      </c>
      <c r="C47" s="2"/>
      <c r="D47" s="2"/>
      <c r="E47" s="2"/>
      <c r="F47" s="2"/>
      <c r="G47" s="39" t="s">
        <v>148</v>
      </c>
      <c r="H47" s="2"/>
      <c r="I47" s="2"/>
      <c r="J47" s="2"/>
      <c r="K47" s="2"/>
      <c r="L47" s="3"/>
      <c r="Q47" s="1" t="s">
        <v>22</v>
      </c>
      <c r="R47" s="2"/>
      <c r="S47" s="2"/>
      <c r="T47" s="2"/>
      <c r="U47" s="2"/>
      <c r="V47" s="39" t="s">
        <v>148</v>
      </c>
      <c r="W47" s="2"/>
      <c r="X47" s="2"/>
      <c r="Y47" s="2"/>
      <c r="Z47" s="2"/>
      <c r="AA47" s="3"/>
      <c r="AF47" s="1" t="s">
        <v>23</v>
      </c>
      <c r="AG47" s="2"/>
      <c r="AH47" s="2"/>
      <c r="AI47" s="2"/>
      <c r="AJ47" s="2"/>
      <c r="AK47" s="39" t="s">
        <v>148</v>
      </c>
      <c r="AL47" s="2"/>
      <c r="AM47" s="2"/>
      <c r="AN47" s="2"/>
      <c r="AO47" s="2"/>
      <c r="AP47" s="3"/>
    </row>
    <row r="48" spans="2:42" x14ac:dyDescent="0.25">
      <c r="B48" s="4"/>
      <c r="C48" s="5"/>
      <c r="D48" s="284" t="str">
        <f>D33</f>
        <v>Average LCC Results</v>
      </c>
      <c r="E48" s="284"/>
      <c r="F48" s="284"/>
      <c r="G48" s="284"/>
      <c r="H48" s="284"/>
      <c r="I48" s="284"/>
      <c r="J48" s="285"/>
      <c r="K48" s="6" t="str">
        <f>K33</f>
        <v>Payback Results</v>
      </c>
      <c r="L48" s="7"/>
      <c r="Q48" s="4"/>
      <c r="R48" s="5"/>
      <c r="S48" s="284" t="str">
        <f>S33</f>
        <v>Average LCC Results</v>
      </c>
      <c r="T48" s="284"/>
      <c r="U48" s="284"/>
      <c r="V48" s="284"/>
      <c r="W48" s="284"/>
      <c r="X48" s="284"/>
      <c r="Y48" s="285"/>
      <c r="Z48" s="6" t="str">
        <f>Z33</f>
        <v>Payback Results</v>
      </c>
      <c r="AA48" s="7"/>
      <c r="AF48" s="4"/>
      <c r="AG48" s="5"/>
      <c r="AH48" s="284" t="str">
        <f>AH33</f>
        <v>Average LCC Results</v>
      </c>
      <c r="AI48" s="284"/>
      <c r="AJ48" s="284"/>
      <c r="AK48" s="284"/>
      <c r="AL48" s="284"/>
      <c r="AM48" s="284"/>
      <c r="AN48" s="285"/>
      <c r="AO48" s="6" t="str">
        <f>AO33</f>
        <v>Payback Results</v>
      </c>
      <c r="AP48" s="7"/>
    </row>
    <row r="49" spans="2:42" x14ac:dyDescent="0.25">
      <c r="B49" s="8"/>
      <c r="C49" s="9"/>
      <c r="D49" s="5" t="str">
        <f>D34</f>
        <v>Installed</v>
      </c>
      <c r="E49" s="10" t="str">
        <f t="shared" ref="E49:I50" si="1">E34</f>
        <v xml:space="preserve">Lifetime </v>
      </c>
      <c r="F49" s="5"/>
      <c r="G49" s="10" t="str">
        <f t="shared" si="1"/>
        <v>LCC</v>
      </c>
      <c r="H49" s="47" t="str">
        <f t="shared" si="1"/>
        <v>Net</v>
      </c>
      <c r="I49" s="48" t="str">
        <f t="shared" si="1"/>
        <v>No</v>
      </c>
      <c r="J49" s="47" t="str">
        <f>J34</f>
        <v>Net</v>
      </c>
      <c r="K49" s="11"/>
      <c r="L49" s="9"/>
      <c r="Q49" s="8"/>
      <c r="R49" s="9"/>
      <c r="S49" s="5" t="str">
        <f>S34</f>
        <v>Installed</v>
      </c>
      <c r="T49" s="10" t="str">
        <f>T34</f>
        <v xml:space="preserve">Lifetime </v>
      </c>
      <c r="U49" s="5"/>
      <c r="V49" s="10" t="str">
        <f t="shared" ref="V49:X50" si="2">V34</f>
        <v>LCC</v>
      </c>
      <c r="W49" s="47" t="str">
        <f t="shared" si="2"/>
        <v>Net</v>
      </c>
      <c r="X49" s="48" t="str">
        <f t="shared" si="2"/>
        <v>No</v>
      </c>
      <c r="Y49" s="47" t="str">
        <f>Y34</f>
        <v>Net</v>
      </c>
      <c r="Z49" s="11"/>
      <c r="AA49" s="9"/>
      <c r="AF49" s="8"/>
      <c r="AG49" s="9"/>
      <c r="AH49" s="5" t="str">
        <f>AH34</f>
        <v>Installed</v>
      </c>
      <c r="AI49" s="10" t="str">
        <f>AI34</f>
        <v xml:space="preserve">Lifetime </v>
      </c>
      <c r="AJ49" s="5"/>
      <c r="AK49" s="10" t="str">
        <f t="shared" ref="AK49:AM50" si="3">AK34</f>
        <v>LCC</v>
      </c>
      <c r="AL49" s="47" t="str">
        <f t="shared" si="3"/>
        <v>Net</v>
      </c>
      <c r="AM49" s="48" t="str">
        <f t="shared" si="3"/>
        <v>No</v>
      </c>
      <c r="AN49" s="47" t="str">
        <f>AN34</f>
        <v>Net</v>
      </c>
      <c r="AO49" s="11"/>
      <c r="AP49" s="9"/>
    </row>
    <row r="50" spans="2:42" ht="15" customHeight="1" x14ac:dyDescent="0.25">
      <c r="B50" s="12" t="str">
        <f>B35</f>
        <v>Level</v>
      </c>
      <c r="C50" s="13" t="str">
        <f>C35</f>
        <v>Description</v>
      </c>
      <c r="D50" s="14" t="str">
        <f>D35</f>
        <v>Price</v>
      </c>
      <c r="E50" s="15" t="str">
        <f>E35</f>
        <v>Oper. Cost*</v>
      </c>
      <c r="F50" s="14" t="str">
        <f>F35</f>
        <v>LCC</v>
      </c>
      <c r="G50" s="15" t="str">
        <f>G35</f>
        <v>Savings</v>
      </c>
      <c r="H50" s="49" t="str">
        <f t="shared" si="1"/>
        <v>Cost</v>
      </c>
      <c r="I50" s="49" t="str">
        <f t="shared" si="1"/>
        <v>Impact</v>
      </c>
      <c r="J50" s="49" t="str">
        <f>J35</f>
        <v>Benefit</v>
      </c>
      <c r="K50" s="14" t="str">
        <f>K35</f>
        <v>Average</v>
      </c>
      <c r="L50" s="16" t="str">
        <f>L35</f>
        <v>Median</v>
      </c>
      <c r="Q50" s="12" t="str">
        <f>Q35</f>
        <v>Level</v>
      </c>
      <c r="R50" s="13" t="str">
        <f>R35</f>
        <v>Description</v>
      </c>
      <c r="S50" s="14" t="str">
        <f>S35</f>
        <v>Price</v>
      </c>
      <c r="T50" s="15" t="str">
        <f>T35</f>
        <v>Oper. Cost*</v>
      </c>
      <c r="U50" s="14" t="str">
        <f>U35</f>
        <v>LCC</v>
      </c>
      <c r="V50" s="15" t="str">
        <f>V35</f>
        <v>Savings</v>
      </c>
      <c r="W50" s="49" t="str">
        <f t="shared" si="2"/>
        <v>Cost</v>
      </c>
      <c r="X50" s="49" t="str">
        <f t="shared" si="2"/>
        <v>Impact</v>
      </c>
      <c r="Y50" s="49" t="str">
        <f>Y35</f>
        <v>Benefit</v>
      </c>
      <c r="Z50" s="14" t="str">
        <f>Z35</f>
        <v>Average</v>
      </c>
      <c r="AA50" s="16" t="str">
        <f>AA35</f>
        <v>Median</v>
      </c>
      <c r="AF50" s="12" t="str">
        <f>AF35</f>
        <v>Level</v>
      </c>
      <c r="AG50" s="13" t="str">
        <f>AG35</f>
        <v>Description</v>
      </c>
      <c r="AH50" s="14" t="str">
        <f>AH35</f>
        <v>Price</v>
      </c>
      <c r="AI50" s="15" t="str">
        <f>AI35</f>
        <v>Oper. Cost*</v>
      </c>
      <c r="AJ50" s="14" t="str">
        <f>AJ35</f>
        <v>LCC</v>
      </c>
      <c r="AK50" s="15" t="str">
        <f>AK35</f>
        <v>Savings</v>
      </c>
      <c r="AL50" s="49" t="str">
        <f t="shared" si="3"/>
        <v>Cost</v>
      </c>
      <c r="AM50" s="49" t="str">
        <f t="shared" si="3"/>
        <v>Impact</v>
      </c>
      <c r="AN50" s="49" t="str">
        <f>AN35</f>
        <v>Benefit</v>
      </c>
      <c r="AO50" s="14" t="str">
        <f>AO35</f>
        <v>Average</v>
      </c>
      <c r="AP50" s="16" t="str">
        <f>AP35</f>
        <v>Median</v>
      </c>
    </row>
    <row r="51" spans="2:42" x14ac:dyDescent="0.25">
      <c r="B51" s="17" t="str">
        <f t="shared" ref="B51:C55" si="4">B36</f>
        <v>MHGF</v>
      </c>
      <c r="C51" s="18"/>
      <c r="D51" s="5"/>
      <c r="E51" s="10"/>
      <c r="F51" s="5"/>
      <c r="G51" s="10"/>
      <c r="H51" s="47"/>
      <c r="I51" s="47"/>
      <c r="J51" s="47"/>
      <c r="K51" s="5"/>
      <c r="L51" s="19"/>
      <c r="Q51" s="17" t="str">
        <f t="shared" ref="Q51:R55" si="5">Q36</f>
        <v>MHGF</v>
      </c>
      <c r="R51" s="18"/>
      <c r="S51" s="5"/>
      <c r="T51" s="10"/>
      <c r="U51" s="5"/>
      <c r="V51" s="10"/>
      <c r="W51" s="47"/>
      <c r="X51" s="47"/>
      <c r="Y51" s="47"/>
      <c r="Z51" s="5"/>
      <c r="AA51" s="19"/>
      <c r="AF51" s="17" t="str">
        <f t="shared" ref="AF51:AG55" si="6">AF36</f>
        <v>MHGF</v>
      </c>
      <c r="AG51" s="18"/>
      <c r="AH51" s="5"/>
      <c r="AI51" s="10"/>
      <c r="AJ51" s="5"/>
      <c r="AK51" s="10"/>
      <c r="AL51" s="47"/>
      <c r="AM51" s="47"/>
      <c r="AN51" s="47"/>
      <c r="AO51" s="5"/>
      <c r="AP51" s="19"/>
    </row>
    <row r="52" spans="2:42" x14ac:dyDescent="0.25">
      <c r="B52" s="20">
        <f t="shared" si="4"/>
        <v>0</v>
      </c>
      <c r="C52" s="53" t="str">
        <f>C37</f>
        <v>MHGF 80%</v>
      </c>
      <c r="D52" s="22">
        <v>1555.1363263428757</v>
      </c>
      <c r="E52" s="23">
        <v>8146.4850373778663</v>
      </c>
      <c r="F52" s="23">
        <v>9701.6213637207511</v>
      </c>
      <c r="G52" s="24"/>
      <c r="H52" s="50"/>
      <c r="I52" s="50"/>
      <c r="J52" s="50"/>
      <c r="K52" s="25"/>
      <c r="L52" s="26"/>
      <c r="Q52" s="20">
        <f t="shared" si="5"/>
        <v>0</v>
      </c>
      <c r="R52" s="21" t="str">
        <f>R37</f>
        <v>MHGF 80%</v>
      </c>
      <c r="S52" s="22">
        <v>1586.1397058140046</v>
      </c>
      <c r="T52" s="23">
        <v>10502.581865896098</v>
      </c>
      <c r="U52" s="23">
        <v>12088.721571710115</v>
      </c>
      <c r="V52" s="24"/>
      <c r="W52" s="50"/>
      <c r="X52" s="50"/>
      <c r="Y52" s="50"/>
      <c r="Z52" s="25"/>
      <c r="AA52" s="26"/>
      <c r="AF52" s="20">
        <f t="shared" si="6"/>
        <v>0</v>
      </c>
      <c r="AG52" s="21" t="str">
        <f>AG37</f>
        <v>MHGF 80%</v>
      </c>
      <c r="AH52" s="22">
        <v>1508.1642047911891</v>
      </c>
      <c r="AI52" s="23">
        <v>4576.8462268825315</v>
      </c>
      <c r="AJ52" s="23">
        <v>6085.0104316737197</v>
      </c>
      <c r="AK52" s="24"/>
      <c r="AL52" s="50"/>
      <c r="AM52" s="50"/>
      <c r="AN52" s="50"/>
      <c r="AO52" s="25"/>
      <c r="AP52" s="26"/>
    </row>
    <row r="53" spans="2:42" x14ac:dyDescent="0.25">
      <c r="B53" s="40">
        <f t="shared" si="4"/>
        <v>1</v>
      </c>
      <c r="C53" s="54" t="str">
        <f t="shared" si="4"/>
        <v>MHGF 92%</v>
      </c>
      <c r="D53" s="27">
        <v>1776.0019448335051</v>
      </c>
      <c r="E53" s="28">
        <v>7297.649541621051</v>
      </c>
      <c r="F53" s="28">
        <v>9073.6514864545406</v>
      </c>
      <c r="G53" s="29">
        <v>96.149106460827795</v>
      </c>
      <c r="H53" s="51">
        <v>0.14717626925270963</v>
      </c>
      <c r="I53" s="51">
        <v>0.58528237307472908</v>
      </c>
      <c r="J53" s="51">
        <v>0.26754135767256132</v>
      </c>
      <c r="K53" s="45">
        <v>22.399920610074442</v>
      </c>
      <c r="L53" s="46">
        <v>10.527314925259173</v>
      </c>
      <c r="Q53" s="40">
        <f t="shared" si="5"/>
        <v>1</v>
      </c>
      <c r="R53" s="41" t="str">
        <f t="shared" si="5"/>
        <v>MHGF 92%</v>
      </c>
      <c r="S53" s="42">
        <v>1821.8269284150174</v>
      </c>
      <c r="T53" s="43">
        <v>9372.3622082425063</v>
      </c>
      <c r="U53" s="43">
        <v>11194.189136657495</v>
      </c>
      <c r="V53" s="44">
        <v>125.40626659101579</v>
      </c>
      <c r="W53" s="51">
        <v>6.6287878787878785E-2</v>
      </c>
      <c r="X53" s="51">
        <v>0.67897727272727271</v>
      </c>
      <c r="Y53" s="51">
        <v>0.25473484848484851</v>
      </c>
      <c r="Z53" s="45">
        <v>9.6759789973910504</v>
      </c>
      <c r="AA53" s="46">
        <v>8.2128011303184323</v>
      </c>
      <c r="AF53" s="40">
        <f t="shared" si="6"/>
        <v>1</v>
      </c>
      <c r="AG53" s="41" t="str">
        <f t="shared" si="6"/>
        <v>MHGF 92%</v>
      </c>
      <c r="AH53" s="42">
        <v>1706.5741361361279</v>
      </c>
      <c r="AI53" s="43">
        <v>4154.325903239057</v>
      </c>
      <c r="AJ53" s="43">
        <v>5860.9000393751849</v>
      </c>
      <c r="AK53" s="44">
        <v>51.822619950815536</v>
      </c>
      <c r="AL53" s="51">
        <v>0.26972740315638449</v>
      </c>
      <c r="AM53" s="51">
        <v>0.44332855093256812</v>
      </c>
      <c r="AN53" s="51">
        <v>0.28694404591104733</v>
      </c>
      <c r="AO53" s="45">
        <v>33.603599069034608</v>
      </c>
      <c r="AP53" s="46">
        <v>13.588687622672445</v>
      </c>
    </row>
    <row r="54" spans="2:42" x14ac:dyDescent="0.25">
      <c r="B54" s="40">
        <f t="shared" si="4"/>
        <v>2</v>
      </c>
      <c r="C54" s="54" t="str">
        <f t="shared" si="4"/>
        <v>MHGF 95%</v>
      </c>
      <c r="D54" s="27">
        <v>1917.613434040119</v>
      </c>
      <c r="E54" s="28">
        <v>7146.3906604436615</v>
      </c>
      <c r="F54" s="28">
        <v>9064.004094483771</v>
      </c>
      <c r="G54" s="29">
        <v>210.94913968664289</v>
      </c>
      <c r="H54" s="51">
        <v>0.20250998288648031</v>
      </c>
      <c r="I54" s="51">
        <v>0.31203650884198519</v>
      </c>
      <c r="J54" s="51">
        <v>0.4854535082715345</v>
      </c>
      <c r="K54" s="45">
        <v>17.210271547769405</v>
      </c>
      <c r="L54" s="46">
        <v>8.6277199555339212</v>
      </c>
      <c r="Q54" s="40">
        <f t="shared" si="5"/>
        <v>2</v>
      </c>
      <c r="R54" s="41" t="str">
        <f t="shared" si="5"/>
        <v>MHGF 95%</v>
      </c>
      <c r="S54" s="42">
        <v>1962.5384300029207</v>
      </c>
      <c r="T54" s="43">
        <v>9151.8596317768315</v>
      </c>
      <c r="U54" s="43">
        <v>11114.398061779728</v>
      </c>
      <c r="V54" s="44">
        <v>274.83454115964628</v>
      </c>
      <c r="W54" s="51">
        <v>9.4696969696969696E-2</v>
      </c>
      <c r="X54" s="51">
        <v>0.4753787878787879</v>
      </c>
      <c r="Y54" s="51">
        <v>0.42992424242424243</v>
      </c>
      <c r="Z54" s="45">
        <v>8.0953212413546503</v>
      </c>
      <c r="AA54" s="46">
        <v>7.5220115784705968</v>
      </c>
      <c r="AF54" s="40">
        <f t="shared" si="6"/>
        <v>2</v>
      </c>
      <c r="AG54" s="41" t="str">
        <f t="shared" si="6"/>
        <v>MHGF 95%</v>
      </c>
      <c r="AH54" s="42">
        <v>1849.5491646904543</v>
      </c>
      <c r="AI54" s="43">
        <v>4107.9756909632833</v>
      </c>
      <c r="AJ54" s="43">
        <v>5957.5248556537381</v>
      </c>
      <c r="AK54" s="44">
        <v>114.1586318595387</v>
      </c>
      <c r="AL54" s="51">
        <v>0.36585365853658536</v>
      </c>
      <c r="AM54" s="51">
        <v>6.4562410329985651E-2</v>
      </c>
      <c r="AN54" s="51">
        <v>0.56958393113342898</v>
      </c>
      <c r="AO54" s="45">
        <v>25.015035797775212</v>
      </c>
      <c r="AP54" s="46">
        <v>11.63790565843188</v>
      </c>
    </row>
    <row r="55" spans="2:42" x14ac:dyDescent="0.25">
      <c r="B55" s="32">
        <f t="shared" si="4"/>
        <v>3</v>
      </c>
      <c r="C55" s="55" t="str">
        <f t="shared" si="4"/>
        <v>MHGF 97%</v>
      </c>
      <c r="D55" s="34">
        <v>2032.9276226500065</v>
      </c>
      <c r="E55" s="35">
        <v>7079.1420146801129</v>
      </c>
      <c r="F55" s="35">
        <v>9112.0696373301053</v>
      </c>
      <c r="G55" s="36">
        <v>259.76771460448549</v>
      </c>
      <c r="H55" s="52">
        <v>0.31717056474614946</v>
      </c>
      <c r="I55" s="52">
        <v>0.10952652595550486</v>
      </c>
      <c r="J55" s="52">
        <v>0.57330290929834571</v>
      </c>
      <c r="K55" s="56">
        <v>22.495380880611041</v>
      </c>
      <c r="L55" s="57">
        <v>10.274640922488217</v>
      </c>
      <c r="Q55" s="32">
        <f t="shared" si="5"/>
        <v>3</v>
      </c>
      <c r="R55" s="33" t="str">
        <f t="shared" si="5"/>
        <v>MHGF 97%</v>
      </c>
      <c r="S55" s="58">
        <v>2077.4096605431787</v>
      </c>
      <c r="T55" s="59">
        <v>9049.2178748882834</v>
      </c>
      <c r="U55" s="59">
        <v>11126.627535431469</v>
      </c>
      <c r="V55" s="60">
        <v>392.78972303309712</v>
      </c>
      <c r="W55" s="52">
        <v>0.20833333333333334</v>
      </c>
      <c r="X55" s="52">
        <v>0.13920454545454544</v>
      </c>
      <c r="Y55" s="52">
        <v>0.65246212121212122</v>
      </c>
      <c r="Z55" s="56">
        <v>10.111655902201205</v>
      </c>
      <c r="AA55" s="57">
        <v>7.6629115813079807</v>
      </c>
      <c r="AF55" s="32">
        <f t="shared" si="6"/>
        <v>3</v>
      </c>
      <c r="AG55" s="33" t="str">
        <f t="shared" si="6"/>
        <v>MHGF 97%</v>
      </c>
      <c r="AH55" s="58">
        <v>1965.5344633742618</v>
      </c>
      <c r="AI55" s="59">
        <v>4094.3498936186684</v>
      </c>
      <c r="AJ55" s="59">
        <v>6059.8843569929286</v>
      </c>
      <c r="AK55" s="60">
        <v>58.230783613647972</v>
      </c>
      <c r="AL55" s="52">
        <v>0.48206599713055953</v>
      </c>
      <c r="AM55" s="52">
        <v>6.4562410329985651E-2</v>
      </c>
      <c r="AN55" s="52">
        <v>0.4533715925394548</v>
      </c>
      <c r="AO55" s="56">
        <v>39.285584685694324</v>
      </c>
      <c r="AP55" s="57">
        <v>16.624466982469187</v>
      </c>
    </row>
    <row r="56" spans="2:42" s="98" customFormat="1" x14ac:dyDescent="0.25">
      <c r="B56" s="92"/>
      <c r="C56" s="93"/>
      <c r="D56" s="94"/>
      <c r="E56" s="94"/>
      <c r="F56" s="94"/>
      <c r="G56" s="95"/>
      <c r="H56" s="96"/>
      <c r="I56" s="96"/>
      <c r="J56" s="96"/>
      <c r="K56" s="97"/>
      <c r="L56" s="97"/>
      <c r="Q56" s="92"/>
      <c r="R56" s="93"/>
      <c r="S56" s="94"/>
      <c r="T56" s="94"/>
      <c r="U56" s="94"/>
      <c r="V56" s="95"/>
      <c r="W56" s="96"/>
      <c r="X56" s="96"/>
      <c r="Y56" s="96"/>
      <c r="Z56" s="97"/>
      <c r="AA56" s="97"/>
      <c r="AF56" s="92"/>
      <c r="AG56" s="93"/>
      <c r="AH56" s="94"/>
      <c r="AI56" s="94"/>
      <c r="AJ56" s="94"/>
      <c r="AK56" s="95"/>
      <c r="AL56" s="96"/>
      <c r="AM56" s="96"/>
      <c r="AN56" s="96"/>
      <c r="AO56" s="97"/>
      <c r="AP56" s="97"/>
    </row>
    <row r="62" spans="2:42" x14ac:dyDescent="0.25">
      <c r="B62" s="1" t="s">
        <v>21</v>
      </c>
      <c r="C62" s="2"/>
      <c r="D62" s="2"/>
      <c r="E62" s="2"/>
      <c r="F62" s="2"/>
      <c r="G62" s="39" t="s">
        <v>148</v>
      </c>
      <c r="H62" s="2"/>
      <c r="I62" s="2"/>
      <c r="J62" s="2"/>
      <c r="K62" s="2"/>
      <c r="L62" s="3"/>
      <c r="Q62" s="1" t="s">
        <v>24</v>
      </c>
      <c r="R62" s="2"/>
      <c r="S62" s="2"/>
      <c r="T62" s="2"/>
      <c r="U62" s="2"/>
      <c r="V62" s="39" t="s">
        <v>148</v>
      </c>
      <c r="W62" s="2"/>
      <c r="X62" s="2"/>
      <c r="Y62" s="2"/>
      <c r="Z62" s="2"/>
      <c r="AA62" s="3"/>
      <c r="AF62" s="1" t="s">
        <v>25</v>
      </c>
      <c r="AG62" s="2"/>
      <c r="AH62" s="2"/>
      <c r="AI62" s="2"/>
      <c r="AJ62" s="2"/>
      <c r="AK62" s="39" t="s">
        <v>148</v>
      </c>
      <c r="AL62" s="2"/>
      <c r="AM62" s="2"/>
      <c r="AN62" s="2"/>
      <c r="AO62" s="2"/>
      <c r="AP62" s="3"/>
    </row>
    <row r="63" spans="2:42" x14ac:dyDescent="0.25">
      <c r="B63" s="4"/>
      <c r="C63" s="5"/>
      <c r="D63" s="284" t="str">
        <f>D48</f>
        <v>Average LCC Results</v>
      </c>
      <c r="E63" s="284"/>
      <c r="F63" s="284"/>
      <c r="G63" s="284"/>
      <c r="H63" s="284"/>
      <c r="I63" s="284"/>
      <c r="J63" s="285"/>
      <c r="K63" s="6" t="str">
        <f>K48</f>
        <v>Payback Results</v>
      </c>
      <c r="L63" s="7"/>
      <c r="Q63" s="4"/>
      <c r="R63" s="5"/>
      <c r="S63" s="284" t="str">
        <f>S48</f>
        <v>Average LCC Results</v>
      </c>
      <c r="T63" s="284"/>
      <c r="U63" s="284"/>
      <c r="V63" s="284"/>
      <c r="W63" s="284"/>
      <c r="X63" s="284"/>
      <c r="Y63" s="285"/>
      <c r="Z63" s="6" t="str">
        <f>Z48</f>
        <v>Payback Results</v>
      </c>
      <c r="AA63" s="7"/>
      <c r="AF63" s="4"/>
      <c r="AG63" s="5"/>
      <c r="AH63" s="284" t="str">
        <f>AH48</f>
        <v>Average LCC Results</v>
      </c>
      <c r="AI63" s="284"/>
      <c r="AJ63" s="284"/>
      <c r="AK63" s="284"/>
      <c r="AL63" s="284"/>
      <c r="AM63" s="284"/>
      <c r="AN63" s="285"/>
      <c r="AO63" s="6" t="str">
        <f>AO48</f>
        <v>Payback Results</v>
      </c>
      <c r="AP63" s="7"/>
    </row>
    <row r="64" spans="2:42" x14ac:dyDescent="0.25">
      <c r="B64" s="8"/>
      <c r="C64" s="9"/>
      <c r="D64" s="5" t="str">
        <f>D49</f>
        <v>Installed</v>
      </c>
      <c r="E64" s="10" t="str">
        <f>E49</f>
        <v xml:space="preserve">Lifetime </v>
      </c>
      <c r="F64" s="5"/>
      <c r="G64" s="10" t="str">
        <f t="shared" ref="G64:I65" si="7">G49</f>
        <v>LCC</v>
      </c>
      <c r="H64" s="47" t="str">
        <f t="shared" si="7"/>
        <v>Net</v>
      </c>
      <c r="I64" s="48" t="str">
        <f t="shared" si="7"/>
        <v>No</v>
      </c>
      <c r="J64" s="47" t="str">
        <f>J49</f>
        <v>Net</v>
      </c>
      <c r="K64" s="11"/>
      <c r="L64" s="9"/>
      <c r="Q64" s="8"/>
      <c r="R64" s="9"/>
      <c r="S64" s="5" t="str">
        <f>S49</f>
        <v>Installed</v>
      </c>
      <c r="T64" s="10" t="str">
        <f>T49</f>
        <v xml:space="preserve">Lifetime </v>
      </c>
      <c r="U64" s="5"/>
      <c r="V64" s="10" t="str">
        <f t="shared" ref="V64:X65" si="8">V49</f>
        <v>LCC</v>
      </c>
      <c r="W64" s="47" t="str">
        <f t="shared" si="8"/>
        <v>Net</v>
      </c>
      <c r="X64" s="48" t="str">
        <f t="shared" si="8"/>
        <v>No</v>
      </c>
      <c r="Y64" s="47" t="str">
        <f>Y49</f>
        <v>Net</v>
      </c>
      <c r="Z64" s="11"/>
      <c r="AA64" s="9"/>
      <c r="AF64" s="8"/>
      <c r="AG64" s="9"/>
      <c r="AH64" s="5" t="str">
        <f>AH49</f>
        <v>Installed</v>
      </c>
      <c r="AI64" s="10" t="str">
        <f>AI49</f>
        <v xml:space="preserve">Lifetime </v>
      </c>
      <c r="AJ64" s="5"/>
      <c r="AK64" s="10" t="str">
        <f t="shared" ref="AK64:AM65" si="9">AK49</f>
        <v>LCC</v>
      </c>
      <c r="AL64" s="47" t="str">
        <f t="shared" si="9"/>
        <v>Net</v>
      </c>
      <c r="AM64" s="48" t="str">
        <f t="shared" si="9"/>
        <v>No</v>
      </c>
      <c r="AN64" s="47" t="str">
        <f>AN49</f>
        <v>Net</v>
      </c>
      <c r="AO64" s="11"/>
      <c r="AP64" s="9"/>
    </row>
    <row r="65" spans="2:42" x14ac:dyDescent="0.25">
      <c r="B65" s="12" t="str">
        <f>B50</f>
        <v>Level</v>
      </c>
      <c r="C65" s="13" t="str">
        <f>C50</f>
        <v>Description</v>
      </c>
      <c r="D65" s="14" t="str">
        <f>D50</f>
        <v>Price</v>
      </c>
      <c r="E65" s="15" t="str">
        <f>E50</f>
        <v>Oper. Cost*</v>
      </c>
      <c r="F65" s="14" t="str">
        <f>F50</f>
        <v>LCC</v>
      </c>
      <c r="G65" s="15" t="str">
        <f>G50</f>
        <v>Savings</v>
      </c>
      <c r="H65" s="49" t="str">
        <f t="shared" si="7"/>
        <v>Cost</v>
      </c>
      <c r="I65" s="49" t="str">
        <f t="shared" si="7"/>
        <v>Impact</v>
      </c>
      <c r="J65" s="49" t="str">
        <f>J50</f>
        <v>Benefit</v>
      </c>
      <c r="K65" s="14" t="str">
        <f>K50</f>
        <v>Average</v>
      </c>
      <c r="L65" s="16" t="str">
        <f>L50</f>
        <v>Median</v>
      </c>
      <c r="Q65" s="12" t="str">
        <f>Q50</f>
        <v>Level</v>
      </c>
      <c r="R65" s="13" t="str">
        <f>R50</f>
        <v>Description</v>
      </c>
      <c r="S65" s="14" t="str">
        <f>S50</f>
        <v>Price</v>
      </c>
      <c r="T65" s="15" t="str">
        <f>T50</f>
        <v>Oper. Cost*</v>
      </c>
      <c r="U65" s="14" t="str">
        <f>U50</f>
        <v>LCC</v>
      </c>
      <c r="V65" s="15" t="str">
        <f>V50</f>
        <v>Savings</v>
      </c>
      <c r="W65" s="49" t="str">
        <f t="shared" si="8"/>
        <v>Cost</v>
      </c>
      <c r="X65" s="49" t="str">
        <f t="shared" si="8"/>
        <v>Impact</v>
      </c>
      <c r="Y65" s="49" t="str">
        <f>Y50</f>
        <v>Benefit</v>
      </c>
      <c r="Z65" s="14" t="str">
        <f>Z50</f>
        <v>Average</v>
      </c>
      <c r="AA65" s="16" t="str">
        <f>AA50</f>
        <v>Median</v>
      </c>
      <c r="AF65" s="12" t="str">
        <f>AF50</f>
        <v>Level</v>
      </c>
      <c r="AG65" s="13" t="str">
        <f>AG50</f>
        <v>Description</v>
      </c>
      <c r="AH65" s="14" t="str">
        <f>AH50</f>
        <v>Price</v>
      </c>
      <c r="AI65" s="15" t="str">
        <f>AI50</f>
        <v>Oper. Cost*</v>
      </c>
      <c r="AJ65" s="14" t="str">
        <f>AJ50</f>
        <v>LCC</v>
      </c>
      <c r="AK65" s="15" t="str">
        <f>AK50</f>
        <v>Savings</v>
      </c>
      <c r="AL65" s="49" t="str">
        <f t="shared" si="9"/>
        <v>Cost</v>
      </c>
      <c r="AM65" s="49" t="str">
        <f t="shared" si="9"/>
        <v>Impact</v>
      </c>
      <c r="AN65" s="49" t="str">
        <f>AN50</f>
        <v>Benefit</v>
      </c>
      <c r="AO65" s="14" t="str">
        <f>AO50</f>
        <v>Average</v>
      </c>
      <c r="AP65" s="16" t="str">
        <f>AP50</f>
        <v>Median</v>
      </c>
    </row>
    <row r="66" spans="2:42" x14ac:dyDescent="0.25">
      <c r="B66" s="17" t="str">
        <f t="shared" ref="B66:C70" si="10">B51</f>
        <v>MHGF</v>
      </c>
      <c r="C66" s="18"/>
      <c r="D66" s="5"/>
      <c r="E66" s="10"/>
      <c r="F66" s="5"/>
      <c r="G66" s="10"/>
      <c r="H66" s="47"/>
      <c r="I66" s="47"/>
      <c r="J66" s="47"/>
      <c r="K66" s="5"/>
      <c r="L66" s="19"/>
      <c r="Q66" s="17" t="str">
        <f t="shared" ref="Q66:R70" si="11">Q51</f>
        <v>MHGF</v>
      </c>
      <c r="R66" s="18"/>
      <c r="S66" s="5"/>
      <c r="T66" s="10"/>
      <c r="U66" s="5"/>
      <c r="V66" s="10"/>
      <c r="W66" s="47"/>
      <c r="X66" s="47"/>
      <c r="Y66" s="47"/>
      <c r="Z66" s="5"/>
      <c r="AA66" s="19"/>
      <c r="AF66" s="17" t="str">
        <f t="shared" ref="AF66:AG70" si="12">AF51</f>
        <v>MHGF</v>
      </c>
      <c r="AG66" s="18"/>
      <c r="AH66" s="5"/>
      <c r="AI66" s="10"/>
      <c r="AJ66" s="5"/>
      <c r="AK66" s="10"/>
      <c r="AL66" s="47"/>
      <c r="AM66" s="47"/>
      <c r="AN66" s="47"/>
      <c r="AO66" s="5"/>
      <c r="AP66" s="19"/>
    </row>
    <row r="67" spans="2:42" x14ac:dyDescent="0.25">
      <c r="B67" s="20">
        <f t="shared" si="10"/>
        <v>0</v>
      </c>
      <c r="C67" s="21" t="str">
        <f>C52</f>
        <v>MHGF 80%</v>
      </c>
      <c r="D67" s="22">
        <v>1555.1387689019823</v>
      </c>
      <c r="E67" s="23">
        <v>10707.577268417032</v>
      </c>
      <c r="F67" s="23">
        <v>12262.716037319002</v>
      </c>
      <c r="G67" s="24"/>
      <c r="H67" s="50"/>
      <c r="I67" s="50"/>
      <c r="J67" s="50"/>
      <c r="K67" s="25"/>
      <c r="L67" s="26"/>
      <c r="Q67" s="20">
        <f t="shared" si="11"/>
        <v>0</v>
      </c>
      <c r="R67" s="21" t="str">
        <f>R52</f>
        <v>MHGF 80%</v>
      </c>
      <c r="S67" s="22">
        <v>1593.7161878370521</v>
      </c>
      <c r="T67" s="23">
        <v>12707.701655510338</v>
      </c>
      <c r="U67" s="23">
        <v>14301.417843347397</v>
      </c>
      <c r="V67" s="24"/>
      <c r="W67" s="50"/>
      <c r="X67" s="50"/>
      <c r="Y67" s="50"/>
      <c r="Z67" s="25"/>
      <c r="AA67" s="26"/>
      <c r="AF67" s="20">
        <f t="shared" si="12"/>
        <v>0</v>
      </c>
      <c r="AG67" s="21" t="str">
        <f>AG52</f>
        <v>MHGF 80%</v>
      </c>
      <c r="AH67" s="22">
        <v>1496.975891122951</v>
      </c>
      <c r="AI67" s="23">
        <v>7692.0051155686506</v>
      </c>
      <c r="AJ67" s="23">
        <v>9188.9810066916016</v>
      </c>
      <c r="AK67" s="24"/>
      <c r="AL67" s="50"/>
      <c r="AM67" s="50"/>
      <c r="AN67" s="50"/>
      <c r="AO67" s="25"/>
      <c r="AP67" s="26"/>
    </row>
    <row r="68" spans="2:42" x14ac:dyDescent="0.25">
      <c r="B68" s="40">
        <f t="shared" si="10"/>
        <v>1</v>
      </c>
      <c r="C68" s="41" t="str">
        <f t="shared" si="10"/>
        <v>MHGF 92%</v>
      </c>
      <c r="D68" s="42">
        <v>1718.1100588837373</v>
      </c>
      <c r="E68" s="43">
        <v>9536.2177396567222</v>
      </c>
      <c r="F68" s="43">
        <v>11254.32779854044</v>
      </c>
      <c r="G68" s="44">
        <v>139.23532789073894</v>
      </c>
      <c r="H68" s="51">
        <v>9.5705521472392641E-2</v>
      </c>
      <c r="I68" s="51">
        <v>0.63680981595092023</v>
      </c>
      <c r="J68" s="51">
        <v>0.26748466257668713</v>
      </c>
      <c r="K68" s="45">
        <v>14.053791558686553</v>
      </c>
      <c r="L68" s="46">
        <v>9.2018585787512865</v>
      </c>
      <c r="Q68" s="40">
        <f t="shared" si="11"/>
        <v>1</v>
      </c>
      <c r="R68" s="41" t="str">
        <f t="shared" si="11"/>
        <v>MHGF 92%</v>
      </c>
      <c r="S68" s="42">
        <v>1752.2049526445448</v>
      </c>
      <c r="T68" s="43">
        <v>11311.293578735382</v>
      </c>
      <c r="U68" s="43">
        <v>13063.498531379906</v>
      </c>
      <c r="V68" s="44">
        <v>152.37236243370447</v>
      </c>
      <c r="W68" s="51">
        <v>5.5102040816326532E-2</v>
      </c>
      <c r="X68" s="51">
        <v>0.68163265306122445</v>
      </c>
      <c r="Y68" s="51">
        <v>0.26326530612244897</v>
      </c>
      <c r="Z68" s="45">
        <v>9.4978924412593759</v>
      </c>
      <c r="AA68" s="46">
        <v>8.0100433894471426</v>
      </c>
      <c r="AF68" s="40">
        <f t="shared" si="12"/>
        <v>1</v>
      </c>
      <c r="AG68" s="41" t="str">
        <f t="shared" si="12"/>
        <v>MHGF 92%</v>
      </c>
      <c r="AH68" s="42">
        <v>1666.7054498289797</v>
      </c>
      <c r="AI68" s="43">
        <v>6859.9495515073431</v>
      </c>
      <c r="AJ68" s="43">
        <v>8526.6550013363212</v>
      </c>
      <c r="AK68" s="44">
        <v>119.42872196442168</v>
      </c>
      <c r="AL68" s="51">
        <v>0.15692307692307692</v>
      </c>
      <c r="AM68" s="51">
        <v>0.56923076923076921</v>
      </c>
      <c r="AN68" s="51">
        <v>0.27384615384615385</v>
      </c>
      <c r="AO68" s="45">
        <v>19.130364860962555</v>
      </c>
      <c r="AP68" s="46">
        <v>10.919554727325233</v>
      </c>
    </row>
    <row r="69" spans="2:42" x14ac:dyDescent="0.25">
      <c r="B69" s="20">
        <f t="shared" si="10"/>
        <v>2</v>
      </c>
      <c r="C69" s="21" t="str">
        <f t="shared" si="10"/>
        <v>MHGF 95%</v>
      </c>
      <c r="D69" s="42">
        <v>1864.3965573294968</v>
      </c>
      <c r="E69" s="43">
        <v>9312.2939647566436</v>
      </c>
      <c r="F69" s="43">
        <v>11176.690522086135</v>
      </c>
      <c r="G69" s="44">
        <v>329.53708241370003</v>
      </c>
      <c r="H69" s="51">
        <v>0.13374233128834356</v>
      </c>
      <c r="I69" s="51">
        <v>0.35950920245398771</v>
      </c>
      <c r="J69" s="51">
        <v>0.50674846625766867</v>
      </c>
      <c r="K69" s="45">
        <v>11.082528705839097</v>
      </c>
      <c r="L69" s="46">
        <v>7.5196124743712769</v>
      </c>
      <c r="Q69" s="20">
        <f t="shared" si="11"/>
        <v>2</v>
      </c>
      <c r="R69" s="21" t="str">
        <f t="shared" si="11"/>
        <v>MHGF 95%</v>
      </c>
      <c r="S69" s="42">
        <v>1897.8867235070484</v>
      </c>
      <c r="T69" s="43">
        <v>11024.620799527589</v>
      </c>
      <c r="U69" s="43">
        <v>12922.507523034634</v>
      </c>
      <c r="V69" s="44">
        <v>362.13430078159593</v>
      </c>
      <c r="W69" s="51">
        <v>7.3469387755102047E-2</v>
      </c>
      <c r="X69" s="51">
        <v>0.45510204081632655</v>
      </c>
      <c r="Y69" s="51">
        <v>0.47142857142857142</v>
      </c>
      <c r="Z69" s="45">
        <v>7.7989193926755584</v>
      </c>
      <c r="AA69" s="46">
        <v>6.7136529811562644</v>
      </c>
      <c r="AF69" s="20">
        <f t="shared" si="12"/>
        <v>2</v>
      </c>
      <c r="AG69" s="21" t="str">
        <f t="shared" si="12"/>
        <v>MHGF 95%</v>
      </c>
      <c r="AH69" s="42">
        <v>1813.9036914002613</v>
      </c>
      <c r="AI69" s="43">
        <v>6730.6319677173906</v>
      </c>
      <c r="AJ69" s="43">
        <v>8544.5356591176551</v>
      </c>
      <c r="AK69" s="44">
        <v>280.39050702825728</v>
      </c>
      <c r="AL69" s="51">
        <v>0.22461538461538461</v>
      </c>
      <c r="AM69" s="51">
        <v>0.2153846153846154</v>
      </c>
      <c r="AN69" s="51">
        <v>0.56000000000000005</v>
      </c>
      <c r="AO69" s="45">
        <v>14.520660810210323</v>
      </c>
      <c r="AP69" s="46">
        <v>8.8641853138614977</v>
      </c>
    </row>
    <row r="70" spans="2:42" x14ac:dyDescent="0.25">
      <c r="B70" s="32">
        <f t="shared" si="10"/>
        <v>3</v>
      </c>
      <c r="C70" s="33" t="str">
        <f t="shared" si="10"/>
        <v>MHGF 97%</v>
      </c>
      <c r="D70" s="58">
        <v>1979.6377730869917</v>
      </c>
      <c r="E70" s="59">
        <v>9170.2495247548559</v>
      </c>
      <c r="F70" s="59">
        <v>11149.887297841848</v>
      </c>
      <c r="G70" s="60">
        <v>767.62607909256917</v>
      </c>
      <c r="H70" s="52">
        <v>0.26503067484662579</v>
      </c>
      <c r="I70" s="52">
        <v>0</v>
      </c>
      <c r="J70" s="52">
        <v>0.73496932515337421</v>
      </c>
      <c r="K70" s="56">
        <v>13.380469664013745</v>
      </c>
      <c r="L70" s="57">
        <v>6.9126652642984112</v>
      </c>
      <c r="Q70" s="32">
        <f t="shared" si="11"/>
        <v>3</v>
      </c>
      <c r="R70" s="33" t="str">
        <f t="shared" si="11"/>
        <v>MHGF 97%</v>
      </c>
      <c r="S70" s="58">
        <v>2012.7613466016983</v>
      </c>
      <c r="T70" s="59">
        <v>10889.41105807293</v>
      </c>
      <c r="U70" s="59">
        <v>12902.172404674635</v>
      </c>
      <c r="V70" s="60">
        <v>920.85052887409017</v>
      </c>
      <c r="W70" s="52">
        <v>0.21224489795918366</v>
      </c>
      <c r="X70" s="52">
        <v>0</v>
      </c>
      <c r="Y70" s="52">
        <v>0.78775510204081634</v>
      </c>
      <c r="Z70" s="56">
        <v>10.961295824295584</v>
      </c>
      <c r="AA70" s="57">
        <v>5.6954934583755499</v>
      </c>
      <c r="AF70" s="32">
        <f t="shared" si="12"/>
        <v>3</v>
      </c>
      <c r="AG70" s="33" t="str">
        <f t="shared" si="12"/>
        <v>MHGF 97%</v>
      </c>
      <c r="AH70" s="58">
        <v>1929.6976160955887</v>
      </c>
      <c r="AI70" s="59">
        <v>6578.2829052906745</v>
      </c>
      <c r="AJ70" s="59">
        <v>8507.9805213862655</v>
      </c>
      <c r="AK70" s="60">
        <v>536.61075480658508</v>
      </c>
      <c r="AL70" s="52">
        <v>0.3446153846153846</v>
      </c>
      <c r="AM70" s="52">
        <v>0</v>
      </c>
      <c r="AN70" s="52">
        <v>0.65538461538461534</v>
      </c>
      <c r="AO70" s="56">
        <v>17.050940317379244</v>
      </c>
      <c r="AP70" s="57">
        <v>9.6779989082891884</v>
      </c>
    </row>
    <row r="71" spans="2:42" s="98" customFormat="1" x14ac:dyDescent="0.25">
      <c r="B71" s="92"/>
      <c r="C71" s="93"/>
      <c r="D71" s="94"/>
      <c r="E71" s="94"/>
      <c r="F71" s="94"/>
      <c r="G71" s="95"/>
      <c r="H71" s="96"/>
      <c r="I71" s="96"/>
      <c r="J71" s="96"/>
      <c r="K71" s="97"/>
      <c r="L71" s="97"/>
      <c r="Q71" s="92"/>
      <c r="R71" s="93"/>
      <c r="S71" s="94"/>
      <c r="T71" s="94"/>
      <c r="U71" s="94"/>
      <c r="V71" s="95"/>
      <c r="W71" s="96"/>
      <c r="X71" s="96"/>
      <c r="Y71" s="96"/>
      <c r="Z71" s="97"/>
      <c r="AA71" s="97"/>
      <c r="AF71" s="92"/>
      <c r="AG71" s="93"/>
      <c r="AH71" s="94"/>
      <c r="AI71" s="94"/>
      <c r="AJ71" s="94"/>
      <c r="AK71" s="95"/>
      <c r="AL71" s="96"/>
      <c r="AM71" s="96"/>
      <c r="AN71" s="96"/>
      <c r="AO71" s="97"/>
      <c r="AP71" s="97"/>
    </row>
  </sheetData>
  <mergeCells count="15">
    <mergeCell ref="D63:J63"/>
    <mergeCell ref="S63:Y63"/>
    <mergeCell ref="AH63:AN63"/>
    <mergeCell ref="D33:J33"/>
    <mergeCell ref="S33:Y33"/>
    <mergeCell ref="AH33:AN33"/>
    <mergeCell ref="D48:J48"/>
    <mergeCell ref="S48:Y48"/>
    <mergeCell ref="AH48:AN48"/>
    <mergeCell ref="D3:J3"/>
    <mergeCell ref="S3:Y3"/>
    <mergeCell ref="AH3:AN3"/>
    <mergeCell ref="D18:J18"/>
    <mergeCell ref="S18:Y18"/>
    <mergeCell ref="AH18:AN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B1:AC136"/>
  <sheetViews>
    <sheetView showGridLines="0" workbookViewId="0">
      <selection activeCell="C7" sqref="C7"/>
    </sheetView>
  </sheetViews>
  <sheetFormatPr defaultRowHeight="11.25" x14ac:dyDescent="0.2"/>
  <cols>
    <col min="1" max="1" width="9.140625" style="235"/>
    <col min="2" max="2" width="24.28515625" style="235" customWidth="1"/>
    <col min="3" max="3" width="8.85546875" style="247" customWidth="1"/>
    <col min="4" max="4" width="7.42578125" style="247" customWidth="1"/>
    <col min="5" max="5" width="8" style="247" customWidth="1"/>
    <col min="6" max="6" width="11.28515625" style="247" customWidth="1"/>
    <col min="7" max="7" width="11" style="247" customWidth="1"/>
    <col min="8" max="8" width="12.5703125" style="247" customWidth="1"/>
    <col min="9" max="9" width="9.85546875" style="247" customWidth="1"/>
    <col min="10" max="10" width="10" style="247" customWidth="1"/>
    <col min="11" max="11" width="10.28515625" style="247" customWidth="1"/>
    <col min="12" max="12" width="7.42578125" style="247" customWidth="1"/>
    <col min="13" max="13" width="6.7109375" style="247" customWidth="1"/>
    <col min="14" max="16" width="9.140625" style="235"/>
    <col min="17" max="17" width="23.28515625" style="235" customWidth="1"/>
    <col min="18" max="18" width="7.140625" style="235" customWidth="1"/>
    <col min="19" max="19" width="9.140625" style="235"/>
    <col min="20" max="20" width="8.42578125" style="235" customWidth="1"/>
    <col min="21" max="21" width="11.140625" style="235" customWidth="1"/>
    <col min="22" max="22" width="11.28515625" style="235" customWidth="1"/>
    <col min="23" max="23" width="11.7109375" style="235" customWidth="1"/>
    <col min="24" max="24" width="9.85546875" style="235" customWidth="1"/>
    <col min="25" max="25" width="10.140625" style="235" customWidth="1"/>
    <col min="26" max="26" width="10" style="235" customWidth="1"/>
    <col min="27" max="27" width="8" style="235" customWidth="1"/>
    <col min="28" max="28" width="7.7109375" style="235" customWidth="1"/>
    <col min="29" max="16384" width="9.140625" style="235"/>
  </cols>
  <sheetData>
    <row r="1" spans="2:29" x14ac:dyDescent="0.2">
      <c r="B1" s="235" t="s">
        <v>63</v>
      </c>
    </row>
    <row r="2" spans="2:29" ht="49.5" customHeight="1" x14ac:dyDescent="0.2">
      <c r="B2" s="65"/>
      <c r="C2" s="63" t="s">
        <v>53</v>
      </c>
      <c r="D2" s="63" t="s">
        <v>54</v>
      </c>
      <c r="E2" s="63" t="s">
        <v>55</v>
      </c>
      <c r="F2" s="63" t="s">
        <v>56</v>
      </c>
      <c r="G2" s="63" t="s">
        <v>57</v>
      </c>
      <c r="H2" s="63" t="s">
        <v>58</v>
      </c>
      <c r="I2" s="63" t="s">
        <v>52</v>
      </c>
      <c r="J2" s="63" t="s">
        <v>59</v>
      </c>
      <c r="K2" s="63" t="s">
        <v>60</v>
      </c>
      <c r="L2" s="63" t="s">
        <v>61</v>
      </c>
      <c r="M2" s="64" t="s">
        <v>62</v>
      </c>
      <c r="Q2" s="254"/>
      <c r="R2" s="246"/>
      <c r="S2" s="246"/>
      <c r="T2" s="246"/>
      <c r="U2" s="246"/>
      <c r="V2" s="246"/>
      <c r="W2" s="246"/>
      <c r="X2" s="246"/>
      <c r="Y2" s="246"/>
      <c r="Z2" s="246"/>
      <c r="AA2" s="246"/>
      <c r="AB2" s="246"/>
      <c r="AC2" s="252"/>
    </row>
    <row r="3" spans="2:29" s="248" customFormat="1" ht="14.25" customHeight="1" x14ac:dyDescent="0.2">
      <c r="B3" s="81" t="str">
        <f>'Scenario 0'!G$2</f>
        <v>DOE NOPR (GTI Scenario 0)</v>
      </c>
      <c r="C3" s="78">
        <f>'Scenario 0'!G$8</f>
        <v>235.70129426061902</v>
      </c>
      <c r="D3" s="78">
        <f>'Scenario 0'!G$23</f>
        <v>207.64648195652487</v>
      </c>
      <c r="E3" s="78">
        <f>'Scenario 0'!G$38</f>
        <v>267.32487443492215</v>
      </c>
      <c r="F3" s="78">
        <f>'Scenario 0'!V$8</f>
        <v>112.99923103193551</v>
      </c>
      <c r="G3" s="78">
        <f>'Scenario 0'!V$23</f>
        <v>106.20442501097934</v>
      </c>
      <c r="H3" s="78">
        <f>'Scenario 0'!V$38</f>
        <v>120.41620733268461</v>
      </c>
      <c r="I3" s="78">
        <f>'Scenario 0'!AK$8</f>
        <v>587.84666747262065</v>
      </c>
      <c r="J3" s="78">
        <f>'Scenario 0'!AK$23</f>
        <v>484.06923424005635</v>
      </c>
      <c r="K3" s="78">
        <f>'Scenario 0'!AK$38</f>
        <v>710.45947625224062</v>
      </c>
      <c r="L3" s="78">
        <f>'Scenario 0'!G$53</f>
        <v>254.97093480993399</v>
      </c>
      <c r="M3" s="79">
        <f>'Scenario 0'!G$68</f>
        <v>176.34140511131338</v>
      </c>
      <c r="Q3" s="270"/>
      <c r="R3" s="270"/>
      <c r="S3" s="270"/>
      <c r="T3" s="270"/>
      <c r="U3" s="270"/>
      <c r="V3" s="270"/>
      <c r="W3" s="270"/>
      <c r="X3" s="270"/>
      <c r="Y3" s="270"/>
      <c r="Z3" s="270"/>
      <c r="AA3" s="270"/>
      <c r="AB3" s="270"/>
      <c r="AC3" s="252"/>
    </row>
    <row r="4" spans="2:29" s="249" customFormat="1" x14ac:dyDescent="0.2">
      <c r="B4" s="70" t="str">
        <f>'Scenario 18'!G$2</f>
        <v>Scenario 18 (D8, D10)</v>
      </c>
      <c r="C4" s="71">
        <f>'Scenario 18'!G$8</f>
        <v>-384.39953958266801</v>
      </c>
      <c r="D4" s="71">
        <f>'Scenario 18'!G$23</f>
        <v>-357.67231621729962</v>
      </c>
      <c r="E4" s="71">
        <f>'Scenario 18'!G$38</f>
        <v>-414.52665224233323</v>
      </c>
      <c r="F4" s="71">
        <f>'Scenario 18'!V$8</f>
        <v>-281.90556775838371</v>
      </c>
      <c r="G4" s="71">
        <f>'Scenario 18'!V$23</f>
        <v>-115.59921017280647</v>
      </c>
      <c r="H4" s="71">
        <f>'Scenario 18'!V$38</f>
        <v>-463.43986161046234</v>
      </c>
      <c r="I4" s="71">
        <f>'Scenario 18'!AK$8</f>
        <v>-674.16995757657992</v>
      </c>
      <c r="J4" s="71">
        <f>'Scenario 18'!AK$23</f>
        <v>-1052.8745310574823</v>
      </c>
      <c r="K4" s="71">
        <f>'Scenario 18'!AK$38</f>
        <v>-226.73133815993666</v>
      </c>
      <c r="L4" s="71">
        <f>'Scenario 18'!G$53</f>
        <v>-185.07582415305635</v>
      </c>
      <c r="M4" s="72">
        <f>'Scenario 18'!G$68</f>
        <v>-465.54934063782639</v>
      </c>
      <c r="Q4" s="252"/>
      <c r="R4" s="253"/>
      <c r="S4" s="253"/>
      <c r="T4" s="253"/>
      <c r="U4" s="253"/>
      <c r="V4" s="253"/>
      <c r="W4" s="253"/>
      <c r="X4" s="253"/>
      <c r="Y4" s="253"/>
      <c r="Z4" s="253"/>
      <c r="AA4" s="253"/>
      <c r="AB4" s="253"/>
      <c r="AC4" s="252"/>
    </row>
    <row r="5" spans="2:29" s="248" customFormat="1" x14ac:dyDescent="0.2">
      <c r="B5" s="77" t="str">
        <f>'Scenario 17'!G$2</f>
        <v>Scenario 17 (D8, D9)</v>
      </c>
      <c r="C5" s="78">
        <f>'Scenario 17'!G$8</f>
        <v>-46.412306466177505</v>
      </c>
      <c r="D5" s="78">
        <f>'Scenario 17'!G$23</f>
        <v>-83.38356764782138</v>
      </c>
      <c r="E5" s="78">
        <f>'Scenario 17'!G$38</f>
        <v>-4.7380429049074904</v>
      </c>
      <c r="F5" s="78">
        <f>'Scenario 17'!V$8</f>
        <v>-60.631671775991279</v>
      </c>
      <c r="G5" s="78">
        <f>'Scenario 17'!V$23</f>
        <v>-115.59921017280647</v>
      </c>
      <c r="H5" s="78">
        <f>'Scenario 17'!V$38</f>
        <v>-0.63099944740532388</v>
      </c>
      <c r="I5" s="78">
        <f>'Scenario 17'!AK$8</f>
        <v>11.063019998006956</v>
      </c>
      <c r="J5" s="78">
        <f>'Scenario 17'!AK$23</f>
        <v>18.599417228610779</v>
      </c>
      <c r="K5" s="78">
        <f>'Scenario 17'!AK$38</f>
        <v>2.1587832700424392</v>
      </c>
      <c r="L5" s="78">
        <f>'Scenario 17'!G$53</f>
        <v>-30.342467039289875</v>
      </c>
      <c r="M5" s="79">
        <f>'Scenario 17'!G$68</f>
        <v>-44.453419875060796</v>
      </c>
      <c r="Q5" s="252"/>
      <c r="R5" s="253"/>
      <c r="S5" s="253"/>
      <c r="T5" s="253"/>
      <c r="U5" s="253"/>
      <c r="V5" s="253"/>
      <c r="W5" s="253"/>
      <c r="X5" s="253"/>
      <c r="Y5" s="253"/>
      <c r="Z5" s="253"/>
      <c r="AA5" s="253"/>
      <c r="AB5" s="253"/>
      <c r="AC5" s="252"/>
    </row>
    <row r="6" spans="2:29" s="249" customFormat="1" x14ac:dyDescent="0.2">
      <c r="B6" s="70" t="str">
        <f>'Scenario 23'!G$2</f>
        <v>Scenario 23 (D1, D4, D5, D8)</v>
      </c>
      <c r="C6" s="71">
        <f>'Scenario 23'!G$8</f>
        <v>-571.92775563373505</v>
      </c>
      <c r="D6" s="71">
        <f>'Scenario 23'!G$23</f>
        <v>-687.08088570330756</v>
      </c>
      <c r="E6" s="71">
        <f>'Scenario 23'!G$38</f>
        <v>-442.12634396841514</v>
      </c>
      <c r="F6" s="71">
        <f>'Scenario 23'!V$8</f>
        <v>-645.15859408905465</v>
      </c>
      <c r="G6" s="71">
        <f>'Scenario 23'!V$23</f>
        <v>-697.14926667048235</v>
      </c>
      <c r="H6" s="71">
        <f>'Scenario 23'!V$38</f>
        <v>-588.40736598818353</v>
      </c>
      <c r="I6" s="71">
        <f>'Scenario 23'!AK$8</f>
        <v>-405.00797755804734</v>
      </c>
      <c r="J6" s="71">
        <f>'Scenario 23'!AK$23</f>
        <v>-730.02827612990495</v>
      </c>
      <c r="K6" s="71">
        <f>'Scenario 23'!AK$38</f>
        <v>-20.997210699138932</v>
      </c>
      <c r="L6" s="71">
        <f>'Scenario 23'!G$53</f>
        <v>-473.83448009867658</v>
      </c>
      <c r="M6" s="72">
        <f>'Scenario 23'!G$68</f>
        <v>-796.524950491916</v>
      </c>
      <c r="Q6" s="270"/>
      <c r="R6" s="270"/>
      <c r="S6" s="270"/>
      <c r="T6" s="270"/>
      <c r="U6" s="270"/>
      <c r="V6" s="270"/>
      <c r="W6" s="270"/>
      <c r="X6" s="270"/>
      <c r="Y6" s="270"/>
      <c r="Z6" s="270"/>
      <c r="AA6" s="270"/>
      <c r="AB6" s="270"/>
      <c r="AC6" s="252"/>
    </row>
    <row r="7" spans="2:29" x14ac:dyDescent="0.2">
      <c r="B7" s="73" t="str">
        <f>'Scenario 24'!G$2</f>
        <v>Scenario 24 (D2, D4, D5, D8)</v>
      </c>
      <c r="C7" s="68">
        <f>'Scenario 24'!G$8</f>
        <v>-80.413799786437835</v>
      </c>
      <c r="D7" s="68">
        <f>'Scenario 24'!G$23</f>
        <v>-116.69416547605455</v>
      </c>
      <c r="E7" s="68">
        <f>'Scenario 24'!G$38</f>
        <v>-39.518318444324017</v>
      </c>
      <c r="F7" s="68">
        <f>'Scenario 24'!V$8</f>
        <v>-117.35822542345414</v>
      </c>
      <c r="G7" s="68">
        <f>'Scenario 24'!V$23</f>
        <v>-166.6308282360047</v>
      </c>
      <c r="H7" s="68">
        <f>'Scenario 24'!V$38</f>
        <v>-63.573948696525036</v>
      </c>
      <c r="I7" s="68">
        <f>'Scenario 24'!AK$8</f>
        <v>36.565967904532798</v>
      </c>
      <c r="J7" s="68">
        <f>'Scenario 24'!AK$23</f>
        <v>28.845737024695165</v>
      </c>
      <c r="K7" s="68">
        <f>'Scenario 24'!AK$38</f>
        <v>45.687403684147121</v>
      </c>
      <c r="L7" s="68">
        <f>'Scenario 24'!G$53</f>
        <v>-73.300987870290925</v>
      </c>
      <c r="M7" s="69">
        <f>'Scenario 24'!G$68</f>
        <v>-278.59278234884209</v>
      </c>
      <c r="Q7" s="252"/>
      <c r="R7" s="253"/>
      <c r="S7" s="253"/>
      <c r="T7" s="253"/>
      <c r="U7" s="253"/>
      <c r="V7" s="253"/>
      <c r="W7" s="253"/>
      <c r="X7" s="253"/>
      <c r="Y7" s="253"/>
      <c r="Z7" s="253"/>
      <c r="AA7" s="253"/>
      <c r="AB7" s="253"/>
      <c r="AC7" s="252"/>
    </row>
    <row r="8" spans="2:29" s="249" customFormat="1" x14ac:dyDescent="0.2">
      <c r="B8" s="70" t="str">
        <f>'Scenario 11'!G$2</f>
        <v>Scenario 11 (D4, D5, D8)</v>
      </c>
      <c r="C8" s="71">
        <f>'Scenario 11'!G$8</f>
        <v>-49.88082844808433</v>
      </c>
      <c r="D8" s="71">
        <f>'Scenario 11'!G$23</f>
        <v>-87.282844960603356</v>
      </c>
      <c r="E8" s="71">
        <f>'Scenario 11'!G$38</f>
        <v>-7.7210144723688199</v>
      </c>
      <c r="F8" s="71">
        <f>'Scenario 11'!V$8</f>
        <v>-87.108780295037363</v>
      </c>
      <c r="G8" s="71">
        <f>'Scenario 11'!V$23</f>
        <v>-145.70883684622206</v>
      </c>
      <c r="H8" s="71">
        <f>'Scenario 11'!V$38</f>
        <v>-23.142976220246233</v>
      </c>
      <c r="I8" s="71">
        <f>'Scenario 11'!AK$8</f>
        <v>71.417939313527427</v>
      </c>
      <c r="J8" s="71">
        <f>'Scenario 11'!AK$23</f>
        <v>86.106275391128108</v>
      </c>
      <c r="K8" s="71">
        <f>'Scenario 11'!AK$38</f>
        <v>54.063702591005395</v>
      </c>
      <c r="L8" s="71">
        <f>'Scenario 11'!G$53</f>
        <v>-42.333900025850824</v>
      </c>
      <c r="M8" s="72">
        <f>'Scenario 11'!G$68</f>
        <v>-59.375156347160349</v>
      </c>
      <c r="Q8" s="252"/>
      <c r="R8" s="253"/>
      <c r="S8" s="253"/>
      <c r="T8" s="253"/>
      <c r="U8" s="253"/>
      <c r="V8" s="253"/>
      <c r="W8" s="253"/>
      <c r="X8" s="253"/>
      <c r="Y8" s="253"/>
      <c r="Z8" s="253"/>
      <c r="AA8" s="253"/>
      <c r="AB8" s="253"/>
      <c r="AC8" s="252"/>
    </row>
    <row r="9" spans="2:29" s="248" customFormat="1" x14ac:dyDescent="0.2">
      <c r="B9" s="77" t="str">
        <f>'Scenario 10'!G$2</f>
        <v>Scenario 10 (D4, D6, D8)</v>
      </c>
      <c r="C9" s="78">
        <f>'Scenario 10'!G$8</f>
        <v>-30.751198998567236</v>
      </c>
      <c r="D9" s="78">
        <f>'Scenario 10'!G$23</f>
        <v>-65.436271914566987</v>
      </c>
      <c r="E9" s="78">
        <f>'Scenario 10'!G$38</f>
        <v>8.346057198387177</v>
      </c>
      <c r="F9" s="78">
        <f>'Scenario 10'!V$8</f>
        <v>-80.33848047810956</v>
      </c>
      <c r="G9" s="78">
        <f>'Scenario 10'!V$23</f>
        <v>-142.71738785831283</v>
      </c>
      <c r="H9" s="78">
        <f>'Scenario 10'!V$38</f>
        <v>-12.247812947841476</v>
      </c>
      <c r="I9" s="78">
        <f>'Scenario 10'!AK$8</f>
        <v>128.87858290027907</v>
      </c>
      <c r="J9" s="78">
        <f>'Scenario 10'!AK$23</f>
        <v>164.00359444082108</v>
      </c>
      <c r="K9" s="78">
        <f>'Scenario 10'!AK$38</f>
        <v>87.378459132995516</v>
      </c>
      <c r="L9" s="78">
        <f>'Scenario 10'!G$53</f>
        <v>-13.988063516077835</v>
      </c>
      <c r="M9" s="79">
        <f>'Scenario 10'!G$68</f>
        <v>-56.448170801422208</v>
      </c>
      <c r="Q9" s="270"/>
      <c r="R9" s="270"/>
      <c r="S9" s="270"/>
      <c r="T9" s="270"/>
      <c r="U9" s="270"/>
      <c r="V9" s="270"/>
      <c r="W9" s="270"/>
      <c r="X9" s="270"/>
      <c r="Y9" s="270"/>
      <c r="Z9" s="270"/>
      <c r="AA9" s="270"/>
      <c r="AB9" s="270"/>
      <c r="AC9" s="252"/>
    </row>
    <row r="10" spans="2:29" s="249" customFormat="1" x14ac:dyDescent="0.2">
      <c r="B10" s="74" t="str">
        <f>'Scenario 1'!G$2</f>
        <v>Scenario 1 (D1)</v>
      </c>
      <c r="C10" s="75">
        <f>'Scenario 1'!G$8</f>
        <v>-114.81598438364971</v>
      </c>
      <c r="D10" s="75">
        <f>'Scenario 1'!G$23</f>
        <v>-134.96087130363216</v>
      </c>
      <c r="E10" s="75">
        <f>'Scenario 1'!G$38</f>
        <v>-92.108527291757255</v>
      </c>
      <c r="F10" s="75">
        <f>'Scenario 1'!V$8</f>
        <v>-292.6645400109939</v>
      </c>
      <c r="G10" s="75">
        <f>'Scenario 1'!V$23</f>
        <v>-222.14265507814673</v>
      </c>
      <c r="H10" s="75">
        <f>'Scenario 1'!V$38</f>
        <v>-369.6438014671549</v>
      </c>
      <c r="I10" s="75">
        <f>'Scenario 1'!AK$8</f>
        <v>358.54076265806407</v>
      </c>
      <c r="J10" s="75">
        <f>'Scenario 1'!AK$23</f>
        <v>55.543694144036394</v>
      </c>
      <c r="K10" s="75">
        <f>'Scenario 1'!AK$38</f>
        <v>716.53113171296366</v>
      </c>
      <c r="L10" s="75">
        <f>'Scenario 1'!G$53</f>
        <v>-122.37075112251279</v>
      </c>
      <c r="M10" s="76">
        <f>'Scenario 1'!G$68</f>
        <v>-359.00638584199709</v>
      </c>
      <c r="Q10" s="252"/>
      <c r="R10" s="253"/>
      <c r="S10" s="253"/>
      <c r="T10" s="253"/>
      <c r="U10" s="253"/>
      <c r="V10" s="253"/>
      <c r="W10" s="253"/>
      <c r="X10" s="253"/>
      <c r="Y10" s="253"/>
      <c r="Z10" s="253"/>
      <c r="AA10" s="253"/>
      <c r="AB10" s="253"/>
      <c r="AC10" s="252"/>
    </row>
    <row r="11" spans="2:29" x14ac:dyDescent="0.2">
      <c r="Q11" s="248"/>
      <c r="R11" s="251"/>
      <c r="S11" s="251"/>
      <c r="T11" s="251"/>
      <c r="U11" s="251"/>
      <c r="V11" s="251"/>
      <c r="W11" s="251"/>
      <c r="X11" s="251"/>
      <c r="Y11" s="251"/>
      <c r="Z11" s="251"/>
      <c r="AA11" s="251"/>
      <c r="AB11" s="251"/>
    </row>
    <row r="12" spans="2:29" x14ac:dyDescent="0.2">
      <c r="B12" s="235" t="s">
        <v>64</v>
      </c>
    </row>
    <row r="13" spans="2:29" s="250" customFormat="1" ht="45" x14ac:dyDescent="0.2">
      <c r="B13" s="65"/>
      <c r="C13" s="63" t="s">
        <v>53</v>
      </c>
      <c r="D13" s="63" t="s">
        <v>54</v>
      </c>
      <c r="E13" s="63" t="s">
        <v>55</v>
      </c>
      <c r="F13" s="63" t="s">
        <v>56</v>
      </c>
      <c r="G13" s="63" t="s">
        <v>57</v>
      </c>
      <c r="H13" s="63" t="s">
        <v>58</v>
      </c>
      <c r="I13" s="63" t="s">
        <v>52</v>
      </c>
      <c r="J13" s="63" t="s">
        <v>59</v>
      </c>
      <c r="K13" s="63" t="s">
        <v>60</v>
      </c>
      <c r="L13" s="63" t="s">
        <v>61</v>
      </c>
      <c r="M13" s="64" t="s">
        <v>62</v>
      </c>
    </row>
    <row r="14" spans="2:29" ht="22.5" x14ac:dyDescent="0.2">
      <c r="B14" s="67" t="str">
        <f>'Scenario 0'!G$2</f>
        <v>DOE NOPR (GTI Scenario 0)</v>
      </c>
      <c r="C14" s="68">
        <f>'Scenario 0'!G$9</f>
        <v>304.76496794438879</v>
      </c>
      <c r="D14" s="68">
        <f>'Scenario 0'!G$24</f>
        <v>277.25336643531585</v>
      </c>
      <c r="E14" s="68">
        <f>'Scenario 0'!G$39</f>
        <v>335.77623712043214</v>
      </c>
      <c r="F14" s="68">
        <f>'Scenario 0'!V$9</f>
        <v>179.2333261505114</v>
      </c>
      <c r="G14" s="68">
        <f>'Scenario 0'!V$24</f>
        <v>171.65935162808958</v>
      </c>
      <c r="H14" s="68">
        <f>'Scenario 0'!V$39</f>
        <v>187.50081595993726</v>
      </c>
      <c r="I14" s="68">
        <f>'Scenario 0'!AK$9</f>
        <v>658.87579132868439</v>
      </c>
      <c r="J14" s="68">
        <f>'Scenario 0'!AK$24</f>
        <v>557.12711452048018</v>
      </c>
      <c r="K14" s="68">
        <f>'Scenario 0'!AK$39</f>
        <v>779.09162886154945</v>
      </c>
      <c r="L14" s="68">
        <f>'Scenario 0'!G$54</f>
        <v>326.22463217238197</v>
      </c>
      <c r="M14" s="69">
        <f>'Scenario 0'!G$69</f>
        <v>246.80138311837544</v>
      </c>
    </row>
    <row r="15" spans="2:29" s="249" customFormat="1" x14ac:dyDescent="0.2">
      <c r="B15" s="70" t="str">
        <f>'Scenario 18'!G$2</f>
        <v>Scenario 18 (D8, D10)</v>
      </c>
      <c r="C15" s="71">
        <f>'Scenario 18'!G$9</f>
        <v>-357.29820132134006</v>
      </c>
      <c r="D15" s="71">
        <f>'Scenario 18'!G$24</f>
        <v>-325.95067784314654</v>
      </c>
      <c r="E15" s="71">
        <f>'Scenario 18'!G$39</f>
        <v>-392.6333485051203</v>
      </c>
      <c r="F15" s="71">
        <f>'Scenario 18'!V$9</f>
        <v>-239.64119114035663</v>
      </c>
      <c r="G15" s="71">
        <f>'Scenario 18'!V$24</f>
        <v>-69.16300315292338</v>
      </c>
      <c r="H15" s="71">
        <f>'Scenario 18'!V$39</f>
        <v>-425.72931141895577</v>
      </c>
      <c r="I15" s="71">
        <f>'Scenario 18'!AK$9</f>
        <v>-694.57859908322837</v>
      </c>
      <c r="J15" s="71">
        <f>'Scenario 18'!AK$24</f>
        <v>-1065.6094633951357</v>
      </c>
      <c r="K15" s="71">
        <f>'Scenario 18'!AK$39</f>
        <v>-256.20645014730962</v>
      </c>
      <c r="L15" s="71">
        <f>'Scenario 18'!G$54</f>
        <v>-150.75135628463357</v>
      </c>
      <c r="M15" s="72">
        <f>'Scenario 18'!G$69</f>
        <v>-438.71552620709889</v>
      </c>
    </row>
    <row r="16" spans="2:29" s="248" customFormat="1" x14ac:dyDescent="0.2">
      <c r="B16" s="77" t="str">
        <f>'Scenario 17'!G$2</f>
        <v>Scenario 17 (D8, D9)</v>
      </c>
      <c r="C16" s="78">
        <f>'Scenario 17'!G$9</f>
        <v>-3.6308614469878107</v>
      </c>
      <c r="D16" s="78">
        <f>'Scenario 17'!G$24</f>
        <v>-44.00106865088555</v>
      </c>
      <c r="E16" s="78">
        <f>'Scenario 17'!G$39</f>
        <v>41.874717785825133</v>
      </c>
      <c r="F16" s="78">
        <f>'Scenario 17'!V$9</f>
        <v>-7.0928794576443108</v>
      </c>
      <c r="G16" s="78">
        <f>'Scenario 17'!V$24</f>
        <v>-69.16300315292338</v>
      </c>
      <c r="H16" s="78">
        <f>'Scenario 17'!V$39</f>
        <v>60.660730433880708</v>
      </c>
      <c r="I16" s="78">
        <f>'Scenario 17'!AK$9</f>
        <v>23.673006881144687</v>
      </c>
      <c r="J16" s="78">
        <f>'Scenario 17'!AK$24</f>
        <v>40.671861744073482</v>
      </c>
      <c r="K16" s="78">
        <f>'Scenario 17'!AK$39</f>
        <v>3.5888973030059108</v>
      </c>
      <c r="L16" s="78">
        <f>'Scenario 17'!G$54</f>
        <v>21.515646240387667</v>
      </c>
      <c r="M16" s="79">
        <f>'Scenario 17'!G$69</f>
        <v>-0.5852348916562593</v>
      </c>
    </row>
    <row r="17" spans="2:13" s="249" customFormat="1" x14ac:dyDescent="0.2">
      <c r="B17" s="70" t="str">
        <f>'Scenario 23'!G$2</f>
        <v>Scenario 23 (D1, D4, D5, D8)</v>
      </c>
      <c r="C17" s="71">
        <f>'Scenario 23'!G$9</f>
        <v>-531.6143816416602</v>
      </c>
      <c r="D17" s="71">
        <f>'Scenario 23'!G$24</f>
        <v>-616.86263835835109</v>
      </c>
      <c r="E17" s="71">
        <f>'Scenario 23'!G$39</f>
        <v>-435.52195187315294</v>
      </c>
      <c r="F17" s="71">
        <f>'Scenario 23'!V$9</f>
        <v>-620.53772040577553</v>
      </c>
      <c r="G17" s="71">
        <f>'Scenario 23'!V$24</f>
        <v>-663.5791567607414</v>
      </c>
      <c r="H17" s="71">
        <f>'Scenario 23'!V$39</f>
        <v>-573.55517043887312</v>
      </c>
      <c r="I17" s="71">
        <f>'Scenario 23'!AK$9</f>
        <v>-324.01537303612452</v>
      </c>
      <c r="J17" s="71">
        <f>'Scenario 23'!AK$24</f>
        <v>-560.28578299273045</v>
      </c>
      <c r="K17" s="71">
        <f>'Scenario 23'!AK$39</f>
        <v>-44.862404091799817</v>
      </c>
      <c r="L17" s="71">
        <f>'Scenario 23'!G$54</f>
        <v>-517.02524770618345</v>
      </c>
      <c r="M17" s="72">
        <f>'Scenario 23'!G$69</f>
        <v>-867.1787095387856</v>
      </c>
    </row>
    <row r="18" spans="2:13" x14ac:dyDescent="0.2">
      <c r="B18" s="73" t="str">
        <f>'Scenario 24'!G$2</f>
        <v>Scenario 24 (D2, D4, D5, D8)</v>
      </c>
      <c r="C18" s="68">
        <f>'Scenario 24'!G$9</f>
        <v>-30.42364015889595</v>
      </c>
      <c r="D18" s="68">
        <f>'Scenario 24'!G$24</f>
        <v>-66.299765483127985</v>
      </c>
      <c r="E18" s="68">
        <f>'Scenario 24'!G$39</f>
        <v>10.016178622875113</v>
      </c>
      <c r="F18" s="68">
        <f>'Scenario 24'!V$9</f>
        <v>-64.739856183248278</v>
      </c>
      <c r="G18" s="68">
        <f>'Scenario 24'!V$24</f>
        <v>-120.49277667296086</v>
      </c>
      <c r="H18" s="68">
        <f>'Scenario 24'!V$39</f>
        <v>-3.881887803518679</v>
      </c>
      <c r="I18" s="68">
        <f>'Scenario 24'!AK$9</f>
        <v>74.762930676442579</v>
      </c>
      <c r="J18" s="68">
        <f>'Scenario 24'!AK$24</f>
        <v>84.836687562143382</v>
      </c>
      <c r="K18" s="68">
        <f>'Scenario 24'!AK$39</f>
        <v>62.860809104878903</v>
      </c>
      <c r="L18" s="68">
        <f>'Scenario 24'!G$54</f>
        <v>-20.558723622150893</v>
      </c>
      <c r="M18" s="69">
        <f>'Scenario 24'!G$69</f>
        <v>-236.79873976622642</v>
      </c>
    </row>
    <row r="19" spans="2:13" s="249" customFormat="1" x14ac:dyDescent="0.2">
      <c r="B19" s="70" t="str">
        <f>'Scenario 11'!G$2</f>
        <v>Scenario 11 (D4, D5, D8)</v>
      </c>
      <c r="C19" s="71">
        <f>'Scenario 11'!G$9</f>
        <v>1.059630605485717</v>
      </c>
      <c r="D19" s="71">
        <f>'Scenario 11'!G$24</f>
        <v>-36.248264151244094</v>
      </c>
      <c r="E19" s="71">
        <f>'Scenario 11'!G$39</f>
        <v>43.113349881365494</v>
      </c>
      <c r="F19" s="71">
        <f>'Scenario 11'!V$9</f>
        <v>-32.548627038534342</v>
      </c>
      <c r="G19" s="71">
        <f>'Scenario 11'!V$24</f>
        <v>-98.264374496255527</v>
      </c>
      <c r="H19" s="71">
        <f>'Scenario 11'!V$39</f>
        <v>39.184420229729199</v>
      </c>
      <c r="I19" s="71">
        <f>'Scenario 11'!AK$9</f>
        <v>107.77424626890689</v>
      </c>
      <c r="J19" s="71">
        <f>'Scenario 11'!AK$24</f>
        <v>140.9453928059034</v>
      </c>
      <c r="K19" s="71">
        <f>'Scenario 11'!AK$39</f>
        <v>68.582609699644948</v>
      </c>
      <c r="L19" s="71">
        <f>'Scenario 11'!G$54</f>
        <v>11.225197090551465</v>
      </c>
      <c r="M19" s="72">
        <f>'Scenario 11'!G$69</f>
        <v>-11.196162167413355</v>
      </c>
    </row>
    <row r="20" spans="2:13" s="248" customFormat="1" x14ac:dyDescent="0.2">
      <c r="B20" s="77" t="str">
        <f>'Scenario 10'!G$2</f>
        <v>Scenario 10 (D4, D6, D8)</v>
      </c>
      <c r="C20" s="78">
        <f>'Scenario 10'!G$9</f>
        <v>-24.422363047073301</v>
      </c>
      <c r="D20" s="78">
        <f>'Scenario 10'!G$24</f>
        <v>-65.773253658589567</v>
      </c>
      <c r="E20" s="78">
        <f>'Scenario 10'!G$39</f>
        <v>22.18864936526947</v>
      </c>
      <c r="F20" s="78">
        <f>'Scenario 10'!V$9</f>
        <v>-34.570355422986637</v>
      </c>
      <c r="G20" s="78">
        <f>'Scenario 10'!V$24</f>
        <v>-98.264374496255527</v>
      </c>
      <c r="H20" s="78">
        <f>'Scenario 10'!V$39</f>
        <v>34.955842750867532</v>
      </c>
      <c r="I20" s="78">
        <f>'Scenario 10'!AK$9</f>
        <v>23.673006881144687</v>
      </c>
      <c r="J20" s="78">
        <f>'Scenario 10'!AK$24</f>
        <v>40.671861744073482</v>
      </c>
      <c r="K20" s="78">
        <f>'Scenario 10'!AK$39</f>
        <v>3.5888973030059108</v>
      </c>
      <c r="L20" s="78">
        <f>'Scenario 10'!G$54</f>
        <v>-0.52816838098091545</v>
      </c>
      <c r="M20" s="79">
        <f>'Scenario 10'!G$69</f>
        <v>-20.754985794443499</v>
      </c>
    </row>
    <row r="21" spans="2:13" s="249" customFormat="1" x14ac:dyDescent="0.2">
      <c r="B21" s="74" t="str">
        <f>'Scenario 1'!G$2</f>
        <v>Scenario 1 (D1)</v>
      </c>
      <c r="C21" s="75">
        <f>'Scenario 1'!G$9</f>
        <v>-84.876749813815195</v>
      </c>
      <c r="D21" s="75">
        <f>'Scenario 1'!G$24</f>
        <v>-112.31207253696782</v>
      </c>
      <c r="E21" s="75">
        <f>'Scenario 1'!G$39</f>
        <v>-53.951462617477482</v>
      </c>
      <c r="F21" s="75">
        <f>'Scenario 1'!V$9</f>
        <v>-266.87062223662508</v>
      </c>
      <c r="G21" s="75">
        <f>'Scenario 1'!V$24</f>
        <v>-204.83868269820388</v>
      </c>
      <c r="H21" s="75">
        <f>'Scenario 1'!V$39</f>
        <v>-334.58255161724145</v>
      </c>
      <c r="I21" s="75">
        <f>'Scenario 1'!AK$9</f>
        <v>389.82147496730227</v>
      </c>
      <c r="J21" s="75">
        <f>'Scenario 1'!AK$24</f>
        <v>78.73696582915629</v>
      </c>
      <c r="K21" s="75">
        <f>'Scenario 1'!AK$39</f>
        <v>757.36713730585177</v>
      </c>
      <c r="L21" s="75">
        <f>'Scenario 1'!G$54</f>
        <v>-70.936981294050952</v>
      </c>
      <c r="M21" s="76">
        <f>'Scenario 1'!G$69</f>
        <v>-475.45414658667499</v>
      </c>
    </row>
    <row r="22" spans="2:13" s="248" customFormat="1" x14ac:dyDescent="0.2">
      <c r="B22" s="82"/>
      <c r="C22" s="78"/>
      <c r="D22" s="78"/>
      <c r="E22" s="78"/>
      <c r="F22" s="78"/>
      <c r="G22" s="78"/>
      <c r="H22" s="78"/>
      <c r="I22" s="78"/>
      <c r="J22" s="78"/>
      <c r="K22" s="78"/>
      <c r="L22" s="78"/>
      <c r="M22" s="78"/>
    </row>
    <row r="23" spans="2:13" x14ac:dyDescent="0.2">
      <c r="B23" s="235" t="s">
        <v>65</v>
      </c>
    </row>
    <row r="24" spans="2:13" ht="45" x14ac:dyDescent="0.2">
      <c r="B24" s="65"/>
      <c r="C24" s="63" t="s">
        <v>53</v>
      </c>
      <c r="D24" s="63" t="s">
        <v>54</v>
      </c>
      <c r="E24" s="63" t="s">
        <v>55</v>
      </c>
      <c r="F24" s="63" t="s">
        <v>56</v>
      </c>
      <c r="G24" s="63" t="s">
        <v>57</v>
      </c>
      <c r="H24" s="63" t="s">
        <v>58</v>
      </c>
      <c r="I24" s="63" t="s">
        <v>52</v>
      </c>
      <c r="J24" s="63" t="s">
        <v>59</v>
      </c>
      <c r="K24" s="63" t="s">
        <v>60</v>
      </c>
      <c r="L24" s="63" t="s">
        <v>61</v>
      </c>
      <c r="M24" s="64" t="s">
        <v>62</v>
      </c>
    </row>
    <row r="25" spans="2:13" ht="22.5" x14ac:dyDescent="0.2">
      <c r="B25" s="67" t="str">
        <f>'Scenario 0'!G$2</f>
        <v>DOE NOPR (GTI Scenario 0)</v>
      </c>
      <c r="C25" s="68">
        <f>'Scenario 0'!G$10</f>
        <v>387.71443383408018</v>
      </c>
      <c r="D25" s="68">
        <f>'Scenario 0'!G$25</f>
        <v>373.63778800073305</v>
      </c>
      <c r="E25" s="68">
        <f>'Scenario 0'!G$40</f>
        <v>403.5817272335542</v>
      </c>
      <c r="F25" s="68">
        <f>'Scenario 0'!V$10</f>
        <v>263.63825993569458</v>
      </c>
      <c r="G25" s="68">
        <f>'Scenario 0'!V$25</f>
        <v>259.3329297066586</v>
      </c>
      <c r="H25" s="68">
        <f>'Scenario 0'!V$40</f>
        <v>268.33781017703677</v>
      </c>
      <c r="I25" s="68">
        <f>'Scenario 0'!AK$10</f>
        <v>730.38874635862237</v>
      </c>
      <c r="J25" s="68">
        <f>'Scenario 0'!AK$25</f>
        <v>665.24246491703548</v>
      </c>
      <c r="K25" s="68">
        <f>'Scenario 0'!AK$40</f>
        <v>807.35893438784535</v>
      </c>
      <c r="L25" s="68">
        <f>'Scenario 0'!G$55</f>
        <v>427.04533315986214</v>
      </c>
      <c r="M25" s="69">
        <f>'Scenario 0'!G$70</f>
        <v>330.48837636660232</v>
      </c>
    </row>
    <row r="26" spans="2:13" s="249" customFormat="1" x14ac:dyDescent="0.2">
      <c r="B26" s="70" t="str">
        <f>'Scenario 18'!G$2</f>
        <v>Scenario 18 (D8, D10)</v>
      </c>
      <c r="C26" s="71">
        <f>'Scenario 18'!G$10</f>
        <v>-308.24134032179376</v>
      </c>
      <c r="D26" s="71">
        <f>'Scenario 18'!G$25</f>
        <v>-149.50747407550026</v>
      </c>
      <c r="E26" s="71">
        <f>'Scenario 18'!G$40</f>
        <v>-487.16726187871802</v>
      </c>
      <c r="F26" s="71">
        <f>'Scenario 18'!V$10</f>
        <v>-209.87545569747635</v>
      </c>
      <c r="G26" s="71">
        <f>'Scenario 18'!V$25</f>
        <v>-9.0054824571038044</v>
      </c>
      <c r="H26" s="71">
        <f>'Scenario 18'!V$40</f>
        <v>-429.13820233969693</v>
      </c>
      <c r="I26" s="71">
        <f>'Scenario 18'!AK$10</f>
        <v>-586.9254902146605</v>
      </c>
      <c r="J26" s="71">
        <f>'Scenario 18'!AK$25</f>
        <v>-537.49244137835876</v>
      </c>
      <c r="K26" s="71">
        <f>'Scenario 18'!AK$40</f>
        <v>-645.33052853138361</v>
      </c>
      <c r="L26" s="71">
        <f>'Scenario 18'!G$55</f>
        <v>-125.83322843706213</v>
      </c>
      <c r="M26" s="72">
        <f>'Scenario 18'!G$70</f>
        <v>-166.28819869053353</v>
      </c>
    </row>
    <row r="27" spans="2:13" s="248" customFormat="1" x14ac:dyDescent="0.2">
      <c r="B27" s="77" t="str">
        <f>'Scenario 17'!G$2</f>
        <v>Scenario 17 (D8, D9)</v>
      </c>
      <c r="C27" s="78">
        <f>'Scenario 17'!G$10</f>
        <v>49.578588605585168</v>
      </c>
      <c r="D27" s="78">
        <f>'Scenario 17'!G$25</f>
        <v>10.498435935151578</v>
      </c>
      <c r="E27" s="78">
        <f>'Scenario 17'!G$40</f>
        <v>93.630009367258666</v>
      </c>
      <c r="F27" s="78">
        <f>'Scenario 17'!V$10</f>
        <v>52.935257476591381</v>
      </c>
      <c r="G27" s="78">
        <f>'Scenario 17'!V$25</f>
        <v>-9.0054824571038044</v>
      </c>
      <c r="H27" s="78">
        <f>'Scenario 17'!V$40</f>
        <v>120.54763650877916</v>
      </c>
      <c r="I27" s="78">
        <f>'Scenario 17'!AK$10</f>
        <v>57.76481675527593</v>
      </c>
      <c r="J27" s="78">
        <f>'Scenario 17'!AK$25</f>
        <v>79.06069476335577</v>
      </c>
      <c r="K27" s="78">
        <f>'Scenario 17'!AK$40</f>
        <v>32.60378379594988</v>
      </c>
      <c r="L27" s="78">
        <f>'Scenario 17'!G$55</f>
        <v>65.606879979875657</v>
      </c>
      <c r="M27" s="79">
        <f>'Scenario 17'!G$70</f>
        <v>46.507482756542927</v>
      </c>
    </row>
    <row r="28" spans="2:13" s="249" customFormat="1" x14ac:dyDescent="0.2">
      <c r="B28" s="70" t="str">
        <f>'Scenario 23'!G$2</f>
        <v>Scenario 23 (D1, D4, D5, D8)</v>
      </c>
      <c r="C28" s="71">
        <f>'Scenario 23'!G$10</f>
        <v>-566.28685980506907</v>
      </c>
      <c r="D28" s="71">
        <f>'Scenario 23'!G$25</f>
        <v>-640.6657692620546</v>
      </c>
      <c r="E28" s="71">
        <f>'Scenario 23'!G$40</f>
        <v>-482.44643410573673</v>
      </c>
      <c r="F28" s="71">
        <f>'Scenario 23'!V$10</f>
        <v>-622.97094816841525</v>
      </c>
      <c r="G28" s="71">
        <f>'Scenario 23'!V$25</f>
        <v>-645.36217258300451</v>
      </c>
      <c r="H28" s="71">
        <f>'Scenario 23'!V$40</f>
        <v>-598.52945854890834</v>
      </c>
      <c r="I28" s="71">
        <f>'Scenario 23'!AK$10</f>
        <v>-467.82354580546945</v>
      </c>
      <c r="J28" s="71">
        <f>'Scenario 23'!AK$25</f>
        <v>-721.93418635941646</v>
      </c>
      <c r="K28" s="71">
        <f>'Scenario 23'!AK$40</f>
        <v>-167.59238370604839</v>
      </c>
      <c r="L28" s="71">
        <f>'Scenario 23'!G$55</f>
        <v>-551.90871740863781</v>
      </c>
      <c r="M28" s="72">
        <f>'Scenario 23'!G$70</f>
        <v>-846.18320940909973</v>
      </c>
    </row>
    <row r="29" spans="2:13" x14ac:dyDescent="0.2">
      <c r="B29" s="73" t="str">
        <f>'Scenario 24'!G$2</f>
        <v>Scenario 24 (D2, D4, D5, D8)</v>
      </c>
      <c r="C29" s="68">
        <f>'Scenario 24'!G$10</f>
        <v>24.949110448137667</v>
      </c>
      <c r="D29" s="68">
        <f>'Scenario 24'!G$25</f>
        <v>-9.1772698424234775</v>
      </c>
      <c r="E29" s="68">
        <f>'Scenario 24'!G$40</f>
        <v>63.416604419565715</v>
      </c>
      <c r="F29" s="68">
        <f>'Scenario 24'!V$10</f>
        <v>-14.290098496012085</v>
      </c>
      <c r="G29" s="68">
        <f>'Scenario 24'!V$25</f>
        <v>-68.910543400947091</v>
      </c>
      <c r="H29" s="68">
        <f>'Scenario 24'!V$40</f>
        <v>45.331698527601247</v>
      </c>
      <c r="I29" s="68">
        <f>'Scenario 24'!AK$10</f>
        <v>139.97195906294533</v>
      </c>
      <c r="J29" s="68">
        <f>'Scenario 24'!AK$25</f>
        <v>148.94340629205556</v>
      </c>
      <c r="K29" s="68">
        <f>'Scenario 24'!AK$40</f>
        <v>129.37221392264854</v>
      </c>
      <c r="L29" s="68">
        <f>'Scenario 24'!G$55</f>
        <v>10.341535828498172</v>
      </c>
      <c r="M29" s="69">
        <f>'Scenario 24'!G$70</f>
        <v>-207.65129952613569</v>
      </c>
    </row>
    <row r="30" spans="2:13" s="249" customFormat="1" x14ac:dyDescent="0.2">
      <c r="B30" s="70" t="str">
        <f>'Scenario 11'!G$2</f>
        <v>Scenario 11 (D4, D5, D8)</v>
      </c>
      <c r="C30" s="71">
        <f>'Scenario 11'!G$10</f>
        <v>60.76018565010007</v>
      </c>
      <c r="D30" s="71">
        <f>'Scenario 11'!G$25</f>
        <v>23.269669530019623</v>
      </c>
      <c r="E30" s="71">
        <f>'Scenario 11'!G$40</f>
        <v>103.01975700094165</v>
      </c>
      <c r="F30" s="71">
        <f>'Scenario 11'!V$10</f>
        <v>19.232874554358883</v>
      </c>
      <c r="G30" s="71">
        <f>'Scenario 11'!V$25</f>
        <v>-49.189235065375456</v>
      </c>
      <c r="H30" s="71">
        <f>'Scenario 11'!V$40</f>
        <v>93.920093576015745</v>
      </c>
      <c r="I30" s="71">
        <f>'Scenario 11'!AK$10</f>
        <v>186.56763925756877</v>
      </c>
      <c r="J30" s="71">
        <f>'Scenario 11'!AK$25</f>
        <v>221.58286008359266</v>
      </c>
      <c r="K30" s="71">
        <f>'Scenario 11'!AK$40</f>
        <v>145.19723297765862</v>
      </c>
      <c r="L30" s="71">
        <f>'Scenario 11'!G$55</f>
        <v>59.733948143231132</v>
      </c>
      <c r="M30" s="72">
        <f>'Scenario 11'!G$70</f>
        <v>53.035473332772916</v>
      </c>
    </row>
    <row r="31" spans="2:13" s="248" customFormat="1" x14ac:dyDescent="0.2">
      <c r="B31" s="77" t="str">
        <f>'Scenario 10'!G$2</f>
        <v>Scenario 10 (D4, D6, D8)</v>
      </c>
      <c r="C31" s="78">
        <f>'Scenario 10'!G$10</f>
        <v>20.846447537663522</v>
      </c>
      <c r="D31" s="78">
        <f>'Scenario 10'!G$25</f>
        <v>-20.764661207796252</v>
      </c>
      <c r="E31" s="78">
        <f>'Scenario 10'!G$40</f>
        <v>67.750779646191589</v>
      </c>
      <c r="F31" s="78">
        <f>'Scenario 10'!V$10</f>
        <v>15.96979388552767</v>
      </c>
      <c r="G31" s="78">
        <f>'Scenario 10'!V$25</f>
        <v>-49.189235065375456</v>
      </c>
      <c r="H31" s="78">
        <f>'Scenario 10'!V$40</f>
        <v>87.0951464001039</v>
      </c>
      <c r="I31" s="78">
        <f>'Scenario 10'!AK$10</f>
        <v>54.438360373202023</v>
      </c>
      <c r="J31" s="78">
        <f>'Scenario 10'!AK$25</f>
        <v>72.918781264463163</v>
      </c>
      <c r="K31" s="78">
        <f>'Scenario 10'!AK$40</f>
        <v>32.60378379594988</v>
      </c>
      <c r="L31" s="78">
        <f>'Scenario 10'!G$55</f>
        <v>37.059752702758637</v>
      </c>
      <c r="M31" s="79">
        <f>'Scenario 10'!G$70</f>
        <v>26.335194471062568</v>
      </c>
    </row>
    <row r="32" spans="2:13" s="249" customFormat="1" x14ac:dyDescent="0.2">
      <c r="B32" s="74" t="str">
        <f>'Scenario 1'!G$2</f>
        <v>Scenario 1 (D1)</v>
      </c>
      <c r="C32" s="75">
        <f>'Scenario 1'!G$9</f>
        <v>-84.876749813815195</v>
      </c>
      <c r="D32" s="75">
        <f>'Scenario 1'!G$24</f>
        <v>-112.31207253696782</v>
      </c>
      <c r="E32" s="75">
        <f>'Scenario 1'!G$39</f>
        <v>-53.951462617477482</v>
      </c>
      <c r="F32" s="75">
        <f>'Scenario 1'!V$9</f>
        <v>-266.87062223662508</v>
      </c>
      <c r="G32" s="75">
        <f>'Scenario 1'!V$24</f>
        <v>-204.83868269820388</v>
      </c>
      <c r="H32" s="75">
        <f>'Scenario 1'!V$39</f>
        <v>-334.58255161724145</v>
      </c>
      <c r="I32" s="75">
        <f>'Scenario 1'!AK$9</f>
        <v>389.82147496730227</v>
      </c>
      <c r="J32" s="75">
        <f>'Scenario 1'!AK$24</f>
        <v>78.73696582915629</v>
      </c>
      <c r="K32" s="75">
        <f>'Scenario 1'!AK$39</f>
        <v>757.36713730585177</v>
      </c>
      <c r="L32" s="75">
        <f>'Scenario 1'!G$54</f>
        <v>-70.936981294050952</v>
      </c>
      <c r="M32" s="76">
        <f>'Scenario 1'!G$69</f>
        <v>-475.45414658667499</v>
      </c>
    </row>
    <row r="34" spans="2:13" x14ac:dyDescent="0.2">
      <c r="B34" s="235" t="s">
        <v>66</v>
      </c>
    </row>
    <row r="35" spans="2:13" ht="45" x14ac:dyDescent="0.2">
      <c r="B35" s="65"/>
      <c r="C35" s="63" t="s">
        <v>53</v>
      </c>
      <c r="D35" s="63" t="s">
        <v>54</v>
      </c>
      <c r="E35" s="63" t="s">
        <v>55</v>
      </c>
      <c r="F35" s="63" t="s">
        <v>56</v>
      </c>
      <c r="G35" s="63" t="s">
        <v>57</v>
      </c>
      <c r="H35" s="63" t="s">
        <v>58</v>
      </c>
      <c r="I35" s="63" t="s">
        <v>52</v>
      </c>
      <c r="J35" s="63" t="s">
        <v>59</v>
      </c>
      <c r="K35" s="63" t="s">
        <v>60</v>
      </c>
      <c r="L35" s="63" t="s">
        <v>61</v>
      </c>
      <c r="M35" s="64" t="s">
        <v>62</v>
      </c>
    </row>
    <row r="36" spans="2:13" s="248" customFormat="1" ht="22.5" x14ac:dyDescent="0.2">
      <c r="B36" s="81" t="str">
        <f>'Scenario 0'!G$2</f>
        <v>DOE NOPR (GTI Scenario 0)</v>
      </c>
      <c r="C36" s="78">
        <f>'Scenario 0'!G$11</f>
        <v>441.19095261403891</v>
      </c>
      <c r="D36" s="78">
        <f>'Scenario 0'!G$26</f>
        <v>467.04144887099847</v>
      </c>
      <c r="E36" s="78">
        <f>'Scenario 0'!G$41</f>
        <v>412.05209286810549</v>
      </c>
      <c r="F36" s="78">
        <f>'Scenario 0'!V$11</f>
        <v>319.41937575487515</v>
      </c>
      <c r="G36" s="78">
        <f>'Scenario 0'!V$26</f>
        <v>362.36511127620918</v>
      </c>
      <c r="H36" s="78">
        <f>'Scenario 0'!V$41</f>
        <v>272.54128952289329</v>
      </c>
      <c r="I36" s="78">
        <f>'Scenario 0'!AK$11</f>
        <v>763.70438729756745</v>
      </c>
      <c r="J36" s="78">
        <f>'Scenario 0'!AK$26</f>
        <v>704.45430783792278</v>
      </c>
      <c r="K36" s="78">
        <f>'Scenario 0'!AK$41</f>
        <v>833.70822567235439</v>
      </c>
      <c r="L36" s="78">
        <f>'Scenario 0'!G$56</f>
        <v>541.50468361720255</v>
      </c>
      <c r="M36" s="79">
        <f>'Scenario 0'!G$71</f>
        <v>484.62183121319646</v>
      </c>
    </row>
    <row r="37" spans="2:13" s="249" customFormat="1" x14ac:dyDescent="0.2">
      <c r="B37" s="70" t="str">
        <f>'Scenario 18'!G$2</f>
        <v>Scenario 18 (D8, D10)</v>
      </c>
      <c r="C37" s="71">
        <f>'Scenario 18'!G$11</f>
        <v>-177.89863571090396</v>
      </c>
      <c r="D37" s="71">
        <f>'Scenario 18'!G$26</f>
        <v>63.069542128253246</v>
      </c>
      <c r="E37" s="71">
        <f>'Scenario 18'!G$41</f>
        <v>-449.5196470637427</v>
      </c>
      <c r="F37" s="71">
        <f>'Scenario 18'!V$11</f>
        <v>-131.94206095809906</v>
      </c>
      <c r="G37" s="71">
        <f>'Scenario 18'!V$26</f>
        <v>74.424233400585038</v>
      </c>
      <c r="H37" s="71">
        <f>'Scenario 18'!V$41</f>
        <v>-357.20440248942987</v>
      </c>
      <c r="I37" s="71">
        <f>'Scenario 18'!AK$11</f>
        <v>-321.92309947986536</v>
      </c>
      <c r="J37" s="71">
        <f>'Scenario 18'!AK$26</f>
        <v>22.076154199747084</v>
      </c>
      <c r="K37" s="71">
        <f>'Scenario 18'!AK$41</f>
        <v>-728.35745999472033</v>
      </c>
      <c r="L37" s="71">
        <f>'Scenario 18'!G$56</f>
        <v>-8.4494224337974639</v>
      </c>
      <c r="M37" s="72">
        <f>'Scenario 18'!G$71</f>
        <v>31.009525440036569</v>
      </c>
    </row>
    <row r="38" spans="2:13" s="248" customFormat="1" x14ac:dyDescent="0.2">
      <c r="B38" s="77" t="str">
        <f>'Scenario 17'!G$2</f>
        <v>Scenario 17 (D8, D9)</v>
      </c>
      <c r="C38" s="78">
        <f>'Scenario 17'!G$11</f>
        <v>92.203055361474767</v>
      </c>
      <c r="D38" s="78">
        <f>'Scenario 17'!G$26</f>
        <v>66.920683874100931</v>
      </c>
      <c r="E38" s="78">
        <f>'Scenario 17'!G$41</f>
        <v>120.70152090318767</v>
      </c>
      <c r="F38" s="78">
        <f>'Scenario 17'!V$11</f>
        <v>82.696552433439123</v>
      </c>
      <c r="G38" s="78">
        <f>'Scenario 17'!V$26</f>
        <v>31.533434294228627</v>
      </c>
      <c r="H38" s="78">
        <f>'Scenario 17'!V$41</f>
        <v>138.54445059868362</v>
      </c>
      <c r="I38" s="78">
        <f>'Scenario 17'!AK$11</f>
        <v>140.74955532672243</v>
      </c>
      <c r="J38" s="78">
        <f>'Scenario 17'!AK$26</f>
        <v>178.91228481595201</v>
      </c>
      <c r="K38" s="78">
        <f>'Scenario 17'!AK$41</f>
        <v>95.660374494073224</v>
      </c>
      <c r="L38" s="78">
        <f>'Scenario 17'!G$56</f>
        <v>126.2431134433796</v>
      </c>
      <c r="M38" s="79">
        <f>'Scenario 17'!G$71</f>
        <v>73.31711146264476</v>
      </c>
    </row>
    <row r="39" spans="2:13" s="249" customFormat="1" x14ac:dyDescent="0.2">
      <c r="B39" s="70" t="str">
        <f>'Scenario 23'!G$2</f>
        <v>Scenario 23 (D1, D4, D5, D8)</v>
      </c>
      <c r="C39" s="71">
        <f>'Scenario 23'!G$11</f>
        <v>-541.04613391118528</v>
      </c>
      <c r="D39" s="71">
        <f>'Scenario 23'!G$26</f>
        <v>-596.69914485758488</v>
      </c>
      <c r="E39" s="71">
        <f>'Scenario 23'!G$41</f>
        <v>-478.31367166805211</v>
      </c>
      <c r="F39" s="71">
        <f>'Scenario 23'!V$11</f>
        <v>-603.01654930672635</v>
      </c>
      <c r="G39" s="71">
        <f>'Scenario 23'!V$26</f>
        <v>-616.01096096737251</v>
      </c>
      <c r="H39" s="71">
        <f>'Scenario 23'!V$41</f>
        <v>-588.83229694809495</v>
      </c>
      <c r="I39" s="71">
        <f>'Scenario 23'!AK$11</f>
        <v>-450.56612270141125</v>
      </c>
      <c r="J39" s="71">
        <f>'Scenario 23'!AK$26</f>
        <v>-674.25569558330892</v>
      </c>
      <c r="K39" s="71">
        <f>'Scenario 23'!AK$41</f>
        <v>-186.27738504975932</v>
      </c>
      <c r="L39" s="71">
        <f>'Scenario 23'!G$56</f>
        <v>-338.66572025662356</v>
      </c>
      <c r="M39" s="72">
        <f>'Scenario 23'!G$71</f>
        <v>-695.34951041065119</v>
      </c>
    </row>
    <row r="40" spans="2:13" x14ac:dyDescent="0.2">
      <c r="B40" s="73" t="str">
        <f>'Scenario 24'!G$2</f>
        <v>Scenario 24 (D2, D4, D5, D8)</v>
      </c>
      <c r="C40" s="68">
        <f>'Scenario 24'!G$11</f>
        <v>49.943460806424063</v>
      </c>
      <c r="D40" s="68">
        <f>'Scenario 24'!G$26</f>
        <v>42.468136996486578</v>
      </c>
      <c r="E40" s="68">
        <f>'Scenario 24'!G$41</f>
        <v>58.369697962105541</v>
      </c>
      <c r="F40" s="68">
        <f>'Scenario 24'!V$11</f>
        <v>4.606343907626214</v>
      </c>
      <c r="G40" s="68">
        <f>'Scenario 24'!V$26</f>
        <v>8.669292467871955</v>
      </c>
      <c r="H40" s="68">
        <f>'Scenario 24'!V$41</f>
        <v>0.17136915050066334</v>
      </c>
      <c r="I40" s="68">
        <f>'Scenario 24'!AK$11</f>
        <v>159.32829466973405</v>
      </c>
      <c r="J40" s="68">
        <f>'Scenario 24'!AK$26</f>
        <v>91.054333359962968</v>
      </c>
      <c r="K40" s="68">
        <f>'Scenario 24'!AK$41</f>
        <v>239.99382957405382</v>
      </c>
      <c r="L40" s="68">
        <f>'Scenario 24'!G$56</f>
        <v>75.20220887915228</v>
      </c>
      <c r="M40" s="69">
        <f>'Scenario 24'!G$71</f>
        <v>-181.57849966375983</v>
      </c>
    </row>
    <row r="41" spans="2:13" s="249" customFormat="1" x14ac:dyDescent="0.2">
      <c r="B41" s="70" t="str">
        <f>'Scenario 11'!G$2</f>
        <v>Scenario 11 (D4, D5, D8)</v>
      </c>
      <c r="C41" s="71">
        <f>'Scenario 11'!G$11</f>
        <v>117.28111346960138</v>
      </c>
      <c r="D41" s="71">
        <f>'Scenario 11'!G$26</f>
        <v>106.56808935006559</v>
      </c>
      <c r="E41" s="71">
        <f>'Scenario 11'!G$41</f>
        <v>129.35690900447085</v>
      </c>
      <c r="F41" s="71">
        <f>'Scenario 11'!V$11</f>
        <v>69.939296845430391</v>
      </c>
      <c r="G41" s="71">
        <f>'Scenario 11'!V$26</f>
        <v>48.311841463975043</v>
      </c>
      <c r="H41" s="71">
        <f>'Scenario 11'!V$41</f>
        <v>93.547082485672945</v>
      </c>
      <c r="I41" s="71">
        <f>'Scenario 11'!AK$11</f>
        <v>240.22515024692927</v>
      </c>
      <c r="J41" s="71">
        <f>'Scenario 11'!AK$26</f>
        <v>232.63259947878504</v>
      </c>
      <c r="K41" s="71">
        <f>'Scenario 11'!AK$41</f>
        <v>249.19573225581163</v>
      </c>
      <c r="L41" s="71">
        <f>'Scenario 11'!G$56</f>
        <v>172.22770814490357</v>
      </c>
      <c r="M41" s="72">
        <f>'Scenario 11'!G$71</f>
        <v>224.33439170686262</v>
      </c>
    </row>
    <row r="42" spans="2:13" s="248" customFormat="1" x14ac:dyDescent="0.2">
      <c r="B42" s="77" t="str">
        <f>'Scenario 10'!G$2</f>
        <v>Scenario 10 (D4, D6, D8)</v>
      </c>
      <c r="C42" s="78">
        <f>'Scenario 10'!G$11</f>
        <v>38.9399893175272</v>
      </c>
      <c r="D42" s="78">
        <f>'Scenario 10'!G$26</f>
        <v>1.7729182868041065</v>
      </c>
      <c r="E42" s="78">
        <f>'Scenario 10'!G$41</f>
        <v>80.834971106891587</v>
      </c>
      <c r="F42" s="78">
        <f>'Scenario 10'!V$11</f>
        <v>27.680080312998395</v>
      </c>
      <c r="G42" s="78">
        <f>'Scenario 10'!V$26</f>
        <v>-25.828490263969471</v>
      </c>
      <c r="H42" s="78">
        <f>'Scenario 10'!V$41</f>
        <v>86.088193603108607</v>
      </c>
      <c r="I42" s="78">
        <f>'Scenario 10'!AK$11</f>
        <v>91.820320371762534</v>
      </c>
      <c r="J42" s="78">
        <f>'Scenario 10'!AK$26</f>
        <v>88.570162706719543</v>
      </c>
      <c r="K42" s="78">
        <f>'Scenario 10'!AK$41</f>
        <v>95.660374494073224</v>
      </c>
      <c r="L42" s="78">
        <f>'Scenario 10'!G$56</f>
        <v>80.46455448054374</v>
      </c>
      <c r="M42" s="79">
        <f>'Scenario 10'!G$71</f>
        <v>37.975072022248391</v>
      </c>
    </row>
    <row r="43" spans="2:13" s="249" customFormat="1" x14ac:dyDescent="0.2">
      <c r="B43" s="74" t="str">
        <f>'Scenario 1'!G$2</f>
        <v>Scenario 1 (D1)</v>
      </c>
      <c r="C43" s="75">
        <f>'Scenario 1'!G$11</f>
        <v>-118.55103390248348</v>
      </c>
      <c r="D43" s="75">
        <f>'Scenario 1'!G$26</f>
        <v>-116.41449979862693</v>
      </c>
      <c r="E43" s="75">
        <f>'Scenario 1'!G$41</f>
        <v>-120.95935005145905</v>
      </c>
      <c r="F43" s="75">
        <f>'Scenario 1'!V$11</f>
        <v>-301.83483160496547</v>
      </c>
      <c r="G43" s="75">
        <f>'Scenario 1'!V$26</f>
        <v>-227.87920071935443</v>
      </c>
      <c r="H43" s="75">
        <f>'Scenario 1'!V$41</f>
        <v>-382.56225191597753</v>
      </c>
      <c r="I43" s="75">
        <f>'Scenario 1'!AK$11</f>
        <v>319.87637854449281</v>
      </c>
      <c r="J43" s="75">
        <f>'Scenario 1'!AK$26</f>
        <v>62.247136347163703</v>
      </c>
      <c r="K43" s="75">
        <f>'Scenario 1'!AK$41</f>
        <v>624.26476073534593</v>
      </c>
      <c r="L43" s="75">
        <f>'Scenario 1'!G$56</f>
        <v>10.070530375039716</v>
      </c>
      <c r="M43" s="76">
        <f>'Scenario 1'!G$71</f>
        <v>-403.81238755055631</v>
      </c>
    </row>
    <row r="46" spans="2:13" x14ac:dyDescent="0.2">
      <c r="B46" s="235" t="s">
        <v>63</v>
      </c>
    </row>
    <row r="47" spans="2:13" ht="45" x14ac:dyDescent="0.2">
      <c r="B47" s="65"/>
      <c r="C47" s="63" t="s">
        <v>53</v>
      </c>
      <c r="D47" s="63" t="s">
        <v>54</v>
      </c>
      <c r="E47" s="63" t="s">
        <v>55</v>
      </c>
      <c r="F47" s="63" t="s">
        <v>56</v>
      </c>
      <c r="G47" s="63" t="s">
        <v>57</v>
      </c>
      <c r="H47" s="63" t="s">
        <v>58</v>
      </c>
      <c r="I47" s="63" t="s">
        <v>52</v>
      </c>
      <c r="J47" s="63" t="s">
        <v>59</v>
      </c>
      <c r="K47" s="63" t="s">
        <v>60</v>
      </c>
      <c r="L47" s="63" t="s">
        <v>61</v>
      </c>
      <c r="M47" s="64" t="s">
        <v>62</v>
      </c>
    </row>
    <row r="48" spans="2:13" x14ac:dyDescent="0.2">
      <c r="B48" s="81" t="s">
        <v>252</v>
      </c>
      <c r="C48" s="177">
        <v>112.50771212227154</v>
      </c>
      <c r="D48" s="172">
        <v>142.8040805277389</v>
      </c>
      <c r="E48" s="172">
        <v>78.357434270629369</v>
      </c>
      <c r="F48" s="172">
        <v>-2.7054648481133747</v>
      </c>
      <c r="G48" s="172">
        <v>45.341988364932142</v>
      </c>
      <c r="H48" s="172">
        <v>-55.152410455305464</v>
      </c>
      <c r="I48" s="172">
        <v>443.86616218718314</v>
      </c>
      <c r="J48" s="172">
        <v>410.35219058811521</v>
      </c>
      <c r="K48" s="172">
        <v>483.46284581216122</v>
      </c>
      <c r="L48" s="172">
        <v>139.31402497752873</v>
      </c>
      <c r="M48" s="173">
        <v>30.615494322195921</v>
      </c>
    </row>
    <row r="49" spans="2:13" ht="33.75" x14ac:dyDescent="0.2">
      <c r="B49" s="168" t="s">
        <v>253</v>
      </c>
      <c r="C49" s="156">
        <v>225.52995516512962</v>
      </c>
      <c r="D49" s="71">
        <v>193.41984810903264</v>
      </c>
      <c r="E49" s="71">
        <v>261.72469187865062</v>
      </c>
      <c r="F49" s="71">
        <v>100.06310040373566</v>
      </c>
      <c r="G49" s="71">
        <v>90.770607586427857</v>
      </c>
      <c r="H49" s="71">
        <v>110.20646561361615</v>
      </c>
      <c r="I49" s="71">
        <v>584.59833585868876</v>
      </c>
      <c r="J49" s="71">
        <v>471.34549321807413</v>
      </c>
      <c r="K49" s="71">
        <v>718.4063199829742</v>
      </c>
      <c r="L49" s="71">
        <v>233.87979375966469</v>
      </c>
      <c r="M49" s="72">
        <v>160.77744474169745</v>
      </c>
    </row>
    <row r="50" spans="2:13" ht="33.75" x14ac:dyDescent="0.2">
      <c r="B50" s="171" t="s">
        <v>254</v>
      </c>
      <c r="C50" s="178">
        <v>194.09177492687482</v>
      </c>
      <c r="D50" s="78">
        <v>173.95490851444393</v>
      </c>
      <c r="E50" s="78">
        <v>216.7901912466946</v>
      </c>
      <c r="F50" s="78">
        <v>76.317994609079221</v>
      </c>
      <c r="G50" s="78">
        <v>83.772657067461722</v>
      </c>
      <c r="H50" s="78">
        <v>68.180741740729289</v>
      </c>
      <c r="I50" s="78">
        <v>527.02577129640497</v>
      </c>
      <c r="J50" s="78">
        <v>414.13866663115334</v>
      </c>
      <c r="K50" s="78">
        <v>660.40163680838964</v>
      </c>
      <c r="L50" s="78">
        <v>204.23188820797347</v>
      </c>
      <c r="M50" s="79">
        <v>146.37834244522745</v>
      </c>
    </row>
    <row r="51" spans="2:13" ht="22.5" x14ac:dyDescent="0.2">
      <c r="B51" s="168" t="s">
        <v>255</v>
      </c>
      <c r="C51" s="156">
        <v>179.622776161742</v>
      </c>
      <c r="D51" s="71">
        <v>153.33040397387379</v>
      </c>
      <c r="E51" s="71">
        <v>209.25972154006789</v>
      </c>
      <c r="F51" s="71">
        <v>68.11706341399568</v>
      </c>
      <c r="G51" s="71">
        <v>56.900515488586706</v>
      </c>
      <c r="H51" s="71">
        <v>80.360660932805757</v>
      </c>
      <c r="I51" s="71">
        <v>506.88532596586612</v>
      </c>
      <c r="J51" s="71">
        <v>418.43464967960347</v>
      </c>
      <c r="K51" s="71">
        <v>611.38960517280736</v>
      </c>
      <c r="L51" s="71">
        <v>228.00099264642526</v>
      </c>
      <c r="M51" s="72">
        <v>121.81306403364876</v>
      </c>
    </row>
    <row r="52" spans="2:13" ht="22.5" x14ac:dyDescent="0.2">
      <c r="B52" s="176" t="s">
        <v>256</v>
      </c>
      <c r="C52" s="157">
        <v>189.50810626557242</v>
      </c>
      <c r="D52" s="68">
        <v>151.7767327143728</v>
      </c>
      <c r="E52" s="68">
        <v>232.03917379329042</v>
      </c>
      <c r="F52" s="68">
        <v>86.407534761618706</v>
      </c>
      <c r="G52" s="68">
        <v>72.225921094644377</v>
      </c>
      <c r="H52" s="68">
        <v>101.88769595384744</v>
      </c>
      <c r="I52" s="68">
        <v>483.3277806441443</v>
      </c>
      <c r="J52" s="68">
        <v>368.40208965566529</v>
      </c>
      <c r="K52" s="68">
        <v>619.1122314067436</v>
      </c>
      <c r="L52" s="68">
        <v>216.7285204330108</v>
      </c>
      <c r="M52" s="69">
        <v>152.08783149265886</v>
      </c>
    </row>
    <row r="53" spans="2:13" x14ac:dyDescent="0.2">
      <c r="B53" s="168" t="s">
        <v>257</v>
      </c>
      <c r="C53" s="156">
        <v>154.77238943230358</v>
      </c>
      <c r="D53" s="71">
        <v>124.64704715285144</v>
      </c>
      <c r="E53" s="71">
        <v>188.72988544141148</v>
      </c>
      <c r="F53" s="71">
        <v>53.730263867915831</v>
      </c>
      <c r="G53" s="71">
        <v>54.706993297280285</v>
      </c>
      <c r="H53" s="71">
        <v>52.664099652558157</v>
      </c>
      <c r="I53" s="71">
        <v>438.59596894482797</v>
      </c>
      <c r="J53" s="71">
        <v>310.56953637928638</v>
      </c>
      <c r="K53" s="71">
        <v>589.8589170244677</v>
      </c>
      <c r="L53" s="71">
        <v>173.31594460983007</v>
      </c>
      <c r="M53" s="72">
        <v>117.5418465415835</v>
      </c>
    </row>
    <row r="54" spans="2:13" x14ac:dyDescent="0.2">
      <c r="B54" s="179" t="s">
        <v>258</v>
      </c>
      <c r="C54" s="180">
        <v>53.879480653783368</v>
      </c>
      <c r="D54" s="181">
        <v>76.745990712533739</v>
      </c>
      <c r="E54" s="181">
        <v>28.104190970456475</v>
      </c>
      <c r="F54" s="181">
        <v>-36.262638942139652</v>
      </c>
      <c r="G54" s="181">
        <v>12.589250494045725</v>
      </c>
      <c r="H54" s="181">
        <v>-89.587679432995969</v>
      </c>
      <c r="I54" s="181">
        <v>305.78617208081823</v>
      </c>
      <c r="J54" s="181">
        <v>245.94201517655702</v>
      </c>
      <c r="K54" s="181">
        <v>376.49191164787931</v>
      </c>
      <c r="L54" s="181">
        <v>76.25918193155907</v>
      </c>
      <c r="M54" s="182">
        <v>7.3852368693557082</v>
      </c>
    </row>
    <row r="55" spans="2:13" x14ac:dyDescent="0.2">
      <c r="B55" s="82"/>
      <c r="C55" s="78"/>
      <c r="D55" s="78"/>
      <c r="E55" s="78"/>
      <c r="F55" s="78"/>
      <c r="G55" s="78"/>
      <c r="H55" s="78"/>
      <c r="I55" s="78"/>
      <c r="J55" s="78"/>
      <c r="K55" s="78"/>
      <c r="L55" s="78"/>
      <c r="M55" s="78"/>
    </row>
    <row r="56" spans="2:13" x14ac:dyDescent="0.2">
      <c r="B56" s="82"/>
      <c r="C56" s="78"/>
      <c r="D56" s="78"/>
      <c r="E56" s="78"/>
      <c r="F56" s="78"/>
      <c r="G56" s="78"/>
      <c r="H56" s="78"/>
      <c r="I56" s="78"/>
      <c r="J56" s="78"/>
      <c r="K56" s="78"/>
      <c r="L56" s="78"/>
      <c r="M56" s="78"/>
    </row>
    <row r="57" spans="2:13" x14ac:dyDescent="0.2">
      <c r="B57" s="235" t="s">
        <v>64</v>
      </c>
    </row>
    <row r="58" spans="2:13" ht="45" x14ac:dyDescent="0.2">
      <c r="B58" s="65"/>
      <c r="C58" s="63" t="s">
        <v>53</v>
      </c>
      <c r="D58" s="63" t="s">
        <v>54</v>
      </c>
      <c r="E58" s="63" t="s">
        <v>55</v>
      </c>
      <c r="F58" s="63" t="s">
        <v>56</v>
      </c>
      <c r="G58" s="63" t="s">
        <v>57</v>
      </c>
      <c r="H58" s="63" t="s">
        <v>58</v>
      </c>
      <c r="I58" s="63" t="s">
        <v>52</v>
      </c>
      <c r="J58" s="63" t="s">
        <v>59</v>
      </c>
      <c r="K58" s="63" t="s">
        <v>60</v>
      </c>
      <c r="L58" s="63" t="s">
        <v>61</v>
      </c>
      <c r="M58" s="64" t="s">
        <v>62</v>
      </c>
    </row>
    <row r="59" spans="2:13" x14ac:dyDescent="0.2">
      <c r="B59" s="81" t="s">
        <v>252</v>
      </c>
      <c r="C59" s="177">
        <v>180.23491236574708</v>
      </c>
      <c r="D59" s="172">
        <v>211.48183154462527</v>
      </c>
      <c r="E59" s="172">
        <v>145.01316705009614</v>
      </c>
      <c r="F59" s="172">
        <v>62.676973446782789</v>
      </c>
      <c r="G59" s="172">
        <v>109.91336934620463</v>
      </c>
      <c r="H59" s="172">
        <v>11.11535007765651</v>
      </c>
      <c r="I59" s="172">
        <v>510.82998710045587</v>
      </c>
      <c r="J59" s="172">
        <v>481.41408809050148</v>
      </c>
      <c r="K59" s="172">
        <v>545.58480698798792</v>
      </c>
      <c r="L59" s="172">
        <v>210.94730846682592</v>
      </c>
      <c r="M59" s="173">
        <v>104.69330070763377</v>
      </c>
    </row>
    <row r="60" spans="2:13" ht="33.75" x14ac:dyDescent="0.2">
      <c r="B60" s="168" t="s">
        <v>253</v>
      </c>
      <c r="C60" s="156">
        <v>290.2696350400966</v>
      </c>
      <c r="D60" s="71">
        <v>258.23292213596869</v>
      </c>
      <c r="E60" s="71">
        <v>326.38164135342834</v>
      </c>
      <c r="F60" s="71">
        <v>161.67890719200491</v>
      </c>
      <c r="G60" s="71">
        <v>150.72386507888899</v>
      </c>
      <c r="H60" s="71">
        <v>173.63705397001326</v>
      </c>
      <c r="I60" s="71">
        <v>651.66990224775634</v>
      </c>
      <c r="J60" s="71">
        <v>540.96445182636239</v>
      </c>
      <c r="K60" s="71">
        <v>782.46814807602891</v>
      </c>
      <c r="L60" s="71">
        <v>305.02300524777075</v>
      </c>
      <c r="M60" s="72">
        <v>227.16854178400686</v>
      </c>
    </row>
    <row r="61" spans="2:13" ht="33.75" x14ac:dyDescent="0.2">
      <c r="B61" s="171" t="s">
        <v>254</v>
      </c>
      <c r="C61" s="178">
        <v>261.42789984467197</v>
      </c>
      <c r="D61" s="78">
        <v>240.66464237664727</v>
      </c>
      <c r="E61" s="78">
        <v>284.83238853283387</v>
      </c>
      <c r="F61" s="78">
        <v>140.15309080173509</v>
      </c>
      <c r="G61" s="78">
        <v>145.25161299119955</v>
      </c>
      <c r="H61" s="78">
        <v>134.58771952675355</v>
      </c>
      <c r="I61" s="78">
        <v>598.09076105228678</v>
      </c>
      <c r="J61" s="78">
        <v>486.95055435474205</v>
      </c>
      <c r="K61" s="78">
        <v>729.40267046321844</v>
      </c>
      <c r="L61" s="78">
        <v>272.95993072399858</v>
      </c>
      <c r="M61" s="79">
        <v>216.82276005985304</v>
      </c>
    </row>
    <row r="62" spans="2:13" ht="22.5" x14ac:dyDescent="0.2">
      <c r="B62" s="168" t="s">
        <v>255</v>
      </c>
      <c r="C62" s="156">
        <v>243.43427045462457</v>
      </c>
      <c r="D62" s="71">
        <v>222.03328407552658</v>
      </c>
      <c r="E62" s="71">
        <v>267.55761162093933</v>
      </c>
      <c r="F62" s="71">
        <v>128.57267809786524</v>
      </c>
      <c r="G62" s="71">
        <v>119.27933535094834</v>
      </c>
      <c r="H62" s="71">
        <v>138.71697106164308</v>
      </c>
      <c r="I62" s="71">
        <v>574.13531553250914</v>
      </c>
      <c r="J62" s="71">
        <v>496.74902797356981</v>
      </c>
      <c r="K62" s="71">
        <v>665.56704382901819</v>
      </c>
      <c r="L62" s="71">
        <v>302.81561085779902</v>
      </c>
      <c r="M62" s="72">
        <v>188.11836002248987</v>
      </c>
    </row>
    <row r="63" spans="2:13" ht="22.5" x14ac:dyDescent="0.2">
      <c r="B63" s="176" t="s">
        <v>256</v>
      </c>
      <c r="C63" s="157">
        <v>242.93463161109668</v>
      </c>
      <c r="D63" s="68">
        <v>200.98530044361334</v>
      </c>
      <c r="E63" s="68">
        <v>290.22021039358867</v>
      </c>
      <c r="F63" s="68">
        <v>136.63291145481415</v>
      </c>
      <c r="G63" s="68">
        <v>117.41859951236506</v>
      </c>
      <c r="H63" s="68">
        <v>157.60659280389416</v>
      </c>
      <c r="I63" s="68">
        <v>540.56301190901331</v>
      </c>
      <c r="J63" s="68">
        <v>422.10597734299586</v>
      </c>
      <c r="K63" s="68">
        <v>680.51973733018451</v>
      </c>
      <c r="L63" s="68">
        <v>270.92675595460378</v>
      </c>
      <c r="M63" s="69">
        <v>203.11593233992201</v>
      </c>
    </row>
    <row r="64" spans="2:13" x14ac:dyDescent="0.2">
      <c r="B64" s="168" t="s">
        <v>257</v>
      </c>
      <c r="C64" s="156">
        <v>206.79975999561515</v>
      </c>
      <c r="D64" s="71">
        <v>170.07670634928868</v>
      </c>
      <c r="E64" s="71">
        <v>248.19424229127193</v>
      </c>
      <c r="F64" s="71">
        <v>102.91738059245894</v>
      </c>
      <c r="G64" s="71">
        <v>95.08177766334147</v>
      </c>
      <c r="H64" s="71">
        <v>111.47045496251523</v>
      </c>
      <c r="I64" s="71">
        <v>493.21461998054667</v>
      </c>
      <c r="J64" s="71">
        <v>362.91700250574615</v>
      </c>
      <c r="K64" s="71">
        <v>647.16096802786603</v>
      </c>
      <c r="L64" s="71">
        <v>223.26797109589191</v>
      </c>
      <c r="M64" s="72">
        <v>173.42472525610509</v>
      </c>
    </row>
    <row r="65" spans="2:13" ht="24.75" customHeight="1" x14ac:dyDescent="0.2">
      <c r="B65" s="179" t="s">
        <v>258</v>
      </c>
      <c r="C65" s="180">
        <v>105.34088608538394</v>
      </c>
      <c r="D65" s="181">
        <v>123.62158436619892</v>
      </c>
      <c r="E65" s="181">
        <v>84.73475543444988</v>
      </c>
      <c r="F65" s="181">
        <v>11.735384295960957</v>
      </c>
      <c r="G65" s="181">
        <v>55.174628225101657</v>
      </c>
      <c r="H65" s="181">
        <v>-35.681398722012098</v>
      </c>
      <c r="I65" s="181">
        <v>361.37077499070324</v>
      </c>
      <c r="J65" s="181">
        <v>297.77357851594576</v>
      </c>
      <c r="K65" s="181">
        <v>436.51072254369859</v>
      </c>
      <c r="L65" s="181">
        <v>127.51873662090935</v>
      </c>
      <c r="M65" s="182">
        <v>58.711117638505094</v>
      </c>
    </row>
    <row r="68" spans="2:13" x14ac:dyDescent="0.2">
      <c r="B68" s="235" t="s">
        <v>65</v>
      </c>
    </row>
    <row r="69" spans="2:13" ht="45" x14ac:dyDescent="0.2">
      <c r="B69" s="65"/>
      <c r="C69" s="63" t="s">
        <v>53</v>
      </c>
      <c r="D69" s="63" t="s">
        <v>54</v>
      </c>
      <c r="E69" s="63" t="s">
        <v>55</v>
      </c>
      <c r="F69" s="63" t="s">
        <v>56</v>
      </c>
      <c r="G69" s="63" t="s">
        <v>57</v>
      </c>
      <c r="H69" s="63" t="s">
        <v>58</v>
      </c>
      <c r="I69" s="63" t="s">
        <v>52</v>
      </c>
      <c r="J69" s="63" t="s">
        <v>59</v>
      </c>
      <c r="K69" s="63" t="s">
        <v>60</v>
      </c>
      <c r="L69" s="63" t="s">
        <v>61</v>
      </c>
      <c r="M69" s="64" t="s">
        <v>62</v>
      </c>
    </row>
    <row r="70" spans="2:13" x14ac:dyDescent="0.2">
      <c r="B70" s="81" t="s">
        <v>252</v>
      </c>
      <c r="C70" s="172">
        <v>-11.561165303416557</v>
      </c>
      <c r="D70" s="172">
        <v>-47.305551398989145</v>
      </c>
      <c r="E70" s="172">
        <v>28.73015610063343</v>
      </c>
      <c r="F70" s="172">
        <v>-60.939758711584282</v>
      </c>
      <c r="G70" s="172">
        <v>-68.200942973139206</v>
      </c>
      <c r="H70" s="172">
        <v>-53.013699981250362</v>
      </c>
      <c r="I70" s="172">
        <v>153.57153888249138</v>
      </c>
      <c r="J70" s="172">
        <v>15.67390834005756</v>
      </c>
      <c r="K70" s="172">
        <v>316.49728562910263</v>
      </c>
      <c r="L70" s="172">
        <v>145.13811745268558</v>
      </c>
      <c r="M70" s="173">
        <v>-37.831312633221259</v>
      </c>
    </row>
    <row r="71" spans="2:13" ht="33.75" x14ac:dyDescent="0.2">
      <c r="B71" s="168" t="s">
        <v>253</v>
      </c>
      <c r="C71" s="71">
        <v>371.31130653037138</v>
      </c>
      <c r="D71" s="71">
        <v>348.12096841028165</v>
      </c>
      <c r="E71" s="71">
        <v>397.45161746386503</v>
      </c>
      <c r="F71" s="71">
        <v>240.33838656792648</v>
      </c>
      <c r="G71" s="71">
        <v>227.40330424143505</v>
      </c>
      <c r="H71" s="71">
        <v>254.45787706816077</v>
      </c>
      <c r="I71" s="71">
        <v>732.28014782021842</v>
      </c>
      <c r="J71" s="71">
        <v>654.391180519778</v>
      </c>
      <c r="K71" s="71">
        <v>824.3057911240868</v>
      </c>
      <c r="L71" s="71">
        <v>410.59489560552964</v>
      </c>
      <c r="M71" s="72">
        <v>309.14619108075249</v>
      </c>
    </row>
    <row r="72" spans="2:13" ht="33.75" x14ac:dyDescent="0.2">
      <c r="B72" s="171" t="s">
        <v>254</v>
      </c>
      <c r="C72" s="78">
        <v>344.99578907224247</v>
      </c>
      <c r="D72" s="78">
        <v>334.84045770937951</v>
      </c>
      <c r="E72" s="78">
        <v>356.44294944063438</v>
      </c>
      <c r="F72" s="78">
        <v>223.47463880767171</v>
      </c>
      <c r="G72" s="78">
        <v>226.42443935925766</v>
      </c>
      <c r="H72" s="78">
        <v>220.2547380900393</v>
      </c>
      <c r="I72" s="78">
        <v>675.26224348570804</v>
      </c>
      <c r="J72" s="78">
        <v>604.65063487196164</v>
      </c>
      <c r="K72" s="78">
        <v>758.68970353067175</v>
      </c>
      <c r="L72" s="78">
        <v>380.71607280328368</v>
      </c>
      <c r="M72" s="79">
        <v>305.4105666094556</v>
      </c>
    </row>
    <row r="73" spans="2:13" ht="22.5" x14ac:dyDescent="0.2">
      <c r="B73" s="168" t="s">
        <v>255</v>
      </c>
      <c r="C73" s="71">
        <v>314.12351370436062</v>
      </c>
      <c r="D73" s="71">
        <v>298.12653967446028</v>
      </c>
      <c r="E73" s="71">
        <v>332.15541444557516</v>
      </c>
      <c r="F73" s="71">
        <v>201.0179582205993</v>
      </c>
      <c r="G73" s="71">
        <v>195.24332554537233</v>
      </c>
      <c r="H73" s="71">
        <v>207.32134842270293</v>
      </c>
      <c r="I73" s="71">
        <v>631.14116111894373</v>
      </c>
      <c r="J73" s="71">
        <v>559.76454932283809</v>
      </c>
      <c r="K73" s="71">
        <v>715.47247073883591</v>
      </c>
      <c r="L73" s="71">
        <v>401.81790850923841</v>
      </c>
      <c r="M73" s="72">
        <v>243.60927446129006</v>
      </c>
    </row>
    <row r="74" spans="2:13" ht="22.5" x14ac:dyDescent="0.2">
      <c r="B74" s="176" t="s">
        <v>256</v>
      </c>
      <c r="C74" s="68">
        <v>320.50826951435909</v>
      </c>
      <c r="D74" s="68">
        <v>289.82870190662555</v>
      </c>
      <c r="E74" s="68">
        <v>355.09049218047011</v>
      </c>
      <c r="F74" s="68">
        <v>214.14123568586885</v>
      </c>
      <c r="G74" s="68">
        <v>195.34154969432873</v>
      </c>
      <c r="H74" s="68">
        <v>234.66232562290813</v>
      </c>
      <c r="I74" s="68">
        <v>611.76099459927207</v>
      </c>
      <c r="J74" s="68">
        <v>530.19029534366939</v>
      </c>
      <c r="K74" s="68">
        <v>708.13659609862304</v>
      </c>
      <c r="L74" s="68">
        <v>363.75957885637587</v>
      </c>
      <c r="M74" s="69">
        <v>276.82882774602558</v>
      </c>
    </row>
    <row r="75" spans="2:13" x14ac:dyDescent="0.2">
      <c r="B75" s="168" t="s">
        <v>257</v>
      </c>
      <c r="C75" s="71">
        <v>276.2547553806898</v>
      </c>
      <c r="D75" s="71">
        <v>245.94859374497824</v>
      </c>
      <c r="E75" s="71">
        <v>310.41607222979462</v>
      </c>
      <c r="F75" s="71">
        <v>170.38826112519453</v>
      </c>
      <c r="G75" s="71">
        <v>157.43026895499426</v>
      </c>
      <c r="H75" s="71">
        <v>184.53275922201331</v>
      </c>
      <c r="I75" s="71">
        <v>560.97047021956541</v>
      </c>
      <c r="J75" s="71">
        <v>463.62671960457385</v>
      </c>
      <c r="K75" s="71">
        <v>675.98189715763021</v>
      </c>
      <c r="L75" s="71">
        <v>304.72769692796368</v>
      </c>
      <c r="M75" s="72">
        <v>229.80481295952748</v>
      </c>
    </row>
    <row r="76" spans="2:13" ht="24" customHeight="1" x14ac:dyDescent="0.2">
      <c r="B76" s="179" t="s">
        <v>258</v>
      </c>
      <c r="C76" s="181">
        <v>-100.4273142087106</v>
      </c>
      <c r="D76" s="181">
        <v>-120.11357059175612</v>
      </c>
      <c r="E76" s="181">
        <v>-78.236828658028941</v>
      </c>
      <c r="F76" s="181">
        <v>-133.09598275365806</v>
      </c>
      <c r="G76" s="181">
        <v>-120.46654397763376</v>
      </c>
      <c r="H76" s="181">
        <v>-146.88184327780479</v>
      </c>
      <c r="I76" s="181">
        <v>4.9947118682239822</v>
      </c>
      <c r="J76" s="181">
        <v>-119.08970689055086</v>
      </c>
      <c r="K76" s="181">
        <v>151.60017931801875</v>
      </c>
      <c r="L76" s="181">
        <v>27.348335015329859</v>
      </c>
      <c r="M76" s="182">
        <v>-77.817282341580281</v>
      </c>
    </row>
    <row r="79" spans="2:13" x14ac:dyDescent="0.2">
      <c r="B79" s="235" t="s">
        <v>66</v>
      </c>
    </row>
    <row r="80" spans="2:13" ht="45" x14ac:dyDescent="0.2">
      <c r="B80" s="65"/>
      <c r="C80" s="63" t="s">
        <v>53</v>
      </c>
      <c r="D80" s="63" t="s">
        <v>54</v>
      </c>
      <c r="E80" s="63" t="s">
        <v>55</v>
      </c>
      <c r="F80" s="63" t="s">
        <v>56</v>
      </c>
      <c r="G80" s="63" t="s">
        <v>57</v>
      </c>
      <c r="H80" s="63" t="s">
        <v>58</v>
      </c>
      <c r="I80" s="63" t="s">
        <v>52</v>
      </c>
      <c r="J80" s="63" t="s">
        <v>59</v>
      </c>
      <c r="K80" s="63" t="s">
        <v>60</v>
      </c>
      <c r="L80" s="63" t="s">
        <v>61</v>
      </c>
      <c r="M80" s="64" t="s">
        <v>62</v>
      </c>
    </row>
    <row r="81" spans="2:13" x14ac:dyDescent="0.2">
      <c r="B81" s="81" t="s">
        <v>252</v>
      </c>
      <c r="C81" s="177">
        <v>40.730375666877443</v>
      </c>
      <c r="D81" s="172">
        <v>34.423990540925345</v>
      </c>
      <c r="E81" s="172">
        <v>47.838976982006002</v>
      </c>
      <c r="F81" s="172">
        <v>-15.633543328300668</v>
      </c>
      <c r="G81" s="172">
        <v>32.42945052135569</v>
      </c>
      <c r="H81" s="172">
        <v>-68.097452559338038</v>
      </c>
      <c r="I81" s="172">
        <v>222.07589840448006</v>
      </c>
      <c r="J81" s="172">
        <v>22.073502589960363</v>
      </c>
      <c r="K81" s="172">
        <v>458.37828852542356</v>
      </c>
      <c r="L81" s="172">
        <v>259.71635199677388</v>
      </c>
      <c r="M81" s="173">
        <v>121.2609434874188</v>
      </c>
    </row>
    <row r="82" spans="2:13" ht="33.75" x14ac:dyDescent="0.2">
      <c r="B82" s="168" t="s">
        <v>253</v>
      </c>
      <c r="C82" s="156">
        <v>416.80652707910934</v>
      </c>
      <c r="D82" s="71">
        <v>418.50804120202355</v>
      </c>
      <c r="E82" s="71">
        <v>414.88856848789055</v>
      </c>
      <c r="F82" s="71">
        <v>286.34566889154553</v>
      </c>
      <c r="G82" s="71">
        <v>299.98212305695426</v>
      </c>
      <c r="H82" s="71">
        <v>271.46058504085806</v>
      </c>
      <c r="I82" s="71">
        <v>761.94447455446596</v>
      </c>
      <c r="J82" s="71">
        <v>688.47129907033718</v>
      </c>
      <c r="K82" s="71">
        <v>848.75286955377567</v>
      </c>
      <c r="L82" s="71">
        <v>507.68887591646205</v>
      </c>
      <c r="M82" s="72">
        <v>439.16220393989198</v>
      </c>
    </row>
    <row r="83" spans="2:13" ht="33.75" x14ac:dyDescent="0.2">
      <c r="B83" s="171" t="s">
        <v>254</v>
      </c>
      <c r="C83" s="178">
        <v>371.65878550209152</v>
      </c>
      <c r="D83" s="78">
        <v>396.13603247345605</v>
      </c>
      <c r="E83" s="78">
        <v>344.06786193236661</v>
      </c>
      <c r="F83" s="78">
        <v>248.70514178691832</v>
      </c>
      <c r="G83" s="78">
        <v>289.86630082029529</v>
      </c>
      <c r="H83" s="78">
        <v>203.77503780450019</v>
      </c>
      <c r="I83" s="78">
        <v>689.61826869587753</v>
      </c>
      <c r="J83" s="78">
        <v>628.54463528724057</v>
      </c>
      <c r="K83" s="78">
        <v>761.7766320447605</v>
      </c>
      <c r="L83" s="78">
        <v>456.80593043191556</v>
      </c>
      <c r="M83" s="79">
        <v>376.59698881828876</v>
      </c>
    </row>
    <row r="84" spans="2:13" ht="22.5" x14ac:dyDescent="0.2">
      <c r="B84" s="168" t="s">
        <v>255</v>
      </c>
      <c r="C84" s="156">
        <v>318.40714713309734</v>
      </c>
      <c r="D84" s="71">
        <v>334.51378171787917</v>
      </c>
      <c r="E84" s="71">
        <v>300.2516362492965</v>
      </c>
      <c r="F84" s="71">
        <v>210.76889930956048</v>
      </c>
      <c r="G84" s="71">
        <v>250.29429749747095</v>
      </c>
      <c r="H84" s="71">
        <v>167.62433554522951</v>
      </c>
      <c r="I84" s="71">
        <v>607.02688644581553</v>
      </c>
      <c r="J84" s="71">
        <v>517.39342267847712</v>
      </c>
      <c r="K84" s="71">
        <v>712.92862645638888</v>
      </c>
      <c r="L84" s="71">
        <v>476.07637082934258</v>
      </c>
      <c r="M84" s="72">
        <v>361.77083649462287</v>
      </c>
    </row>
    <row r="85" spans="2:13" ht="22.5" x14ac:dyDescent="0.2">
      <c r="B85" s="176" t="s">
        <v>256</v>
      </c>
      <c r="C85" s="157" t="e">
        <v>#N/A</v>
      </c>
      <c r="D85" s="68">
        <v>381.53102401100847</v>
      </c>
      <c r="E85" s="68">
        <v>353.29814355608551</v>
      </c>
      <c r="F85" s="68">
        <v>264.99218173009558</v>
      </c>
      <c r="G85" s="68">
        <v>295.98070966096799</v>
      </c>
      <c r="H85" s="68">
        <v>231.16617160566844</v>
      </c>
      <c r="I85" s="68">
        <v>635.80602302003274</v>
      </c>
      <c r="J85" s="68">
        <v>568.3327560085263</v>
      </c>
      <c r="K85" s="68">
        <v>715.52553937459686</v>
      </c>
      <c r="L85" s="68">
        <v>475.59420002695043</v>
      </c>
      <c r="M85" s="69">
        <v>431.4446545066956</v>
      </c>
    </row>
    <row r="86" spans="2:13" x14ac:dyDescent="0.2">
      <c r="B86" s="168" t="s">
        <v>257</v>
      </c>
      <c r="C86" s="156">
        <v>293.21235567394905</v>
      </c>
      <c r="D86" s="71">
        <v>295.60323255904285</v>
      </c>
      <c r="E86" s="71">
        <v>290.51734256735108</v>
      </c>
      <c r="F86" s="71">
        <v>185.89788441779021</v>
      </c>
      <c r="G86" s="71">
        <v>206.44959668721245</v>
      </c>
      <c r="H86" s="71">
        <v>163.46434291976982</v>
      </c>
      <c r="I86" s="71">
        <v>563.9939521548298</v>
      </c>
      <c r="J86" s="71">
        <v>481.07382132581898</v>
      </c>
      <c r="K86" s="71">
        <v>661.96390408584625</v>
      </c>
      <c r="L86" s="71">
        <v>375.22188051756825</v>
      </c>
      <c r="M86" s="72">
        <v>314.93583643110242</v>
      </c>
    </row>
    <row r="87" spans="2:13" ht="27.75" customHeight="1" x14ac:dyDescent="0.2">
      <c r="B87" s="179" t="s">
        <v>258</v>
      </c>
      <c r="C87" s="180">
        <v>-83.139217287415974</v>
      </c>
      <c r="D87" s="181">
        <v>-65.931719340766705</v>
      </c>
      <c r="E87" s="181">
        <v>-102.5356290337035</v>
      </c>
      <c r="F87" s="181">
        <v>-123.15858699136167</v>
      </c>
      <c r="G87" s="181">
        <v>-66.650445622902723</v>
      </c>
      <c r="H87" s="181">
        <v>-184.84092847934733</v>
      </c>
      <c r="I87" s="181">
        <v>34.255302087115169</v>
      </c>
      <c r="J87" s="181">
        <v>-93.126372926810006</v>
      </c>
      <c r="K87" s="181">
        <v>184.75647053969109</v>
      </c>
      <c r="L87" s="181">
        <v>115.91073697767885</v>
      </c>
      <c r="M87" s="182">
        <v>0.22463754005848888</v>
      </c>
    </row>
    <row r="90" spans="2:13" x14ac:dyDescent="0.2">
      <c r="B90" s="235" t="s">
        <v>63</v>
      </c>
    </row>
    <row r="91" spans="2:13" ht="45" x14ac:dyDescent="0.2">
      <c r="B91" s="186"/>
      <c r="C91" s="184" t="s">
        <v>53</v>
      </c>
      <c r="D91" s="184" t="s">
        <v>54</v>
      </c>
      <c r="E91" s="184" t="s">
        <v>55</v>
      </c>
      <c r="F91" s="184" t="s">
        <v>56</v>
      </c>
      <c r="G91" s="184" t="s">
        <v>57</v>
      </c>
      <c r="H91" s="184" t="s">
        <v>58</v>
      </c>
      <c r="I91" s="184" t="s">
        <v>52</v>
      </c>
      <c r="J91" s="184" t="s">
        <v>59</v>
      </c>
      <c r="K91" s="184" t="s">
        <v>60</v>
      </c>
      <c r="L91" s="184" t="s">
        <v>61</v>
      </c>
      <c r="M91" s="185" t="s">
        <v>62</v>
      </c>
    </row>
    <row r="92" spans="2:13" ht="33.75" x14ac:dyDescent="0.2">
      <c r="B92" s="81" t="s">
        <v>259</v>
      </c>
      <c r="C92" s="172">
        <v>-109.44855555044906</v>
      </c>
      <c r="D92" s="172">
        <v>-105.12766888634035</v>
      </c>
      <c r="E92" s="172">
        <v>-114.31908914609161</v>
      </c>
      <c r="F92" s="172">
        <v>-153.51046032572592</v>
      </c>
      <c r="G92" s="172">
        <v>-148.31074324888104</v>
      </c>
      <c r="H92" s="172">
        <v>-159.18629245553439</v>
      </c>
      <c r="I92" s="172">
        <v>22.734004179529517</v>
      </c>
      <c r="J92" s="172">
        <v>17.604466513269497</v>
      </c>
      <c r="K92" s="172">
        <v>28.794541633674619</v>
      </c>
      <c r="L92" s="172">
        <v>-78.869008545235786</v>
      </c>
      <c r="M92" s="173">
        <v>-328.74898449899229</v>
      </c>
    </row>
    <row r="93" spans="2:13" s="249" customFormat="1" ht="33.75" x14ac:dyDescent="0.2">
      <c r="B93" s="168" t="s">
        <v>260</v>
      </c>
      <c r="C93" s="71">
        <v>-488.25170402194027</v>
      </c>
      <c r="D93" s="71">
        <v>-491.93596717664059</v>
      </c>
      <c r="E93" s="71">
        <v>-484.09877688797718</v>
      </c>
      <c r="F93" s="71">
        <v>-541.79405149994261</v>
      </c>
      <c r="G93" s="71">
        <v>-467.40316220441451</v>
      </c>
      <c r="H93" s="71">
        <v>-622.99658490485319</v>
      </c>
      <c r="I93" s="71">
        <v>-371.6399865403406</v>
      </c>
      <c r="J93" s="71">
        <v>-611.66243983075606</v>
      </c>
      <c r="K93" s="71">
        <v>-88.053986661532562</v>
      </c>
      <c r="L93" s="71">
        <v>-384.07814168421521</v>
      </c>
      <c r="M93" s="72">
        <v>-749.81314280053698</v>
      </c>
    </row>
    <row r="94" spans="2:13" ht="22.5" x14ac:dyDescent="0.2">
      <c r="B94" s="171" t="s">
        <v>261</v>
      </c>
      <c r="C94" s="78">
        <v>-165.4632887825293</v>
      </c>
      <c r="D94" s="78">
        <v>-199.59940247496823</v>
      </c>
      <c r="E94" s="78">
        <v>-126.98482325259224</v>
      </c>
      <c r="F94" s="78">
        <v>-96.803619788096469</v>
      </c>
      <c r="G94" s="78">
        <v>-109.21738691062237</v>
      </c>
      <c r="H94" s="78">
        <v>-83.253179015125554</v>
      </c>
      <c r="I94" s="78">
        <v>-361.28625402333643</v>
      </c>
      <c r="J94" s="78">
        <v>-448.31593500405347</v>
      </c>
      <c r="K94" s="78">
        <v>-258.46087763995178</v>
      </c>
      <c r="L94" s="78">
        <v>-66.59146260483304</v>
      </c>
      <c r="M94" s="79">
        <v>-95.830408715363603</v>
      </c>
    </row>
    <row r="95" spans="2:13" s="249" customFormat="1" ht="22.5" x14ac:dyDescent="0.2">
      <c r="B95" s="168" t="s">
        <v>262</v>
      </c>
      <c r="C95" s="71">
        <v>-67.8962612376598</v>
      </c>
      <c r="D95" s="71">
        <v>-77.702800272594686</v>
      </c>
      <c r="E95" s="71">
        <v>-56.842262014915875</v>
      </c>
      <c r="F95" s="71">
        <v>-92.245747058177599</v>
      </c>
      <c r="G95" s="71">
        <v>-109.21738691062237</v>
      </c>
      <c r="H95" s="71">
        <v>-73.720089345182586</v>
      </c>
      <c r="I95" s="71">
        <v>11.816050119826851</v>
      </c>
      <c r="J95" s="71">
        <v>19.293819744266965</v>
      </c>
      <c r="K95" s="71">
        <v>2.981081779409064</v>
      </c>
      <c r="L95" s="71">
        <v>-42.328586484158997</v>
      </c>
      <c r="M95" s="72">
        <v>-69.640933773527721</v>
      </c>
    </row>
    <row r="96" spans="2:13" ht="33.75" x14ac:dyDescent="0.2">
      <c r="B96" s="171" t="s">
        <v>263</v>
      </c>
      <c r="C96" s="78">
        <v>-215.05700733109686</v>
      </c>
      <c r="D96" s="78">
        <v>-159.23010104226219</v>
      </c>
      <c r="E96" s="78">
        <v>-277.98548561753364</v>
      </c>
      <c r="F96" s="78">
        <v>-266.01132728654187</v>
      </c>
      <c r="G96" s="78">
        <v>-184.3773098807944</v>
      </c>
      <c r="H96" s="78">
        <v>-355.12020994867936</v>
      </c>
      <c r="I96" s="78">
        <v>-68.02496593853779</v>
      </c>
      <c r="J96" s="78">
        <v>-92.565130556851216</v>
      </c>
      <c r="K96" s="78">
        <v>-39.030815495226491</v>
      </c>
      <c r="L96" s="78">
        <v>-211.95897380856988</v>
      </c>
      <c r="M96" s="79">
        <v>-554.78421132125436</v>
      </c>
    </row>
    <row r="97" spans="2:13" s="249" customFormat="1" ht="33.75" x14ac:dyDescent="0.2">
      <c r="B97" s="168" t="s">
        <v>264</v>
      </c>
      <c r="C97" s="71">
        <v>-725.44943885789053</v>
      </c>
      <c r="D97" s="71">
        <v>-604.83490587992878</v>
      </c>
      <c r="E97" s="71">
        <v>-861.40698198706218</v>
      </c>
      <c r="F97" s="71">
        <v>-804.15502186950505</v>
      </c>
      <c r="G97" s="71">
        <v>-589.86823673254844</v>
      </c>
      <c r="H97" s="71">
        <v>-1038.0630984242591</v>
      </c>
      <c r="I97" s="71">
        <v>-555.59597675950408</v>
      </c>
      <c r="J97" s="71">
        <v>-710.69313075223931</v>
      </c>
      <c r="K97" s="71">
        <v>-372.34903094077453</v>
      </c>
      <c r="L97" s="71">
        <v>-650.29960471390359</v>
      </c>
      <c r="M97" s="72">
        <v>-1050.4410612382337</v>
      </c>
    </row>
    <row r="98" spans="2:13" ht="22.5" x14ac:dyDescent="0.2">
      <c r="B98" s="171" t="s">
        <v>265</v>
      </c>
      <c r="C98" s="78">
        <v>-270.64739607491589</v>
      </c>
      <c r="D98" s="78">
        <v>-136.29734771399461</v>
      </c>
      <c r="E98" s="78">
        <v>-422.08770797972704</v>
      </c>
      <c r="F98" s="78">
        <v>-177.74132415567891</v>
      </c>
      <c r="G98" s="78">
        <v>-145.46981982245586</v>
      </c>
      <c r="H98" s="78">
        <v>-212.96778714679675</v>
      </c>
      <c r="I98" s="78">
        <v>-546.82731416936952</v>
      </c>
      <c r="J98" s="78">
        <v>-100.47524702904674</v>
      </c>
      <c r="K98" s="78">
        <v>-1074.1912983413281</v>
      </c>
      <c r="L98" s="78">
        <v>-193.76063989341267</v>
      </c>
      <c r="M98" s="79">
        <v>-217.72543273773229</v>
      </c>
    </row>
    <row r="99" spans="2:13" s="249" customFormat="1" ht="22.5" x14ac:dyDescent="0.2">
      <c r="B99" s="175" t="s">
        <v>266</v>
      </c>
      <c r="C99" s="75">
        <v>-128.2957991668774</v>
      </c>
      <c r="D99" s="75">
        <v>-100.42234023541511</v>
      </c>
      <c r="E99" s="75">
        <v>-159.7149565542023</v>
      </c>
      <c r="F99" s="75">
        <v>-170.56692785206957</v>
      </c>
      <c r="G99" s="75">
        <v>-145.46981982245586</v>
      </c>
      <c r="H99" s="75">
        <v>-197.96206685955372</v>
      </c>
      <c r="I99" s="75">
        <v>2.4564727763004059</v>
      </c>
      <c r="J99" s="75">
        <v>33.88098748659872</v>
      </c>
      <c r="K99" s="75">
        <v>-34.671522136924303</v>
      </c>
      <c r="L99" s="75">
        <v>-99.474932476937553</v>
      </c>
      <c r="M99" s="76">
        <v>-139.90024484926371</v>
      </c>
    </row>
    <row r="100" spans="2:13" x14ac:dyDescent="0.2">
      <c r="B100" s="174"/>
      <c r="C100" s="78"/>
      <c r="D100" s="78"/>
      <c r="E100" s="78"/>
      <c r="F100" s="78"/>
      <c r="G100" s="78"/>
      <c r="H100" s="78"/>
      <c r="I100" s="78"/>
      <c r="J100" s="78"/>
      <c r="K100" s="78"/>
      <c r="L100" s="78"/>
      <c r="M100" s="78"/>
    </row>
    <row r="101" spans="2:13" x14ac:dyDescent="0.2">
      <c r="B101" s="174"/>
      <c r="C101" s="78"/>
      <c r="D101" s="78"/>
      <c r="E101" s="78"/>
      <c r="F101" s="78"/>
      <c r="G101" s="78"/>
      <c r="H101" s="78"/>
      <c r="I101" s="78"/>
      <c r="J101" s="78"/>
      <c r="K101" s="78"/>
      <c r="L101" s="78"/>
      <c r="M101" s="78"/>
    </row>
    <row r="102" spans="2:13" x14ac:dyDescent="0.2">
      <c r="B102" s="250" t="s">
        <v>64</v>
      </c>
    </row>
    <row r="103" spans="2:13" ht="45" x14ac:dyDescent="0.2">
      <c r="B103" s="187"/>
      <c r="C103" s="63" t="s">
        <v>53</v>
      </c>
      <c r="D103" s="63" t="s">
        <v>54</v>
      </c>
      <c r="E103" s="63" t="s">
        <v>55</v>
      </c>
      <c r="F103" s="63" t="s">
        <v>56</v>
      </c>
      <c r="G103" s="63" t="s">
        <v>57</v>
      </c>
      <c r="H103" s="63" t="s">
        <v>58</v>
      </c>
      <c r="I103" s="63" t="s">
        <v>52</v>
      </c>
      <c r="J103" s="63" t="s">
        <v>59</v>
      </c>
      <c r="K103" s="63" t="s">
        <v>60</v>
      </c>
      <c r="L103" s="63" t="s">
        <v>61</v>
      </c>
      <c r="M103" s="64" t="s">
        <v>62</v>
      </c>
    </row>
    <row r="104" spans="2:13" ht="33.75" x14ac:dyDescent="0.2">
      <c r="B104" s="171" t="s">
        <v>259</v>
      </c>
      <c r="C104" s="78">
        <v>-75.338528371224299</v>
      </c>
      <c r="D104" s="78">
        <v>-76.708917203620899</v>
      </c>
      <c r="E104" s="78">
        <v>-73.793816517816751</v>
      </c>
      <c r="F104" s="78">
        <v>-116.68665088939539</v>
      </c>
      <c r="G104" s="78">
        <v>-124.1332034644839</v>
      </c>
      <c r="H104" s="78">
        <v>-108.5582504904181</v>
      </c>
      <c r="I104" s="78">
        <v>45.014071315372277</v>
      </c>
      <c r="J104" s="78">
        <v>51.598190692496736</v>
      </c>
      <c r="K104" s="78">
        <v>37.234948773765311</v>
      </c>
      <c r="L104" s="78">
        <v>-49.926689057211675</v>
      </c>
      <c r="M104" s="79">
        <v>-293.21321636119274</v>
      </c>
    </row>
    <row r="105" spans="2:13" s="249" customFormat="1" ht="33.75" x14ac:dyDescent="0.2">
      <c r="B105" s="168" t="s">
        <v>260</v>
      </c>
      <c r="C105" s="71">
        <v>-469.24397161851891</v>
      </c>
      <c r="D105" s="71">
        <v>-473.51496667205254</v>
      </c>
      <c r="E105" s="71">
        <v>-464.42967619441998</v>
      </c>
      <c r="F105" s="71">
        <v>-542.06820195226408</v>
      </c>
      <c r="G105" s="71">
        <v>-475.48238069919762</v>
      </c>
      <c r="H105" s="71">
        <v>-614.75099181804637</v>
      </c>
      <c r="I105" s="71">
        <v>-301.8625931542154</v>
      </c>
      <c r="J105" s="71">
        <v>-526.27408027188449</v>
      </c>
      <c r="K105" s="71">
        <v>-36.720915423119138</v>
      </c>
      <c r="L105" s="71">
        <v>-393.79337070730514</v>
      </c>
      <c r="M105" s="72">
        <v>-842.70080882851073</v>
      </c>
    </row>
    <row r="106" spans="2:13" ht="22.5" x14ac:dyDescent="0.2">
      <c r="B106" s="171" t="s">
        <v>261</v>
      </c>
      <c r="C106" s="78">
        <v>-132.06913522500565</v>
      </c>
      <c r="D106" s="78">
        <v>-163.40952511938761</v>
      </c>
      <c r="E106" s="78">
        <v>-96.742029066671421</v>
      </c>
      <c r="F106" s="78">
        <v>-60.065675791104098</v>
      </c>
      <c r="G106" s="78">
        <v>-83.910206788792109</v>
      </c>
      <c r="H106" s="78">
        <v>-34.037806744234366</v>
      </c>
      <c r="I106" s="78">
        <v>-342.62549322114387</v>
      </c>
      <c r="J106" s="78">
        <v>-388.39054684009324</v>
      </c>
      <c r="K106" s="78">
        <v>-288.55418317443804</v>
      </c>
      <c r="L106" s="78">
        <v>-45.797609805848836</v>
      </c>
      <c r="M106" s="79">
        <v>-76.688316465881925</v>
      </c>
    </row>
    <row r="107" spans="2:13" s="249" customFormat="1" ht="22.5" x14ac:dyDescent="0.2">
      <c r="B107" s="168" t="s">
        <v>262</v>
      </c>
      <c r="C107" s="71">
        <v>-38.381969900962439</v>
      </c>
      <c r="D107" s="71">
        <v>-55.374334929706755</v>
      </c>
      <c r="E107" s="71">
        <v>-19.228057480771795</v>
      </c>
      <c r="F107" s="71">
        <v>-55.444685818829484</v>
      </c>
      <c r="G107" s="71">
        <v>-83.910206788792109</v>
      </c>
      <c r="H107" s="71">
        <v>-24.37270322336769</v>
      </c>
      <c r="I107" s="71">
        <v>18.651989134403848</v>
      </c>
      <c r="J107" s="71">
        <v>31.885705416627541</v>
      </c>
      <c r="K107" s="71">
        <v>3.0163824961113606</v>
      </c>
      <c r="L107" s="71">
        <v>-9.3224551660151338</v>
      </c>
      <c r="M107" s="72">
        <v>-37.179220390582188</v>
      </c>
    </row>
    <row r="108" spans="2:13" ht="33.75" x14ac:dyDescent="0.2">
      <c r="B108" s="171" t="s">
        <v>263</v>
      </c>
      <c r="C108" s="78">
        <v>-181.08976715599476</v>
      </c>
      <c r="D108" s="78">
        <v>-131.45213024391035</v>
      </c>
      <c r="E108" s="78">
        <v>-237.04165781694689</v>
      </c>
      <c r="F108" s="78">
        <v>-232.52177637381479</v>
      </c>
      <c r="G108" s="78">
        <v>-161.30964447083144</v>
      </c>
      <c r="H108" s="78">
        <v>-310.2544876567074</v>
      </c>
      <c r="I108" s="78">
        <v>-35.93710133095869</v>
      </c>
      <c r="J108" s="78">
        <v>-54.918582865322087</v>
      </c>
      <c r="K108" s="78">
        <v>-13.510522707539039</v>
      </c>
      <c r="L108" s="78">
        <v>-182.98347229343079</v>
      </c>
      <c r="M108" s="79">
        <v>-532.73996012689429</v>
      </c>
    </row>
    <row r="109" spans="2:13" s="249" customFormat="1" ht="33.75" x14ac:dyDescent="0.2">
      <c r="B109" s="168" t="s">
        <v>264</v>
      </c>
      <c r="C109" s="71">
        <v>-727.06663379833583</v>
      </c>
      <c r="D109" s="71">
        <v>-614.49519536432229</v>
      </c>
      <c r="E109" s="71">
        <v>-853.95794463897357</v>
      </c>
      <c r="F109" s="71">
        <v>-763.77952088580469</v>
      </c>
      <c r="G109" s="71">
        <v>-553.72822694849367</v>
      </c>
      <c r="H109" s="71">
        <v>-993.06428107907414</v>
      </c>
      <c r="I109" s="71">
        <v>-687.36332847639028</v>
      </c>
      <c r="J109" s="71">
        <v>-857.82341425232835</v>
      </c>
      <c r="K109" s="71">
        <v>-485.9651125948634</v>
      </c>
      <c r="L109" s="71">
        <v>-501.74051385861492</v>
      </c>
      <c r="M109" s="72">
        <v>-1053.1621983101084</v>
      </c>
    </row>
    <row r="110" spans="2:13" ht="22.5" x14ac:dyDescent="0.2">
      <c r="B110" s="171" t="s">
        <v>265</v>
      </c>
      <c r="C110" s="78">
        <v>-242.63051477287001</v>
      </c>
      <c r="D110" s="78">
        <v>-113.36907349466586</v>
      </c>
      <c r="E110" s="78">
        <v>-388.33491326961621</v>
      </c>
      <c r="F110" s="78">
        <v>-142.23451809745049</v>
      </c>
      <c r="G110" s="78">
        <v>-119.92178006871676</v>
      </c>
      <c r="H110" s="78">
        <v>-166.5903346805195</v>
      </c>
      <c r="I110" s="78">
        <v>-541.19361769570605</v>
      </c>
      <c r="J110" s="78">
        <v>-84.134164087293641</v>
      </c>
      <c r="K110" s="78">
        <v>-1081.2083553951607</v>
      </c>
      <c r="L110" s="78">
        <v>-167.77860284692926</v>
      </c>
      <c r="M110" s="79">
        <v>-186.21827010247569</v>
      </c>
    </row>
    <row r="111" spans="2:13" s="249" customFormat="1" ht="22.5" x14ac:dyDescent="0.2">
      <c r="B111" s="175" t="s">
        <v>266</v>
      </c>
      <c r="C111" s="75">
        <v>-97.272757395171865</v>
      </c>
      <c r="D111" s="75">
        <v>-74.704362696578826</v>
      </c>
      <c r="E111" s="75">
        <v>-122.71200936450747</v>
      </c>
      <c r="F111" s="75">
        <v>-134.95858068272773</v>
      </c>
      <c r="G111" s="75">
        <v>-119.92178006871676</v>
      </c>
      <c r="H111" s="75">
        <v>-151.37223450143003</v>
      </c>
      <c r="I111" s="75">
        <v>19.127658752463809</v>
      </c>
      <c r="J111" s="75">
        <v>59.765867571310622</v>
      </c>
      <c r="K111" s="75">
        <v>-28.886295455530533</v>
      </c>
      <c r="L111" s="75">
        <v>-72.06851408698229</v>
      </c>
      <c r="M111" s="76">
        <v>-108.63796957692908</v>
      </c>
    </row>
    <row r="112" spans="2:13" x14ac:dyDescent="0.2">
      <c r="B112" s="250"/>
    </row>
    <row r="113" spans="2:13" x14ac:dyDescent="0.2">
      <c r="B113" s="250"/>
    </row>
    <row r="114" spans="2:13" x14ac:dyDescent="0.2">
      <c r="B114" s="250" t="s">
        <v>65</v>
      </c>
    </row>
    <row r="115" spans="2:13" ht="45" x14ac:dyDescent="0.2">
      <c r="B115" s="186"/>
      <c r="C115" s="184" t="s">
        <v>53</v>
      </c>
      <c r="D115" s="184" t="s">
        <v>54</v>
      </c>
      <c r="E115" s="184" t="s">
        <v>55</v>
      </c>
      <c r="F115" s="184" t="s">
        <v>56</v>
      </c>
      <c r="G115" s="184" t="s">
        <v>57</v>
      </c>
      <c r="H115" s="184" t="s">
        <v>58</v>
      </c>
      <c r="I115" s="184" t="s">
        <v>52</v>
      </c>
      <c r="J115" s="184" t="s">
        <v>59</v>
      </c>
      <c r="K115" s="184" t="s">
        <v>60</v>
      </c>
      <c r="L115" s="184" t="s">
        <v>61</v>
      </c>
      <c r="M115" s="185" t="s">
        <v>62</v>
      </c>
    </row>
    <row r="116" spans="2:13" ht="33.75" x14ac:dyDescent="0.2">
      <c r="B116" s="81" t="s">
        <v>259</v>
      </c>
      <c r="C116" s="172">
        <v>-39.775536947121751</v>
      </c>
      <c r="D116" s="172">
        <v>-55.522336057846353</v>
      </c>
      <c r="E116" s="172">
        <v>-22.025635120334393</v>
      </c>
      <c r="F116" s="172">
        <v>-79.596876492805308</v>
      </c>
      <c r="G116" s="172">
        <v>-105.81230029314789</v>
      </c>
      <c r="H116" s="172">
        <v>-50.981022494684396</v>
      </c>
      <c r="I116" s="172">
        <v>70.615069677056653</v>
      </c>
      <c r="J116" s="172">
        <v>70.218071503681699</v>
      </c>
      <c r="K116" s="172">
        <v>71.084122144453858</v>
      </c>
      <c r="L116" s="172">
        <v>-25.072187016169007</v>
      </c>
      <c r="M116" s="173">
        <v>-289.47292204099853</v>
      </c>
    </row>
    <row r="117" spans="2:13" s="249" customFormat="1" ht="33.75" x14ac:dyDescent="0.2">
      <c r="B117" s="168" t="s">
        <v>260</v>
      </c>
      <c r="C117" s="71">
        <v>-484.50639184832426</v>
      </c>
      <c r="D117" s="71">
        <v>-475.8961252329845</v>
      </c>
      <c r="E117" s="71">
        <v>-494.21194445302234</v>
      </c>
      <c r="F117" s="71">
        <v>-497.83976941421668</v>
      </c>
      <c r="G117" s="71">
        <v>-424.10724733958358</v>
      </c>
      <c r="H117" s="71">
        <v>-578.32365182901685</v>
      </c>
      <c r="I117" s="71">
        <v>-502.41068208710846</v>
      </c>
      <c r="J117" s="71">
        <v>-693.9311484445476</v>
      </c>
      <c r="K117" s="71">
        <v>-276.12967293704156</v>
      </c>
      <c r="L117" s="71">
        <v>-262.97872575054089</v>
      </c>
      <c r="M117" s="72">
        <v>-616.59442739899123</v>
      </c>
    </row>
    <row r="118" spans="2:13" ht="22.5" x14ac:dyDescent="0.2">
      <c r="B118" s="171" t="s">
        <v>261</v>
      </c>
      <c r="C118" s="78">
        <v>-93.058986849704411</v>
      </c>
      <c r="D118" s="78">
        <v>-38.549522211327648</v>
      </c>
      <c r="E118" s="78">
        <v>-154.50243571563828</v>
      </c>
      <c r="F118" s="78">
        <v>-11.393017387204308</v>
      </c>
      <c r="G118" s="78">
        <v>-52.26195513185931</v>
      </c>
      <c r="H118" s="78">
        <v>33.21810789790581</v>
      </c>
      <c r="I118" s="78">
        <v>-332.7229041618499</v>
      </c>
      <c r="J118" s="78">
        <v>8.4089725596984835</v>
      </c>
      <c r="K118" s="78">
        <v>-735.76946511656035</v>
      </c>
      <c r="L118" s="78">
        <v>-52.4380344095214</v>
      </c>
      <c r="M118" s="79">
        <v>-41.003437184601069</v>
      </c>
    </row>
    <row r="119" spans="2:13" s="249" customFormat="1" ht="22.5" x14ac:dyDescent="0.2">
      <c r="B119" s="168" t="s">
        <v>262</v>
      </c>
      <c r="C119" s="71">
        <v>2.2888936146984786</v>
      </c>
      <c r="D119" s="71">
        <v>-24.154188976261104</v>
      </c>
      <c r="E119" s="71">
        <v>32.095720810932114</v>
      </c>
      <c r="F119" s="71">
        <v>-8.0128682097901933</v>
      </c>
      <c r="G119" s="71">
        <v>-52.26195513185931</v>
      </c>
      <c r="H119" s="71">
        <v>40.287911535587966</v>
      </c>
      <c r="I119" s="71">
        <v>40.283226942114091</v>
      </c>
      <c r="J119" s="71">
        <v>59.625028304154753</v>
      </c>
      <c r="K119" s="71">
        <v>17.430931235949746</v>
      </c>
      <c r="L119" s="71">
        <v>22.707328197275796</v>
      </c>
      <c r="M119" s="72">
        <v>-1.3992770199477156</v>
      </c>
    </row>
    <row r="120" spans="2:13" ht="33.75" x14ac:dyDescent="0.2">
      <c r="B120" s="171" t="s">
        <v>263</v>
      </c>
      <c r="C120" s="78">
        <v>-445.15823737238395</v>
      </c>
      <c r="D120" s="78">
        <v>-519.52434702429957</v>
      </c>
      <c r="E120" s="78">
        <v>-361.3322397026331</v>
      </c>
      <c r="F120" s="78">
        <v>-443.13834605648907</v>
      </c>
      <c r="G120" s="78">
        <v>-458.01183477511285</v>
      </c>
      <c r="H120" s="78">
        <v>-426.90295787980529</v>
      </c>
      <c r="I120" s="78">
        <v>-429.78928623534853</v>
      </c>
      <c r="J120" s="78">
        <v>-687.29633580658469</v>
      </c>
      <c r="K120" s="78">
        <v>-125.5452743630774</v>
      </c>
      <c r="L120" s="78">
        <v>-302.38992462746313</v>
      </c>
      <c r="M120" s="79">
        <v>-804.3663053715527</v>
      </c>
    </row>
    <row r="121" spans="2:13" s="249" customFormat="1" ht="33.75" x14ac:dyDescent="0.2">
      <c r="B121" s="168" t="s">
        <v>264</v>
      </c>
      <c r="C121" s="71">
        <v>-955.40463759434783</v>
      </c>
      <c r="D121" s="71">
        <v>-1007.748180552439</v>
      </c>
      <c r="E121" s="71">
        <v>-896.40263075858707</v>
      </c>
      <c r="F121" s="71">
        <v>-873.07811858727598</v>
      </c>
      <c r="G121" s="71">
        <v>-841.09349936591354</v>
      </c>
      <c r="H121" s="71">
        <v>-907.99142766801788</v>
      </c>
      <c r="I121" s="71">
        <v>-1233.2101704535378</v>
      </c>
      <c r="J121" s="71">
        <v>-1536.9849885858437</v>
      </c>
      <c r="K121" s="71">
        <v>-874.30089193774711</v>
      </c>
      <c r="L121" s="71">
        <v>-627.74499412042883</v>
      </c>
      <c r="M121" s="72">
        <v>-1199.6108395476249</v>
      </c>
    </row>
    <row r="122" spans="2:13" ht="22.5" x14ac:dyDescent="0.2">
      <c r="B122" s="171" t="s">
        <v>265</v>
      </c>
      <c r="C122" s="78">
        <v>-266.26522163330526</v>
      </c>
      <c r="D122" s="78">
        <v>-306.54209754618006</v>
      </c>
      <c r="E122" s="78">
        <v>-220.86484608292506</v>
      </c>
      <c r="F122" s="78">
        <v>-286.99782695337393</v>
      </c>
      <c r="G122" s="78">
        <v>-306.91008464681624</v>
      </c>
      <c r="H122" s="78">
        <v>-265.26229205345527</v>
      </c>
      <c r="I122" s="78">
        <v>-191.43130094357531</v>
      </c>
      <c r="J122" s="78">
        <v>-299.78056244445736</v>
      </c>
      <c r="K122" s="78">
        <v>-63.416887135044192</v>
      </c>
      <c r="L122" s="78">
        <v>-178.83285775306848</v>
      </c>
      <c r="M122" s="79">
        <v>-182.38110605320381</v>
      </c>
    </row>
    <row r="123" spans="2:13" s="249" customFormat="1" ht="22.5" x14ac:dyDescent="0.2">
      <c r="B123" s="175" t="s">
        <v>266</v>
      </c>
      <c r="C123" s="75">
        <v>-250.96852987364443</v>
      </c>
      <c r="D123" s="75">
        <v>-305.84812282534261</v>
      </c>
      <c r="E123" s="75">
        <v>-189.10786979045869</v>
      </c>
      <c r="F123" s="75">
        <v>-286.94703631798694</v>
      </c>
      <c r="G123" s="75">
        <v>-306.91008464681624</v>
      </c>
      <c r="H123" s="75">
        <v>-265.15606010925035</v>
      </c>
      <c r="I123" s="75">
        <v>-127.80037865843394</v>
      </c>
      <c r="J123" s="75">
        <v>-293.10170185124753</v>
      </c>
      <c r="K123" s="75">
        <v>67.502770594044478</v>
      </c>
      <c r="L123" s="75">
        <v>-178.38807559339588</v>
      </c>
      <c r="M123" s="76">
        <v>-182.64325236795949</v>
      </c>
    </row>
    <row r="124" spans="2:13" x14ac:dyDescent="0.2">
      <c r="B124" s="250"/>
    </row>
    <row r="125" spans="2:13" x14ac:dyDescent="0.2">
      <c r="B125" s="250"/>
    </row>
    <row r="126" spans="2:13" x14ac:dyDescent="0.2">
      <c r="B126" s="250" t="s">
        <v>66</v>
      </c>
    </row>
    <row r="127" spans="2:13" ht="45" x14ac:dyDescent="0.2">
      <c r="B127" s="183"/>
      <c r="C127" s="184" t="s">
        <v>53</v>
      </c>
      <c r="D127" s="184" t="s">
        <v>54</v>
      </c>
      <c r="E127" s="184" t="s">
        <v>55</v>
      </c>
      <c r="F127" s="184" t="s">
        <v>56</v>
      </c>
      <c r="G127" s="184" t="s">
        <v>57</v>
      </c>
      <c r="H127" s="184" t="s">
        <v>58</v>
      </c>
      <c r="I127" s="184" t="s">
        <v>52</v>
      </c>
      <c r="J127" s="184" t="s">
        <v>59</v>
      </c>
      <c r="K127" s="184" t="s">
        <v>60</v>
      </c>
      <c r="L127" s="184" t="s">
        <v>61</v>
      </c>
      <c r="M127" s="185" t="s">
        <v>62</v>
      </c>
    </row>
    <row r="128" spans="2:13" x14ac:dyDescent="0.2">
      <c r="B128" s="81" t="str">
        <f>'Scenario 0'!$G$2</f>
        <v>DOE NOPR (GTI Scenario 0)</v>
      </c>
      <c r="C128" s="172">
        <f>'Scenario 0'!G$11</f>
        <v>441.19095261403891</v>
      </c>
      <c r="D128" s="172">
        <f>'Scenario 0'!G$26</f>
        <v>467.04144887099847</v>
      </c>
      <c r="E128" s="172">
        <f>'Scenario 0'!G$41</f>
        <v>412.05209286810549</v>
      </c>
      <c r="F128" s="172">
        <f>'Scenario 0'!V$11</f>
        <v>319.41937575487515</v>
      </c>
      <c r="G128" s="172">
        <f>'Scenario 0'!V$26</f>
        <v>362.36511127620918</v>
      </c>
      <c r="H128" s="172">
        <f>'Scenario 0'!V$41</f>
        <v>272.54128952289329</v>
      </c>
      <c r="I128" s="172">
        <f>'Scenario 0'!AK$11</f>
        <v>763.70438729756745</v>
      </c>
      <c r="J128" s="172">
        <f>'Scenario 0'!AK$26</f>
        <v>704.45430783792278</v>
      </c>
      <c r="K128" s="172">
        <f>'Scenario 0'!AK$41</f>
        <v>833.70822567235439</v>
      </c>
      <c r="L128" s="172">
        <f>'Scenario 0'!G$56</f>
        <v>541.50468361720255</v>
      </c>
      <c r="M128" s="173">
        <f>'Scenario 0'!G$71</f>
        <v>484.62183121319646</v>
      </c>
    </row>
    <row r="129" spans="2:13" s="249" customFormat="1" ht="33.75" x14ac:dyDescent="0.2">
      <c r="B129" s="168" t="s">
        <v>259</v>
      </c>
      <c r="C129" s="71">
        <v>-17.41549115048667</v>
      </c>
      <c r="D129" s="71">
        <v>-25.894810958435333</v>
      </c>
      <c r="E129" s="71">
        <v>-7.857542700726988</v>
      </c>
      <c r="F129" s="71">
        <v>-66.874322996771625</v>
      </c>
      <c r="G129" s="71">
        <v>-57.645572022133962</v>
      </c>
      <c r="H129" s="71">
        <v>-76.948109805886489</v>
      </c>
      <c r="I129" s="71">
        <v>101.64791117120156</v>
      </c>
      <c r="J129" s="71">
        <v>16.483915120866715</v>
      </c>
      <c r="K129" s="71">
        <v>202.26898491877776</v>
      </c>
      <c r="L129" s="71">
        <v>25.354591400765933</v>
      </c>
      <c r="M129" s="72">
        <v>-263.95269776964034</v>
      </c>
    </row>
    <row r="130" spans="2:13" s="248" customFormat="1" ht="33.75" x14ac:dyDescent="0.2">
      <c r="B130" s="171" t="s">
        <v>260</v>
      </c>
      <c r="C130" s="78">
        <v>-507.95413467901733</v>
      </c>
      <c r="D130" s="78">
        <v>-536.6774806209246</v>
      </c>
      <c r="E130" s="78">
        <v>-475.57697872365236</v>
      </c>
      <c r="F130" s="78">
        <v>-546.5257858211495</v>
      </c>
      <c r="G130" s="78">
        <v>-509.75282955454236</v>
      </c>
      <c r="H130" s="78">
        <v>-586.66587875341645</v>
      </c>
      <c r="I130" s="78">
        <v>-476.79723946449622</v>
      </c>
      <c r="J130" s="78">
        <v>-727.82931405628688</v>
      </c>
      <c r="K130" s="78">
        <v>-180.20339626838046</v>
      </c>
      <c r="L130" s="78">
        <v>-386.88278841208745</v>
      </c>
      <c r="M130" s="79">
        <v>-684.23458482809212</v>
      </c>
    </row>
    <row r="131" spans="2:13" s="249" customFormat="1" ht="22.5" x14ac:dyDescent="0.2">
      <c r="B131" s="168" t="s">
        <v>261</v>
      </c>
      <c r="C131" s="71">
        <v>-61.590246490187049</v>
      </c>
      <c r="D131" s="71">
        <v>25.588480956999351</v>
      </c>
      <c r="E131" s="71">
        <v>-159.8587163354627</v>
      </c>
      <c r="F131" s="71">
        <v>10.002804545237336</v>
      </c>
      <c r="G131" s="71">
        <v>-13.296989444790833</v>
      </c>
      <c r="H131" s="71">
        <v>35.43605743036629</v>
      </c>
      <c r="I131" s="71">
        <v>-291.27275133552916</v>
      </c>
      <c r="J131" s="71">
        <v>109.21780243864387</v>
      </c>
      <c r="K131" s="71">
        <v>-764.4514584819309</v>
      </c>
      <c r="L131" s="71">
        <v>-8.6096117161766763</v>
      </c>
      <c r="M131" s="72">
        <v>34.439617913537319</v>
      </c>
    </row>
    <row r="132" spans="2:13" s="248" customFormat="1" ht="22.5" x14ac:dyDescent="0.2">
      <c r="B132" s="171" t="s">
        <v>262</v>
      </c>
      <c r="C132" s="78">
        <v>19.876253638460735</v>
      </c>
      <c r="D132" s="78">
        <v>-1.9128081219656632</v>
      </c>
      <c r="E132" s="78">
        <v>44.437036082302427</v>
      </c>
      <c r="F132" s="78">
        <v>-5.1359303793677951</v>
      </c>
      <c r="G132" s="78">
        <v>-47.829539223521202</v>
      </c>
      <c r="H132" s="78">
        <v>41.466943052768464</v>
      </c>
      <c r="I132" s="78">
        <v>98.699726556133868</v>
      </c>
      <c r="J132" s="78">
        <v>126.00736549966197</v>
      </c>
      <c r="K132" s="78">
        <v>66.435811293339881</v>
      </c>
      <c r="L132" s="78">
        <v>45.51871317961821</v>
      </c>
      <c r="M132" s="79">
        <v>-12.3342948440905</v>
      </c>
    </row>
    <row r="133" spans="2:13" s="249" customFormat="1" ht="33.75" x14ac:dyDescent="0.2">
      <c r="B133" s="168" t="s">
        <v>263</v>
      </c>
      <c r="C133" s="71">
        <v>-446.647781005544</v>
      </c>
      <c r="D133" s="71">
        <v>-496.67171937377367</v>
      </c>
      <c r="E133" s="71">
        <v>-390.26044864790293</v>
      </c>
      <c r="F133" s="71">
        <v>-443.35787633264363</v>
      </c>
      <c r="G133" s="71">
        <v>-420.31068499811983</v>
      </c>
      <c r="H133" s="71">
        <v>-468.51539685637715</v>
      </c>
      <c r="I133" s="71">
        <v>-455.74298442643754</v>
      </c>
      <c r="J133" s="71">
        <v>-755.31549012316736</v>
      </c>
      <c r="K133" s="71">
        <v>-101.7987287970854</v>
      </c>
      <c r="L133" s="71">
        <v>-261.47201987369732</v>
      </c>
      <c r="M133" s="72">
        <v>-743.29669155173315</v>
      </c>
    </row>
    <row r="134" spans="2:13" s="248" customFormat="1" ht="33.75" x14ac:dyDescent="0.2">
      <c r="B134" s="171" t="s">
        <v>264</v>
      </c>
      <c r="C134" s="78">
        <v>-864.17805193491915</v>
      </c>
      <c r="D134" s="78">
        <v>-947.14909677361163</v>
      </c>
      <c r="E134" s="78">
        <v>-770.65251128395062</v>
      </c>
      <c r="F134" s="78">
        <v>-801.5218222971514</v>
      </c>
      <c r="G134" s="78">
        <v>-815.37395450475537</v>
      </c>
      <c r="H134" s="78">
        <v>-786.4013117216067</v>
      </c>
      <c r="I134" s="78">
        <v>-1094.6111494364416</v>
      </c>
      <c r="J134" s="78">
        <v>-1422.0832212015732</v>
      </c>
      <c r="K134" s="78">
        <v>-707.70361795006136</v>
      </c>
      <c r="L134" s="78">
        <v>-542.37982628516579</v>
      </c>
      <c r="M134" s="79">
        <v>-1086.7676238724296</v>
      </c>
    </row>
    <row r="135" spans="2:13" s="249" customFormat="1" ht="22.5" x14ac:dyDescent="0.2">
      <c r="B135" s="168" t="s">
        <v>265</v>
      </c>
      <c r="C135" s="71">
        <v>-231.65444475725815</v>
      </c>
      <c r="D135" s="71">
        <v>-255.15704369417648</v>
      </c>
      <c r="E135" s="71">
        <v>-205.16215125231614</v>
      </c>
      <c r="F135" s="71">
        <v>-272.71546863889773</v>
      </c>
      <c r="G135" s="71">
        <v>-257.19571715989781</v>
      </c>
      <c r="H135" s="71">
        <v>-289.65629499335779</v>
      </c>
      <c r="I135" s="71">
        <v>-119.42561415876941</v>
      </c>
      <c r="J135" s="71">
        <v>-281.9457131668924</v>
      </c>
      <c r="K135" s="71">
        <v>72.591524845541571</v>
      </c>
      <c r="L135" s="71">
        <v>-138.63633734548765</v>
      </c>
      <c r="M135" s="72">
        <v>-97.650392036107974</v>
      </c>
    </row>
    <row r="136" spans="2:13" s="248" customFormat="1" ht="22.5" x14ac:dyDescent="0.2">
      <c r="B136" s="179" t="s">
        <v>266</v>
      </c>
      <c r="C136" s="181">
        <v>-250.92392465294469</v>
      </c>
      <c r="D136" s="181">
        <v>-290.95501489053567</v>
      </c>
      <c r="E136" s="181">
        <v>-205.80060043065319</v>
      </c>
      <c r="F136" s="181">
        <v>-290.14912785564053</v>
      </c>
      <c r="G136" s="181">
        <v>-288.85738624084007</v>
      </c>
      <c r="H136" s="181">
        <v>-291.55914852644673</v>
      </c>
      <c r="I136" s="181">
        <v>-129.5899597326711</v>
      </c>
      <c r="J136" s="181">
        <v>-303.77010577207363</v>
      </c>
      <c r="K136" s="181">
        <v>76.203499156173663</v>
      </c>
      <c r="L136" s="181">
        <v>-150.23829908709328</v>
      </c>
      <c r="M136" s="182">
        <v>-211.38860794127334</v>
      </c>
    </row>
  </sheetData>
  <mergeCells count="3">
    <mergeCell ref="Q3:AB3"/>
    <mergeCell ref="Q6:AB6"/>
    <mergeCell ref="Q9:AB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showGridLines="0" workbookViewId="0">
      <selection activeCell="A28" sqref="A28:B28"/>
    </sheetView>
  </sheetViews>
  <sheetFormatPr defaultRowHeight="15" x14ac:dyDescent="0.25"/>
  <cols>
    <col min="2" max="2" width="12.42578125" customWidth="1"/>
    <col min="3" max="3" width="8" customWidth="1"/>
    <col min="4" max="6" width="7.7109375" customWidth="1"/>
    <col min="7" max="7" width="8" customWidth="1"/>
    <col min="8" max="10" width="7.7109375" customWidth="1"/>
    <col min="11" max="11" width="8" customWidth="1"/>
    <col min="12" max="14" width="7.7109375" customWidth="1"/>
    <col min="16" max="16" width="11.140625" customWidth="1"/>
    <col min="17" max="17" width="11.42578125" customWidth="1"/>
    <col min="18" max="18" width="8" customWidth="1"/>
    <col min="19" max="21" width="7.7109375" customWidth="1"/>
    <col min="22" max="22" width="8" customWidth="1"/>
    <col min="23" max="25" width="7.7109375" customWidth="1"/>
    <col min="26" max="26" width="8" customWidth="1"/>
    <col min="27" max="29" width="7.7109375" customWidth="1"/>
  </cols>
  <sheetData>
    <row r="1" spans="1:29" ht="15.75" thickBot="1" x14ac:dyDescent="0.3">
      <c r="A1" s="235"/>
      <c r="B1" s="235"/>
      <c r="C1" s="235"/>
      <c r="D1" s="235"/>
      <c r="E1" s="235"/>
      <c r="F1" s="235"/>
      <c r="G1" s="235"/>
      <c r="H1" s="235"/>
      <c r="I1" s="235"/>
      <c r="J1" s="235"/>
      <c r="K1" s="235"/>
      <c r="L1" s="235"/>
      <c r="M1" s="235"/>
      <c r="N1" s="235"/>
    </row>
    <row r="2" spans="1:29" ht="24.75" customHeight="1" thickBot="1" x14ac:dyDescent="0.3">
      <c r="A2" s="271" t="s">
        <v>243</v>
      </c>
      <c r="B2" s="272"/>
      <c r="C2" s="273" t="s">
        <v>53</v>
      </c>
      <c r="D2" s="274"/>
      <c r="E2" s="274"/>
      <c r="F2" s="275"/>
      <c r="G2" s="273" t="s">
        <v>234</v>
      </c>
      <c r="H2" s="274"/>
      <c r="I2" s="274"/>
      <c r="J2" s="275"/>
      <c r="K2" s="273" t="s">
        <v>236</v>
      </c>
      <c r="L2" s="274"/>
      <c r="M2" s="274"/>
      <c r="N2" s="275"/>
      <c r="P2" s="271" t="s">
        <v>242</v>
      </c>
      <c r="Q2" s="272"/>
      <c r="R2" s="273" t="s">
        <v>53</v>
      </c>
      <c r="S2" s="274"/>
      <c r="T2" s="274"/>
      <c r="U2" s="275"/>
      <c r="V2" s="273" t="s">
        <v>234</v>
      </c>
      <c r="W2" s="274"/>
      <c r="X2" s="274"/>
      <c r="Y2" s="275"/>
      <c r="Z2" s="273" t="s">
        <v>236</v>
      </c>
      <c r="AA2" s="274"/>
      <c r="AB2" s="274"/>
      <c r="AC2" s="275"/>
    </row>
    <row r="3" spans="1:29" x14ac:dyDescent="0.25">
      <c r="A3" s="236"/>
      <c r="B3" s="237"/>
      <c r="C3" s="281" t="s">
        <v>235</v>
      </c>
      <c r="D3" s="47" t="s">
        <v>5</v>
      </c>
      <c r="E3" s="48" t="s">
        <v>6</v>
      </c>
      <c r="F3" s="217" t="s">
        <v>5</v>
      </c>
      <c r="G3" s="281" t="s">
        <v>235</v>
      </c>
      <c r="H3" s="47" t="s">
        <v>5</v>
      </c>
      <c r="I3" s="48" t="s">
        <v>6</v>
      </c>
      <c r="J3" s="217" t="s">
        <v>5</v>
      </c>
      <c r="K3" s="281" t="s">
        <v>235</v>
      </c>
      <c r="L3" s="47" t="s">
        <v>5</v>
      </c>
      <c r="M3" s="48" t="s">
        <v>6</v>
      </c>
      <c r="N3" s="217" t="s">
        <v>5</v>
      </c>
      <c r="P3" s="236"/>
      <c r="Q3" s="237"/>
      <c r="R3" s="279" t="s">
        <v>235</v>
      </c>
      <c r="S3" s="47" t="s">
        <v>5</v>
      </c>
      <c r="T3" s="48" t="s">
        <v>6</v>
      </c>
      <c r="U3" s="217" t="s">
        <v>5</v>
      </c>
      <c r="V3" s="281" t="s">
        <v>235</v>
      </c>
      <c r="W3" s="47" t="s">
        <v>5</v>
      </c>
      <c r="X3" s="48" t="s">
        <v>6</v>
      </c>
      <c r="Y3" s="217" t="s">
        <v>5</v>
      </c>
      <c r="Z3" s="281" t="s">
        <v>235</v>
      </c>
      <c r="AA3" s="47" t="s">
        <v>5</v>
      </c>
      <c r="AB3" s="48" t="s">
        <v>6</v>
      </c>
      <c r="AC3" s="217" t="s">
        <v>5</v>
      </c>
    </row>
    <row r="4" spans="1:29" x14ac:dyDescent="0.25">
      <c r="A4" s="282" t="s">
        <v>229</v>
      </c>
      <c r="B4" s="283"/>
      <c r="C4" s="282"/>
      <c r="D4" s="49" t="s">
        <v>11</v>
      </c>
      <c r="E4" s="49" t="s">
        <v>12</v>
      </c>
      <c r="F4" s="218" t="s">
        <v>13</v>
      </c>
      <c r="G4" s="282"/>
      <c r="H4" s="49" t="s">
        <v>11</v>
      </c>
      <c r="I4" s="49" t="s">
        <v>12</v>
      </c>
      <c r="J4" s="218" t="s">
        <v>13</v>
      </c>
      <c r="K4" s="282"/>
      <c r="L4" s="49" t="s">
        <v>11</v>
      </c>
      <c r="M4" s="49" t="s">
        <v>12</v>
      </c>
      <c r="N4" s="218" t="s">
        <v>13</v>
      </c>
      <c r="P4" s="282" t="s">
        <v>229</v>
      </c>
      <c r="Q4" s="283"/>
      <c r="R4" s="280"/>
      <c r="S4" s="49" t="s">
        <v>11</v>
      </c>
      <c r="T4" s="49" t="s">
        <v>12</v>
      </c>
      <c r="U4" s="218" t="s">
        <v>13</v>
      </c>
      <c r="V4" s="282"/>
      <c r="W4" s="49" t="s">
        <v>11</v>
      </c>
      <c r="X4" s="49" t="s">
        <v>12</v>
      </c>
      <c r="Y4" s="218" t="s">
        <v>13</v>
      </c>
      <c r="Z4" s="282"/>
      <c r="AA4" s="49" t="s">
        <v>11</v>
      </c>
      <c r="AB4" s="49" t="s">
        <v>12</v>
      </c>
      <c r="AC4" s="218" t="s">
        <v>13</v>
      </c>
    </row>
    <row r="5" spans="1:29" x14ac:dyDescent="0.25">
      <c r="A5" s="225">
        <v>1</v>
      </c>
      <c r="B5" s="226" t="s">
        <v>230</v>
      </c>
      <c r="C5" s="219">
        <f>'Scenario 0'!G8</f>
        <v>235.70129426061902</v>
      </c>
      <c r="D5" s="220">
        <f>'Scenario 0'!H8</f>
        <v>0.2172</v>
      </c>
      <c r="E5" s="220">
        <f>'Scenario 0'!I8</f>
        <v>0.46639999999999998</v>
      </c>
      <c r="F5" s="221">
        <f>'Scenario 0'!J8</f>
        <v>0.31640000000000001</v>
      </c>
      <c r="G5" s="219">
        <f>'Scenario 0'!V8</f>
        <v>112.99923103193551</v>
      </c>
      <c r="H5" s="220">
        <f>'Scenario 0'!W8</f>
        <v>0.27951940339732079</v>
      </c>
      <c r="I5" s="220">
        <f>'Scenario 0'!X8</f>
        <v>0.45780969479353678</v>
      </c>
      <c r="J5" s="221">
        <f>'Scenario 0'!Y8</f>
        <v>0.26267090180914238</v>
      </c>
      <c r="K5" s="219">
        <f>'Scenario 0'!AK8</f>
        <v>587.84666747262065</v>
      </c>
      <c r="L5" s="220">
        <f>'Scenario 0'!AL8</f>
        <v>3.5541195476575124E-2</v>
      </c>
      <c r="M5" s="220">
        <f>'Scenario 0'!AM8</f>
        <v>0.48949919224555732</v>
      </c>
      <c r="N5" s="221">
        <f>'Scenario 0'!AN8</f>
        <v>0.47495961227786754</v>
      </c>
      <c r="P5" s="225">
        <v>1</v>
      </c>
      <c r="Q5" s="226" t="s">
        <v>230</v>
      </c>
      <c r="R5" s="238">
        <v>-215.05700733109686</v>
      </c>
      <c r="S5" s="220">
        <v>0.28089999999999998</v>
      </c>
      <c r="T5" s="220">
        <v>0.62360000000000004</v>
      </c>
      <c r="U5" s="221">
        <v>9.5500000000000002E-2</v>
      </c>
      <c r="V5" s="238">
        <v>-266.01132728654187</v>
      </c>
      <c r="W5" s="220">
        <v>0.3437370528932468</v>
      </c>
      <c r="X5" s="220">
        <v>0.58403535423284081</v>
      </c>
      <c r="Y5" s="221">
        <v>7.222759287391245E-2</v>
      </c>
      <c r="Z5" s="238">
        <v>-68.02496593853779</v>
      </c>
      <c r="AA5" s="220">
        <v>9.8949919224555732E-2</v>
      </c>
      <c r="AB5" s="220">
        <v>0.73667205169628436</v>
      </c>
      <c r="AC5" s="221">
        <v>0.16437802907915994</v>
      </c>
    </row>
    <row r="6" spans="1:29" x14ac:dyDescent="0.25">
      <c r="A6" s="225">
        <v>2</v>
      </c>
      <c r="B6" s="226" t="s">
        <v>231</v>
      </c>
      <c r="C6" s="219">
        <f>'Scenario 0'!G9</f>
        <v>304.76496794438879</v>
      </c>
      <c r="D6" s="220">
        <f>'Scenario 0'!H9</f>
        <v>0.19670000000000001</v>
      </c>
      <c r="E6" s="220">
        <f>'Scenario 0'!I9</f>
        <v>0.41410000000000002</v>
      </c>
      <c r="F6" s="221">
        <f>'Scenario 0'!J9</f>
        <v>0.38919999999999999</v>
      </c>
      <c r="G6" s="219">
        <f>'Scenario 0'!V9</f>
        <v>179.2333261505114</v>
      </c>
      <c r="H6" s="220">
        <f>'Scenario 0'!W9</f>
        <v>0.2518989089904709</v>
      </c>
      <c r="I6" s="220">
        <f>'Scenario 0'!X9</f>
        <v>0.41182157160613175</v>
      </c>
      <c r="J6" s="221">
        <f>'Scenario 0'!Y9</f>
        <v>0.33627951940339734</v>
      </c>
      <c r="K6" s="219">
        <f>'Scenario 0'!AK9</f>
        <v>658.87579132868439</v>
      </c>
      <c r="L6" s="220">
        <f>'Scenario 0'!AL9</f>
        <v>3.5137318255250405E-2</v>
      </c>
      <c r="M6" s="220">
        <f>'Scenario 0'!AM9</f>
        <v>0.41558966074313408</v>
      </c>
      <c r="N6" s="221">
        <f>'Scenario 0'!AN9</f>
        <v>0.54927302100161546</v>
      </c>
      <c r="P6" s="225">
        <v>2</v>
      </c>
      <c r="Q6" s="226" t="s">
        <v>231</v>
      </c>
      <c r="R6" s="238">
        <v>-181.08976715599476</v>
      </c>
      <c r="S6" s="220">
        <v>0.26650000000000001</v>
      </c>
      <c r="T6" s="220">
        <v>0.56569999999999998</v>
      </c>
      <c r="U6" s="221">
        <v>0.1678</v>
      </c>
      <c r="V6" s="238">
        <v>-232.52177637381479</v>
      </c>
      <c r="W6" s="220">
        <v>0.3273028587211711</v>
      </c>
      <c r="X6" s="220">
        <v>0.5285181604750725</v>
      </c>
      <c r="Y6" s="221">
        <v>0.14417898080375638</v>
      </c>
      <c r="Z6" s="238">
        <v>-35.93710133095869</v>
      </c>
      <c r="AA6" s="220">
        <v>9.0064620355411948E-2</v>
      </c>
      <c r="AB6" s="220">
        <v>0.67205169628432959</v>
      </c>
      <c r="AC6" s="221">
        <v>0.23788368336025845</v>
      </c>
    </row>
    <row r="7" spans="1:29" x14ac:dyDescent="0.25">
      <c r="A7" s="227">
        <v>3</v>
      </c>
      <c r="B7" s="228" t="s">
        <v>232</v>
      </c>
      <c r="C7" s="219">
        <f>'Scenario 0'!G10</f>
        <v>387.71443383408018</v>
      </c>
      <c r="D7" s="220">
        <f>'Scenario 0'!H10</f>
        <v>0.2374</v>
      </c>
      <c r="E7" s="220">
        <f>'Scenario 0'!I10</f>
        <v>0.23469999999999999</v>
      </c>
      <c r="F7" s="221">
        <f>'Scenario 0'!J10</f>
        <v>0.52790000000000004</v>
      </c>
      <c r="G7" s="219">
        <f>'Scenario 0'!V10</f>
        <v>263.63825993569458</v>
      </c>
      <c r="H7" s="220">
        <f>'Scenario 0'!W10</f>
        <v>0.27289048473967686</v>
      </c>
      <c r="I7" s="220">
        <f>'Scenario 0'!X10</f>
        <v>0.26349951664134785</v>
      </c>
      <c r="J7" s="221">
        <f>'Scenario 0'!Y10</f>
        <v>0.46360999861897528</v>
      </c>
      <c r="K7" s="219">
        <f>'Scenario 0'!AK10</f>
        <v>730.38874635862237</v>
      </c>
      <c r="L7" s="220">
        <f>'Scenario 0'!AL10</f>
        <v>0.12802907915993539</v>
      </c>
      <c r="M7" s="220">
        <f>'Scenario 0'!AM10</f>
        <v>0.15024232633279483</v>
      </c>
      <c r="N7" s="221">
        <f>'Scenario 0'!AN10</f>
        <v>0.72172859450726978</v>
      </c>
      <c r="P7" s="227">
        <v>3</v>
      </c>
      <c r="Q7" s="228" t="s">
        <v>232</v>
      </c>
      <c r="R7" s="238">
        <v>-445.15823737238395</v>
      </c>
      <c r="S7" s="220">
        <v>0.5706</v>
      </c>
      <c r="T7" s="220">
        <v>0.29399999999999998</v>
      </c>
      <c r="U7" s="221">
        <v>0.13539999999999999</v>
      </c>
      <c r="V7" s="238">
        <v>-443.13834605648907</v>
      </c>
      <c r="W7" s="220">
        <v>0.55834829443447043</v>
      </c>
      <c r="X7" s="220">
        <v>0.32578373152879436</v>
      </c>
      <c r="Y7" s="221">
        <v>0.11586797403673525</v>
      </c>
      <c r="Z7" s="238">
        <v>-429.78928623534853</v>
      </c>
      <c r="AA7" s="220">
        <v>0.60702746365105009</v>
      </c>
      <c r="AB7" s="220">
        <v>0.20032310177705978</v>
      </c>
      <c r="AC7" s="221">
        <v>0.19264943457189015</v>
      </c>
    </row>
    <row r="8" spans="1:29" ht="15.75" thickBot="1" x14ac:dyDescent="0.3">
      <c r="A8" s="229">
        <v>4</v>
      </c>
      <c r="B8" s="230" t="s">
        <v>233</v>
      </c>
      <c r="C8" s="222">
        <f>'Scenario 0'!G11</f>
        <v>441.19095261403891</v>
      </c>
      <c r="D8" s="223">
        <f>'Scenario 0'!H11</f>
        <v>0.39610000000000001</v>
      </c>
      <c r="E8" s="223">
        <f>'Scenario 0'!I11</f>
        <v>4.4999999999999997E-3</v>
      </c>
      <c r="F8" s="224">
        <f>'Scenario 0'!J11</f>
        <v>0.59940000000000004</v>
      </c>
      <c r="G8" s="222">
        <f>'Scenario 0'!V11</f>
        <v>319.41937575487515</v>
      </c>
      <c r="H8" s="223">
        <f>'Scenario 0'!W11</f>
        <v>0.43819914376467339</v>
      </c>
      <c r="I8" s="223">
        <f>'Scenario 0'!X11</f>
        <v>4.5573815771302309E-3</v>
      </c>
      <c r="J8" s="224">
        <f>'Scenario 0'!Y11</f>
        <v>0.55724347465819635</v>
      </c>
      <c r="K8" s="222">
        <f>'Scenario 0'!AK11</f>
        <v>763.70438729756745</v>
      </c>
      <c r="L8" s="223">
        <f>'Scenario 0'!AL11</f>
        <v>0.27221324717285944</v>
      </c>
      <c r="M8" s="223">
        <f>'Scenario 0'!AM11</f>
        <v>4.0387722132471729E-3</v>
      </c>
      <c r="N8" s="224">
        <f>'Scenario 0'!AN11</f>
        <v>0.72374798061389334</v>
      </c>
      <c r="P8" s="229">
        <v>4</v>
      </c>
      <c r="Q8" s="230" t="s">
        <v>233</v>
      </c>
      <c r="R8" s="239">
        <v>-446.647781005544</v>
      </c>
      <c r="S8" s="223">
        <v>0.68010000000000004</v>
      </c>
      <c r="T8" s="223">
        <v>2.3900000000000001E-2</v>
      </c>
      <c r="U8" s="224">
        <v>0.29599999999999999</v>
      </c>
      <c r="V8" s="239">
        <v>-443.35787633264363</v>
      </c>
      <c r="W8" s="223">
        <v>0.68816461814666485</v>
      </c>
      <c r="X8" s="223">
        <v>1.422455461952769E-2</v>
      </c>
      <c r="Y8" s="224">
        <v>0.2976108272338075</v>
      </c>
      <c r="Z8" s="239">
        <v>-455.74298442643754</v>
      </c>
      <c r="AA8" s="223">
        <v>0.66760904684975764</v>
      </c>
      <c r="AB8" s="223">
        <v>5.4523424878836831E-2</v>
      </c>
      <c r="AC8" s="224">
        <v>0.27786752827140548</v>
      </c>
    </row>
    <row r="9" spans="1:29" x14ac:dyDescent="0.25">
      <c r="A9" s="235"/>
      <c r="B9" s="235"/>
      <c r="C9" s="235"/>
      <c r="D9" s="235"/>
      <c r="E9" s="235"/>
      <c r="F9" s="235"/>
      <c r="G9" s="235"/>
      <c r="H9" s="235"/>
      <c r="I9" s="235"/>
      <c r="J9" s="235"/>
      <c r="K9" s="235"/>
      <c r="L9" s="235"/>
      <c r="M9" s="235"/>
      <c r="N9" s="235"/>
      <c r="P9" s="235"/>
      <c r="Q9" s="235"/>
      <c r="R9" s="235"/>
      <c r="S9" s="235"/>
      <c r="T9" s="235"/>
      <c r="U9" s="235"/>
      <c r="V9" s="235"/>
      <c r="W9" s="235"/>
      <c r="X9" s="235"/>
      <c r="Y9" s="235"/>
      <c r="Z9" s="235"/>
      <c r="AA9" s="235"/>
      <c r="AB9" s="235"/>
      <c r="AC9" s="235"/>
    </row>
    <row r="10" spans="1:29" ht="15.75" thickBot="1" x14ac:dyDescent="0.3">
      <c r="A10" s="235"/>
      <c r="B10" s="235"/>
      <c r="C10" s="235"/>
      <c r="D10" s="235"/>
      <c r="E10" s="235"/>
      <c r="F10" s="235"/>
      <c r="G10" s="235"/>
      <c r="H10" s="235"/>
      <c r="I10" s="235"/>
      <c r="J10" s="235"/>
      <c r="K10" s="235"/>
      <c r="L10" s="235"/>
      <c r="M10" s="235"/>
      <c r="N10" s="235"/>
      <c r="P10" s="235"/>
      <c r="Q10" s="235"/>
      <c r="R10" s="235"/>
      <c r="S10" s="235"/>
      <c r="T10" s="235"/>
      <c r="U10" s="235"/>
      <c r="V10" s="235"/>
      <c r="W10" s="235"/>
      <c r="X10" s="235"/>
      <c r="Y10" s="235"/>
      <c r="Z10" s="235"/>
      <c r="AA10" s="235"/>
      <c r="AB10" s="235"/>
      <c r="AC10" s="235"/>
    </row>
    <row r="11" spans="1:29" ht="24.75" customHeight="1" thickBot="1" x14ac:dyDescent="0.3">
      <c r="A11" s="271" t="s">
        <v>243</v>
      </c>
      <c r="B11" s="272"/>
      <c r="C11" s="273" t="s">
        <v>238</v>
      </c>
      <c r="D11" s="274"/>
      <c r="E11" s="274"/>
      <c r="F11" s="275"/>
      <c r="G11" s="273" t="s">
        <v>237</v>
      </c>
      <c r="H11" s="274"/>
      <c r="I11" s="274"/>
      <c r="J11" s="275"/>
      <c r="K11" s="276"/>
      <c r="L11" s="276"/>
      <c r="M11" s="276"/>
      <c r="N11" s="276"/>
      <c r="P11" s="271" t="s">
        <v>242</v>
      </c>
      <c r="Q11" s="272"/>
      <c r="R11" s="273" t="s">
        <v>238</v>
      </c>
      <c r="S11" s="274"/>
      <c r="T11" s="274"/>
      <c r="U11" s="275"/>
      <c r="V11" s="273" t="s">
        <v>237</v>
      </c>
      <c r="W11" s="274"/>
      <c r="X11" s="274"/>
      <c r="Y11" s="275"/>
      <c r="Z11" s="276"/>
      <c r="AA11" s="276"/>
      <c r="AB11" s="276"/>
      <c r="AC11" s="276"/>
    </row>
    <row r="12" spans="1:29" x14ac:dyDescent="0.25">
      <c r="A12" s="236"/>
      <c r="B12" s="237"/>
      <c r="C12" s="281" t="s">
        <v>235</v>
      </c>
      <c r="D12" s="47" t="s">
        <v>5</v>
      </c>
      <c r="E12" s="48" t="s">
        <v>6</v>
      </c>
      <c r="F12" s="217" t="s">
        <v>5</v>
      </c>
      <c r="G12" s="281" t="s">
        <v>235</v>
      </c>
      <c r="H12" s="47" t="s">
        <v>5</v>
      </c>
      <c r="I12" s="48" t="s">
        <v>6</v>
      </c>
      <c r="J12" s="217" t="s">
        <v>5</v>
      </c>
      <c r="K12" s="277"/>
      <c r="L12" s="231"/>
      <c r="M12" s="232"/>
      <c r="N12" s="231"/>
      <c r="P12" s="236"/>
      <c r="Q12" s="237"/>
      <c r="R12" s="281" t="s">
        <v>235</v>
      </c>
      <c r="S12" s="47" t="s">
        <v>5</v>
      </c>
      <c r="T12" s="48" t="s">
        <v>6</v>
      </c>
      <c r="U12" s="217" t="s">
        <v>5</v>
      </c>
      <c r="V12" s="281" t="s">
        <v>235</v>
      </c>
      <c r="W12" s="47" t="s">
        <v>5</v>
      </c>
      <c r="X12" s="48" t="s">
        <v>6</v>
      </c>
      <c r="Y12" s="217" t="s">
        <v>5</v>
      </c>
      <c r="Z12" s="277"/>
      <c r="AA12" s="231"/>
      <c r="AB12" s="232"/>
      <c r="AC12" s="231"/>
    </row>
    <row r="13" spans="1:29" x14ac:dyDescent="0.25">
      <c r="A13" s="282" t="s">
        <v>229</v>
      </c>
      <c r="B13" s="283"/>
      <c r="C13" s="282"/>
      <c r="D13" s="49" t="s">
        <v>11</v>
      </c>
      <c r="E13" s="49" t="s">
        <v>12</v>
      </c>
      <c r="F13" s="218" t="s">
        <v>13</v>
      </c>
      <c r="G13" s="282"/>
      <c r="H13" s="49" t="s">
        <v>11</v>
      </c>
      <c r="I13" s="49" t="s">
        <v>12</v>
      </c>
      <c r="J13" s="218" t="s">
        <v>13</v>
      </c>
      <c r="K13" s="278"/>
      <c r="L13" s="231"/>
      <c r="M13" s="231"/>
      <c r="N13" s="231"/>
      <c r="P13" s="282" t="s">
        <v>229</v>
      </c>
      <c r="Q13" s="283"/>
      <c r="R13" s="282"/>
      <c r="S13" s="49" t="s">
        <v>11</v>
      </c>
      <c r="T13" s="49" t="s">
        <v>12</v>
      </c>
      <c r="U13" s="218" t="s">
        <v>13</v>
      </c>
      <c r="V13" s="282"/>
      <c r="W13" s="49" t="s">
        <v>11</v>
      </c>
      <c r="X13" s="49" t="s">
        <v>12</v>
      </c>
      <c r="Y13" s="218" t="s">
        <v>13</v>
      </c>
      <c r="Z13" s="278"/>
      <c r="AA13" s="231"/>
      <c r="AB13" s="231"/>
      <c r="AC13" s="231"/>
    </row>
    <row r="14" spans="1:29" x14ac:dyDescent="0.25">
      <c r="A14" s="225">
        <v>1</v>
      </c>
      <c r="B14" s="226" t="s">
        <v>230</v>
      </c>
      <c r="C14" s="219">
        <f>'Scenario 0'!V23</f>
        <v>106.20442501097934</v>
      </c>
      <c r="D14" s="220">
        <f>'Scenario 0'!W23</f>
        <v>0.14501190791214608</v>
      </c>
      <c r="E14" s="220">
        <f>'Scenario 0'!X23</f>
        <v>0.67372320719767131</v>
      </c>
      <c r="F14" s="221">
        <f>'Scenario 0'!Y23</f>
        <v>0.18126488489018258</v>
      </c>
      <c r="G14" s="219">
        <f>'Scenario 0'!V38</f>
        <v>120.41620733268461</v>
      </c>
      <c r="H14" s="220">
        <f>'Scenario 0'!W38</f>
        <v>0.42634315424610053</v>
      </c>
      <c r="I14" s="220">
        <f>'Scenario 0'!X38</f>
        <v>0.22212593876372039</v>
      </c>
      <c r="J14" s="221">
        <f>'Scenario 0'!Y38</f>
        <v>0.35153090699017908</v>
      </c>
      <c r="K14" s="234"/>
      <c r="L14" s="233"/>
      <c r="M14" s="233"/>
      <c r="N14" s="233"/>
      <c r="P14" s="225">
        <v>1</v>
      </c>
      <c r="Q14" s="226" t="s">
        <v>230</v>
      </c>
      <c r="R14" s="238">
        <v>-184.3773098807944</v>
      </c>
      <c r="S14" s="220">
        <v>0.1778248213813178</v>
      </c>
      <c r="T14" s="220">
        <v>0.79783011378671609</v>
      </c>
      <c r="U14" s="221">
        <v>2.4345064831966128E-2</v>
      </c>
      <c r="V14" s="238">
        <v>-355.12020994867936</v>
      </c>
      <c r="W14" s="220">
        <v>0.52484113229347196</v>
      </c>
      <c r="X14" s="220">
        <v>0.35066435586366262</v>
      </c>
      <c r="Y14" s="221">
        <v>0.12449451184286539</v>
      </c>
      <c r="Z14" s="234"/>
      <c r="AA14" s="233"/>
      <c r="AB14" s="233"/>
      <c r="AC14" s="233"/>
    </row>
    <row r="15" spans="1:29" x14ac:dyDescent="0.25">
      <c r="A15" s="225">
        <v>2</v>
      </c>
      <c r="B15" s="226" t="s">
        <v>231</v>
      </c>
      <c r="C15" s="219">
        <f>'Scenario 0'!V24</f>
        <v>171.65935162808958</v>
      </c>
      <c r="D15" s="220">
        <f>'Scenario 0'!W24</f>
        <v>0.12648848901825879</v>
      </c>
      <c r="E15" s="220">
        <f>'Scenario 0'!X24</f>
        <v>0.61762370997618421</v>
      </c>
      <c r="F15" s="221">
        <f>'Scenario 0'!Y24</f>
        <v>0.25588780100555703</v>
      </c>
      <c r="G15" s="219">
        <f>'Scenario 0'!V39</f>
        <v>187.50081595993726</v>
      </c>
      <c r="H15" s="220">
        <f>'Scenario 0'!W39</f>
        <v>0.38879260543038707</v>
      </c>
      <c r="I15" s="220">
        <f>'Scenario 0'!X39</f>
        <v>0.18717504332755633</v>
      </c>
      <c r="J15" s="221">
        <f>'Scenario 0'!Y39</f>
        <v>0.42403235124205663</v>
      </c>
      <c r="K15" s="234"/>
      <c r="L15" s="233"/>
      <c r="M15" s="233"/>
      <c r="N15" s="233"/>
      <c r="P15" s="225">
        <v>2</v>
      </c>
      <c r="Q15" s="226" t="s">
        <v>231</v>
      </c>
      <c r="R15" s="238">
        <v>-161.30964447083144</v>
      </c>
      <c r="S15" s="220">
        <v>0.17253241598306429</v>
      </c>
      <c r="T15" s="220">
        <v>0.74464143953426831</v>
      </c>
      <c r="U15" s="221">
        <v>8.2826144482667369E-2</v>
      </c>
      <c r="V15" s="238">
        <v>-310.2544876567074</v>
      </c>
      <c r="W15" s="220">
        <v>0.49624494511842865</v>
      </c>
      <c r="X15" s="220">
        <v>0.2926054303870595</v>
      </c>
      <c r="Y15" s="221">
        <v>0.21114962449451186</v>
      </c>
      <c r="Z15" s="234"/>
      <c r="AA15" s="233"/>
      <c r="AB15" s="233"/>
      <c r="AC15" s="233"/>
    </row>
    <row r="16" spans="1:29" x14ac:dyDescent="0.25">
      <c r="A16" s="227">
        <v>3</v>
      </c>
      <c r="B16" s="228" t="s">
        <v>232</v>
      </c>
      <c r="C16" s="219">
        <f>'Scenario 0'!V25</f>
        <v>259.3329297066586</v>
      </c>
      <c r="D16" s="220">
        <f>'Scenario 0'!W25</f>
        <v>0.14474728764223341</v>
      </c>
      <c r="E16" s="220">
        <f>'Scenario 0'!X25</f>
        <v>0.45938078856840436</v>
      </c>
      <c r="F16" s="221">
        <f>'Scenario 0'!Y25</f>
        <v>0.39587192378936226</v>
      </c>
      <c r="G16" s="219">
        <f>'Scenario 0'!V40</f>
        <v>268.33781017703677</v>
      </c>
      <c r="H16" s="220">
        <f>'Scenario 0'!W40</f>
        <v>0.41276718659734257</v>
      </c>
      <c r="I16" s="220">
        <f>'Scenario 0'!X40</f>
        <v>4.9682264586943962E-2</v>
      </c>
      <c r="J16" s="221">
        <f>'Scenario 0'!Y40</f>
        <v>0.53755054881571351</v>
      </c>
      <c r="K16" s="234"/>
      <c r="L16" s="233"/>
      <c r="M16" s="233"/>
      <c r="N16" s="233"/>
      <c r="P16" s="227">
        <v>3</v>
      </c>
      <c r="Q16" s="228" t="s">
        <v>232</v>
      </c>
      <c r="R16" s="238">
        <v>-458.01183477511285</v>
      </c>
      <c r="S16" s="220">
        <v>0.41227838052394811</v>
      </c>
      <c r="T16" s="220">
        <v>0.54935168033871395</v>
      </c>
      <c r="U16" s="221">
        <v>3.8369939137337918E-2</v>
      </c>
      <c r="V16" s="238">
        <v>-426.90295787980529</v>
      </c>
      <c r="W16" s="220">
        <v>0.71779318313113805</v>
      </c>
      <c r="X16" s="220">
        <v>8.1744656268053148E-2</v>
      </c>
      <c r="Y16" s="221">
        <v>0.20046216060080879</v>
      </c>
      <c r="Z16" s="234"/>
      <c r="AA16" s="233"/>
      <c r="AB16" s="233"/>
      <c r="AC16" s="233"/>
    </row>
    <row r="17" spans="1:29" ht="15.75" thickBot="1" x14ac:dyDescent="0.3">
      <c r="A17" s="229">
        <v>4</v>
      </c>
      <c r="B17" s="230" t="s">
        <v>233</v>
      </c>
      <c r="C17" s="222">
        <f>'Scenario 0'!V26</f>
        <v>362.36511127620918</v>
      </c>
      <c r="D17" s="223">
        <f>'Scenario 0'!W26</f>
        <v>0.39084413866102141</v>
      </c>
      <c r="E17" s="223">
        <f>'Scenario 0'!X26</f>
        <v>7.9386080973802599E-3</v>
      </c>
      <c r="F17" s="224">
        <f>'Scenario 0'!Y26</f>
        <v>0.60121725324159836</v>
      </c>
      <c r="G17" s="222">
        <f>'Scenario 0'!V41</f>
        <v>272.54128952289329</v>
      </c>
      <c r="H17" s="223">
        <f>'Scenario 0'!W41</f>
        <v>0.48989023685730793</v>
      </c>
      <c r="I17" s="223">
        <f>'Scenario 0'!X41</f>
        <v>8.6655112651646442E-4</v>
      </c>
      <c r="J17" s="224">
        <f>'Scenario 0'!Y41</f>
        <v>0.50924321201617562</v>
      </c>
      <c r="K17" s="234"/>
      <c r="L17" s="233"/>
      <c r="M17" s="233"/>
      <c r="N17" s="233"/>
      <c r="P17" s="229">
        <v>4</v>
      </c>
      <c r="Q17" s="230" t="s">
        <v>233</v>
      </c>
      <c r="R17" s="239">
        <v>-420.31068499811983</v>
      </c>
      <c r="S17" s="223">
        <v>0.64514421804710242</v>
      </c>
      <c r="T17" s="223">
        <v>1.4818735115109817E-2</v>
      </c>
      <c r="U17" s="224">
        <v>0.34003704683778779</v>
      </c>
      <c r="V17" s="239">
        <v>-468.51539685637715</v>
      </c>
      <c r="W17" s="223">
        <v>0.73512420566146741</v>
      </c>
      <c r="X17" s="223">
        <v>1.3575967648757943E-2</v>
      </c>
      <c r="Y17" s="224">
        <v>0.25129982668977469</v>
      </c>
      <c r="Z17" s="234"/>
      <c r="AA17" s="233"/>
      <c r="AB17" s="233"/>
      <c r="AC17" s="233"/>
    </row>
    <row r="18" spans="1:29" x14ac:dyDescent="0.25">
      <c r="A18" s="235"/>
      <c r="B18" s="235"/>
      <c r="C18" s="235"/>
      <c r="D18" s="235"/>
      <c r="E18" s="235"/>
      <c r="F18" s="235"/>
      <c r="G18" s="235"/>
      <c r="H18" s="235"/>
      <c r="I18" s="235"/>
      <c r="J18" s="235"/>
      <c r="K18" s="235"/>
      <c r="L18" s="235"/>
      <c r="M18" s="235"/>
      <c r="N18" s="235"/>
      <c r="P18" s="235"/>
      <c r="Q18" s="235"/>
      <c r="R18" s="235"/>
      <c r="S18" s="235"/>
      <c r="T18" s="235"/>
      <c r="U18" s="235"/>
      <c r="V18" s="235"/>
      <c r="W18" s="235"/>
      <c r="X18" s="235"/>
      <c r="Y18" s="235"/>
      <c r="Z18" s="235"/>
      <c r="AA18" s="235"/>
      <c r="AB18" s="235"/>
      <c r="AC18" s="235"/>
    </row>
    <row r="19" spans="1:29" ht="15.75" thickBot="1" x14ac:dyDescent="0.3">
      <c r="A19" s="235"/>
      <c r="B19" s="235"/>
      <c r="C19" s="235"/>
      <c r="D19" s="235"/>
      <c r="E19" s="235"/>
      <c r="F19" s="235"/>
      <c r="G19" s="235"/>
      <c r="H19" s="235"/>
      <c r="I19" s="235"/>
      <c r="J19" s="235"/>
      <c r="K19" s="235"/>
      <c r="L19" s="235"/>
      <c r="M19" s="235"/>
      <c r="N19" s="235"/>
      <c r="P19" s="235"/>
      <c r="Q19" s="235"/>
      <c r="R19" s="235"/>
      <c r="S19" s="235"/>
      <c r="T19" s="235"/>
      <c r="U19" s="235"/>
      <c r="V19" s="235"/>
      <c r="W19" s="235"/>
      <c r="X19" s="235"/>
      <c r="Y19" s="235"/>
      <c r="Z19" s="235"/>
      <c r="AA19" s="235"/>
      <c r="AB19" s="235"/>
      <c r="AC19" s="235"/>
    </row>
    <row r="20" spans="1:29" ht="24.75" customHeight="1" thickBot="1" x14ac:dyDescent="0.3">
      <c r="A20" s="271" t="s">
        <v>243</v>
      </c>
      <c r="B20" s="272"/>
      <c r="C20" s="273" t="s">
        <v>239</v>
      </c>
      <c r="D20" s="274"/>
      <c r="E20" s="274"/>
      <c r="F20" s="275"/>
      <c r="G20" s="273" t="s">
        <v>240</v>
      </c>
      <c r="H20" s="274"/>
      <c r="I20" s="274"/>
      <c r="J20" s="275"/>
      <c r="K20" s="235"/>
      <c r="L20" s="235"/>
      <c r="M20" s="235"/>
      <c r="N20" s="235"/>
      <c r="P20" s="271" t="s">
        <v>242</v>
      </c>
      <c r="Q20" s="272"/>
      <c r="R20" s="273" t="s">
        <v>239</v>
      </c>
      <c r="S20" s="274"/>
      <c r="T20" s="274"/>
      <c r="U20" s="275"/>
      <c r="V20" s="273" t="s">
        <v>240</v>
      </c>
      <c r="W20" s="274"/>
      <c r="X20" s="274"/>
      <c r="Y20" s="275"/>
      <c r="Z20" s="235"/>
      <c r="AA20" s="235"/>
      <c r="AB20" s="235"/>
      <c r="AC20" s="235"/>
    </row>
    <row r="21" spans="1:29" x14ac:dyDescent="0.25">
      <c r="A21" s="236"/>
      <c r="B21" s="237"/>
      <c r="C21" s="281" t="s">
        <v>235</v>
      </c>
      <c r="D21" s="47" t="s">
        <v>5</v>
      </c>
      <c r="E21" s="48" t="s">
        <v>6</v>
      </c>
      <c r="F21" s="217" t="s">
        <v>5</v>
      </c>
      <c r="G21" s="281" t="s">
        <v>235</v>
      </c>
      <c r="H21" s="47" t="s">
        <v>5</v>
      </c>
      <c r="I21" s="48" t="s">
        <v>6</v>
      </c>
      <c r="J21" s="217" t="s">
        <v>5</v>
      </c>
      <c r="K21" s="235"/>
      <c r="L21" s="235"/>
      <c r="M21" s="235"/>
      <c r="N21" s="235"/>
      <c r="P21" s="236"/>
      <c r="Q21" s="237"/>
      <c r="R21" s="281" t="s">
        <v>235</v>
      </c>
      <c r="S21" s="47" t="s">
        <v>5</v>
      </c>
      <c r="T21" s="48" t="s">
        <v>6</v>
      </c>
      <c r="U21" s="217" t="s">
        <v>5</v>
      </c>
      <c r="V21" s="281" t="s">
        <v>235</v>
      </c>
      <c r="W21" s="47" t="s">
        <v>5</v>
      </c>
      <c r="X21" s="48" t="s">
        <v>6</v>
      </c>
      <c r="Y21" s="217" t="s">
        <v>5</v>
      </c>
      <c r="Z21" s="235"/>
      <c r="AA21" s="235"/>
      <c r="AB21" s="235"/>
      <c r="AC21" s="235"/>
    </row>
    <row r="22" spans="1:29" x14ac:dyDescent="0.25">
      <c r="A22" s="282" t="s">
        <v>229</v>
      </c>
      <c r="B22" s="283"/>
      <c r="C22" s="282"/>
      <c r="D22" s="49" t="s">
        <v>11</v>
      </c>
      <c r="E22" s="49" t="s">
        <v>12</v>
      </c>
      <c r="F22" s="218" t="s">
        <v>13</v>
      </c>
      <c r="G22" s="282"/>
      <c r="H22" s="49" t="s">
        <v>11</v>
      </c>
      <c r="I22" s="49" t="s">
        <v>12</v>
      </c>
      <c r="J22" s="218" t="s">
        <v>13</v>
      </c>
      <c r="K22" s="235"/>
      <c r="L22" s="235"/>
      <c r="M22" s="235"/>
      <c r="N22" s="235"/>
      <c r="P22" s="282" t="s">
        <v>229</v>
      </c>
      <c r="Q22" s="283"/>
      <c r="R22" s="282"/>
      <c r="S22" s="49" t="s">
        <v>11</v>
      </c>
      <c r="T22" s="49" t="s">
        <v>12</v>
      </c>
      <c r="U22" s="218" t="s">
        <v>13</v>
      </c>
      <c r="V22" s="282"/>
      <c r="W22" s="49" t="s">
        <v>11</v>
      </c>
      <c r="X22" s="49" t="s">
        <v>12</v>
      </c>
      <c r="Y22" s="218" t="s">
        <v>13</v>
      </c>
      <c r="Z22" s="235"/>
      <c r="AA22" s="235"/>
      <c r="AB22" s="235"/>
      <c r="AC22" s="235"/>
    </row>
    <row r="23" spans="1:29" x14ac:dyDescent="0.25">
      <c r="A23" s="225">
        <v>1</v>
      </c>
      <c r="B23" s="226" t="s">
        <v>230</v>
      </c>
      <c r="C23" s="219">
        <f>'Scenario 0'!AK23</f>
        <v>484.06923424005635</v>
      </c>
      <c r="D23" s="220">
        <f>'Scenario 0'!AL23</f>
        <v>2.1625652498135719E-2</v>
      </c>
      <c r="E23" s="220">
        <f>'Scenario 0'!AM23</f>
        <v>0.65100671140939592</v>
      </c>
      <c r="F23" s="221">
        <f>'Scenario 0'!AN23</f>
        <v>0.32736763609246833</v>
      </c>
      <c r="G23" s="219">
        <f>'Scenario 0'!AK38</f>
        <v>710.45947625224062</v>
      </c>
      <c r="H23" s="220">
        <f>'Scenario 0'!AL38</f>
        <v>5.1982378854625554E-2</v>
      </c>
      <c r="I23" s="220">
        <f>'Scenario 0'!AM38</f>
        <v>0.29867841409691631</v>
      </c>
      <c r="J23" s="221">
        <f>'Scenario 0'!AN38</f>
        <v>0.64933920704845816</v>
      </c>
      <c r="K23" s="235"/>
      <c r="L23" s="235"/>
      <c r="M23" s="235"/>
      <c r="N23" s="235"/>
      <c r="P23" s="225">
        <v>1</v>
      </c>
      <c r="Q23" s="226" t="s">
        <v>230</v>
      </c>
      <c r="R23" s="238">
        <v>-92.565130556851216</v>
      </c>
      <c r="S23" s="220">
        <v>8.7248322147651006E-2</v>
      </c>
      <c r="T23" s="220">
        <v>0.77255779269202085</v>
      </c>
      <c r="U23" s="221">
        <v>0.1401938851603281</v>
      </c>
      <c r="V23" s="238">
        <v>-39.030815495226491</v>
      </c>
      <c r="W23" s="220">
        <v>0.11277533039647578</v>
      </c>
      <c r="X23" s="220">
        <v>0.69427312775330396</v>
      </c>
      <c r="Y23" s="221">
        <v>0.19295154185022026</v>
      </c>
      <c r="Z23" s="235"/>
      <c r="AA23" s="235"/>
      <c r="AB23" s="235"/>
      <c r="AC23" s="235"/>
    </row>
    <row r="24" spans="1:29" x14ac:dyDescent="0.25">
      <c r="A24" s="225">
        <v>2</v>
      </c>
      <c r="B24" s="226" t="s">
        <v>231</v>
      </c>
      <c r="C24" s="219">
        <f>'Scenario 0'!AK24</f>
        <v>557.12711452048018</v>
      </c>
      <c r="D24" s="220">
        <f>'Scenario 0'!AL24</f>
        <v>2.1625652498135719E-2</v>
      </c>
      <c r="E24" s="220">
        <f>'Scenario 0'!AM24</f>
        <v>0.56226696495152872</v>
      </c>
      <c r="F24" s="221">
        <f>'Scenario 0'!AN24</f>
        <v>0.41610738255033558</v>
      </c>
      <c r="G24" s="219">
        <f>'Scenario 0'!AK39</f>
        <v>779.09162886154945</v>
      </c>
      <c r="H24" s="220">
        <f>'Scenario 0'!AL39</f>
        <v>5.1101321585903081E-2</v>
      </c>
      <c r="I24" s="220">
        <f>'Scenario 0'!AM39</f>
        <v>0.24229074889867841</v>
      </c>
      <c r="J24" s="221">
        <f>'Scenario 0'!AN39</f>
        <v>0.70660792951541851</v>
      </c>
      <c r="K24" s="235"/>
      <c r="L24" s="235"/>
      <c r="M24" s="235"/>
      <c r="N24" s="235"/>
      <c r="P24" s="225">
        <v>2</v>
      </c>
      <c r="Q24" s="226" t="s">
        <v>231</v>
      </c>
      <c r="R24" s="238">
        <v>-54.918582865322087</v>
      </c>
      <c r="S24" s="220">
        <v>7.4571215510812833E-2</v>
      </c>
      <c r="T24" s="220">
        <v>0.66741237882177484</v>
      </c>
      <c r="U24" s="221">
        <v>0.25801640566741235</v>
      </c>
      <c r="V24" s="238">
        <v>-13.510522707539039</v>
      </c>
      <c r="W24" s="220">
        <v>0.10837004405286343</v>
      </c>
      <c r="X24" s="220">
        <v>0.67753303964757705</v>
      </c>
      <c r="Y24" s="221">
        <v>0.21409691629955946</v>
      </c>
      <c r="Z24" s="235"/>
      <c r="AA24" s="235"/>
      <c r="AB24" s="235"/>
      <c r="AC24" s="235"/>
    </row>
    <row r="25" spans="1:29" x14ac:dyDescent="0.25">
      <c r="A25" s="227">
        <v>3</v>
      </c>
      <c r="B25" s="228" t="s">
        <v>232</v>
      </c>
      <c r="C25" s="219">
        <f>'Scenario 0'!AK25</f>
        <v>665.24246491703548</v>
      </c>
      <c r="D25" s="220">
        <f>'Scenario 0'!AL25</f>
        <v>0.1111111111111111</v>
      </c>
      <c r="E25" s="220">
        <f>'Scenario 0'!AM25</f>
        <v>0.2431021625652498</v>
      </c>
      <c r="F25" s="221">
        <f>'Scenario 0'!AN25</f>
        <v>0.64578672632363909</v>
      </c>
      <c r="G25" s="219">
        <f>'Scenario 0'!AK40</f>
        <v>807.35893438784535</v>
      </c>
      <c r="H25" s="220">
        <f>'Scenario 0'!AL40</f>
        <v>0.14801762114537445</v>
      </c>
      <c r="I25" s="220">
        <f>'Scenario 0'!AM40</f>
        <v>4.0528634361233482E-2</v>
      </c>
      <c r="J25" s="221">
        <f>'Scenario 0'!AN40</f>
        <v>0.81145374449339203</v>
      </c>
      <c r="K25" s="235"/>
      <c r="L25" s="235"/>
      <c r="M25" s="235"/>
      <c r="N25" s="235"/>
      <c r="P25" s="227">
        <v>3</v>
      </c>
      <c r="Q25" s="228" t="s">
        <v>232</v>
      </c>
      <c r="R25" s="238">
        <v>-687.29633580658469</v>
      </c>
      <c r="S25" s="220">
        <v>0.64429530201342278</v>
      </c>
      <c r="T25" s="220">
        <v>0.2721849366144668</v>
      </c>
      <c r="U25" s="221">
        <v>8.3519761372110368E-2</v>
      </c>
      <c r="V25" s="238">
        <v>-125.5452743630774</v>
      </c>
      <c r="W25" s="220">
        <v>0.56299559471365634</v>
      </c>
      <c r="X25" s="220">
        <v>0.11541850220264317</v>
      </c>
      <c r="Y25" s="221">
        <v>0.32158590308370044</v>
      </c>
      <c r="Z25" s="235"/>
      <c r="AA25" s="235"/>
      <c r="AB25" s="235"/>
      <c r="AC25" s="235"/>
    </row>
    <row r="26" spans="1:29" ht="15.75" thickBot="1" x14ac:dyDescent="0.3">
      <c r="A26" s="229">
        <v>4</v>
      </c>
      <c r="B26" s="230" t="s">
        <v>233</v>
      </c>
      <c r="C26" s="222">
        <f>'Scenario 0'!AK26</f>
        <v>704.45430783792278</v>
      </c>
      <c r="D26" s="223">
        <f>'Scenario 0'!AL26</f>
        <v>0.31245339299030572</v>
      </c>
      <c r="E26" s="223">
        <f>'Scenario 0'!AM26</f>
        <v>5.9656972408650257E-3</v>
      </c>
      <c r="F26" s="224">
        <f>'Scenario 0'!AN26</f>
        <v>0.68158090976882924</v>
      </c>
      <c r="G26" s="222">
        <f>'Scenario 0'!AK41</f>
        <v>833.70822567235439</v>
      </c>
      <c r="H26" s="223">
        <f>'Scenario 0'!AL41</f>
        <v>0.22466960352422907</v>
      </c>
      <c r="I26" s="223">
        <f>'Scenario 0'!AM41</f>
        <v>1.762114537444934E-3</v>
      </c>
      <c r="J26" s="224">
        <f>'Scenario 0'!AN41</f>
        <v>0.77356828193832594</v>
      </c>
      <c r="K26" s="235"/>
      <c r="L26" s="235"/>
      <c r="M26" s="235"/>
      <c r="N26" s="235"/>
      <c r="P26" s="229">
        <v>4</v>
      </c>
      <c r="Q26" s="230" t="s">
        <v>233</v>
      </c>
      <c r="R26" s="239">
        <v>-755.31549012316736</v>
      </c>
      <c r="S26" s="223">
        <v>0.71364653243847875</v>
      </c>
      <c r="T26" s="223">
        <v>5.8165548098434001E-2</v>
      </c>
      <c r="U26" s="224">
        <v>0.22818791946308725</v>
      </c>
      <c r="V26" s="239">
        <v>-101.7987287970854</v>
      </c>
      <c r="W26" s="223">
        <v>0.61321585903083697</v>
      </c>
      <c r="X26" s="223">
        <v>5.0220264317180616E-2</v>
      </c>
      <c r="Y26" s="224">
        <v>0.3365638766519824</v>
      </c>
      <c r="Z26" s="235"/>
      <c r="AA26" s="235"/>
      <c r="AB26" s="235"/>
      <c r="AC26" s="235"/>
    </row>
    <row r="27" spans="1:29" ht="15.75" thickBot="1" x14ac:dyDescent="0.3">
      <c r="A27" s="235"/>
      <c r="B27" s="235"/>
      <c r="C27" s="235"/>
      <c r="D27" s="235"/>
      <c r="E27" s="235"/>
      <c r="F27" s="235"/>
      <c r="G27" s="235"/>
      <c r="H27" s="235"/>
      <c r="I27" s="235"/>
      <c r="J27" s="235"/>
      <c r="K27" s="235"/>
      <c r="L27" s="235"/>
      <c r="M27" s="235"/>
      <c r="N27" s="235"/>
      <c r="P27" s="235"/>
      <c r="Q27" s="235"/>
      <c r="R27" s="235"/>
      <c r="S27" s="235"/>
      <c r="T27" s="235"/>
      <c r="U27" s="235"/>
      <c r="V27" s="235"/>
      <c r="W27" s="235"/>
      <c r="X27" s="235"/>
      <c r="Y27" s="235"/>
      <c r="Z27" s="235"/>
      <c r="AA27" s="235"/>
      <c r="AB27" s="235"/>
      <c r="AC27" s="235"/>
    </row>
    <row r="28" spans="1:29" ht="24.75" customHeight="1" thickBot="1" x14ac:dyDescent="0.3">
      <c r="A28" s="271" t="s">
        <v>243</v>
      </c>
      <c r="B28" s="272"/>
      <c r="C28" s="273" t="s">
        <v>241</v>
      </c>
      <c r="D28" s="274"/>
      <c r="E28" s="274"/>
      <c r="F28" s="275"/>
      <c r="G28" s="273" t="s">
        <v>62</v>
      </c>
      <c r="H28" s="274"/>
      <c r="I28" s="274"/>
      <c r="J28" s="275"/>
      <c r="K28" s="235"/>
      <c r="L28" s="235"/>
      <c r="M28" s="235"/>
      <c r="N28" s="235"/>
      <c r="P28" s="271" t="s">
        <v>242</v>
      </c>
      <c r="Q28" s="272"/>
      <c r="R28" s="273" t="s">
        <v>241</v>
      </c>
      <c r="S28" s="274"/>
      <c r="T28" s="274"/>
      <c r="U28" s="275"/>
      <c r="V28" s="273" t="s">
        <v>62</v>
      </c>
      <c r="W28" s="274"/>
      <c r="X28" s="274"/>
      <c r="Y28" s="275"/>
      <c r="Z28" s="235"/>
      <c r="AA28" s="235"/>
      <c r="AB28" s="235"/>
      <c r="AC28" s="235"/>
    </row>
    <row r="29" spans="1:29" x14ac:dyDescent="0.25">
      <c r="A29" s="236"/>
      <c r="B29" s="237"/>
      <c r="C29" s="281" t="s">
        <v>235</v>
      </c>
      <c r="D29" s="47" t="s">
        <v>5</v>
      </c>
      <c r="E29" s="48" t="s">
        <v>6</v>
      </c>
      <c r="F29" s="217" t="s">
        <v>5</v>
      </c>
      <c r="G29" s="281" t="s">
        <v>235</v>
      </c>
      <c r="H29" s="47" t="s">
        <v>5</v>
      </c>
      <c r="I29" s="48" t="s">
        <v>6</v>
      </c>
      <c r="J29" s="217" t="s">
        <v>5</v>
      </c>
      <c r="K29" s="235"/>
      <c r="L29" s="235"/>
      <c r="M29" s="235"/>
      <c r="N29" s="235"/>
      <c r="P29" s="236"/>
      <c r="Q29" s="237"/>
      <c r="R29" s="281" t="s">
        <v>235</v>
      </c>
      <c r="S29" s="47" t="s">
        <v>5</v>
      </c>
      <c r="T29" s="48" t="s">
        <v>6</v>
      </c>
      <c r="U29" s="217" t="s">
        <v>5</v>
      </c>
      <c r="V29" s="281" t="s">
        <v>235</v>
      </c>
      <c r="W29" s="47" t="s">
        <v>5</v>
      </c>
      <c r="X29" s="48" t="s">
        <v>6</v>
      </c>
      <c r="Y29" s="217" t="s">
        <v>5</v>
      </c>
      <c r="Z29" s="235"/>
      <c r="AA29" s="235"/>
      <c r="AB29" s="235"/>
      <c r="AC29" s="235"/>
    </row>
    <row r="30" spans="1:29" x14ac:dyDescent="0.25">
      <c r="A30" s="282" t="s">
        <v>229</v>
      </c>
      <c r="B30" s="283"/>
      <c r="C30" s="282"/>
      <c r="D30" s="49" t="s">
        <v>11</v>
      </c>
      <c r="E30" s="49" t="s">
        <v>12</v>
      </c>
      <c r="F30" s="218" t="s">
        <v>13</v>
      </c>
      <c r="G30" s="282"/>
      <c r="H30" s="49" t="s">
        <v>11</v>
      </c>
      <c r="I30" s="49" t="s">
        <v>12</v>
      </c>
      <c r="J30" s="218" t="s">
        <v>13</v>
      </c>
      <c r="K30" s="235"/>
      <c r="L30" s="235"/>
      <c r="M30" s="235"/>
      <c r="N30" s="235"/>
      <c r="P30" s="282" t="s">
        <v>229</v>
      </c>
      <c r="Q30" s="283"/>
      <c r="R30" s="282"/>
      <c r="S30" s="49" t="s">
        <v>11</v>
      </c>
      <c r="T30" s="49" t="s">
        <v>12</v>
      </c>
      <c r="U30" s="218" t="s">
        <v>13</v>
      </c>
      <c r="V30" s="282"/>
      <c r="W30" s="49" t="s">
        <v>11</v>
      </c>
      <c r="X30" s="49" t="s">
        <v>12</v>
      </c>
      <c r="Y30" s="218" t="s">
        <v>13</v>
      </c>
      <c r="Z30" s="235"/>
      <c r="AA30" s="235"/>
      <c r="AB30" s="235"/>
      <c r="AC30" s="235"/>
    </row>
    <row r="31" spans="1:29" x14ac:dyDescent="0.25">
      <c r="A31" s="225">
        <v>1</v>
      </c>
      <c r="B31" s="226" t="s">
        <v>230</v>
      </c>
      <c r="C31" s="219">
        <f>'Scenario 0'!G53</f>
        <v>254.97093480993399</v>
      </c>
      <c r="D31" s="220">
        <f>'Scenario 0'!H53</f>
        <v>0.21305841924398625</v>
      </c>
      <c r="E31" s="220">
        <f>'Scenario 0'!I53</f>
        <v>0.50103092783505154</v>
      </c>
      <c r="F31" s="221">
        <f>'Scenario 0'!J53</f>
        <v>0.28591065292096218</v>
      </c>
      <c r="G31" s="219">
        <f>'Scenario 0'!G68</f>
        <v>176.34140511131338</v>
      </c>
      <c r="H31" s="220">
        <f>'Scenario 0'!H68</f>
        <v>0.2625766871165644</v>
      </c>
      <c r="I31" s="220">
        <f>'Scenario 0'!I68</f>
        <v>0.42944785276073622</v>
      </c>
      <c r="J31" s="221">
        <f>'Scenario 0'!J68</f>
        <v>0.30797546012269938</v>
      </c>
      <c r="K31" s="235"/>
      <c r="L31" s="235"/>
      <c r="M31" s="235"/>
      <c r="N31" s="235"/>
      <c r="P31" s="225">
        <v>1</v>
      </c>
      <c r="Q31" s="226" t="s">
        <v>230</v>
      </c>
      <c r="R31" s="238">
        <v>-211.95897380856988</v>
      </c>
      <c r="S31" s="220">
        <v>0.24604810996563573</v>
      </c>
      <c r="T31" s="220">
        <v>0.69003436426116838</v>
      </c>
      <c r="U31" s="221">
        <v>6.3917525773195871E-2</v>
      </c>
      <c r="V31" s="238">
        <v>-554.78421132125436</v>
      </c>
      <c r="W31" s="220">
        <v>0.30920245398773005</v>
      </c>
      <c r="X31" s="220">
        <v>0.6073619631901841</v>
      </c>
      <c r="Y31" s="221">
        <v>8.3435582822085894E-2</v>
      </c>
      <c r="Z31" s="235"/>
      <c r="AA31" s="235"/>
      <c r="AB31" s="235"/>
      <c r="AC31" s="235"/>
    </row>
    <row r="32" spans="1:29" x14ac:dyDescent="0.25">
      <c r="A32" s="225">
        <v>2</v>
      </c>
      <c r="B32" s="226" t="s">
        <v>231</v>
      </c>
      <c r="C32" s="219">
        <f>'Scenario 0'!G54</f>
        <v>326.22463217238197</v>
      </c>
      <c r="D32" s="220">
        <f>'Scenario 0'!H54</f>
        <v>0.18969072164948453</v>
      </c>
      <c r="E32" s="220">
        <f>'Scenario 0'!I54</f>
        <v>0.45429553264604811</v>
      </c>
      <c r="F32" s="221">
        <f>'Scenario 0'!J54</f>
        <v>0.35601374570446737</v>
      </c>
      <c r="G32" s="219">
        <f>'Scenario 0'!G69</f>
        <v>246.80138311837544</v>
      </c>
      <c r="H32" s="220">
        <f>'Scenario 0'!H69</f>
        <v>0.2343558282208589</v>
      </c>
      <c r="I32" s="220">
        <f>'Scenario 0'!I69</f>
        <v>0.3754601226993865</v>
      </c>
      <c r="J32" s="221">
        <f>'Scenario 0'!J69</f>
        <v>0.39018404907975462</v>
      </c>
      <c r="K32" s="235"/>
      <c r="L32" s="235"/>
      <c r="M32" s="235"/>
      <c r="N32" s="235"/>
      <c r="P32" s="225">
        <v>2</v>
      </c>
      <c r="Q32" s="226" t="s">
        <v>231</v>
      </c>
      <c r="R32" s="238">
        <v>-182.98347229343079</v>
      </c>
      <c r="S32" s="220">
        <v>0.23367697594501718</v>
      </c>
      <c r="T32" s="220">
        <v>0.62336769759450172</v>
      </c>
      <c r="U32" s="221">
        <v>0.14295532646048109</v>
      </c>
      <c r="V32" s="238">
        <v>-532.73996012689429</v>
      </c>
      <c r="W32" s="220">
        <v>0.29815950920245399</v>
      </c>
      <c r="X32" s="220">
        <v>0.56319018404907972</v>
      </c>
      <c r="Y32" s="221">
        <v>0.13865030674846626</v>
      </c>
      <c r="Z32" s="235"/>
      <c r="AA32" s="235"/>
      <c r="AB32" s="235"/>
      <c r="AC32" s="235"/>
    </row>
    <row r="33" spans="1:29" x14ac:dyDescent="0.25">
      <c r="A33" s="227">
        <v>3</v>
      </c>
      <c r="B33" s="228" t="s">
        <v>232</v>
      </c>
      <c r="C33" s="219">
        <f>'Scenario 0'!G55</f>
        <v>427.04533315986214</v>
      </c>
      <c r="D33" s="220">
        <f>'Scenario 0'!H55</f>
        <v>0.22955326460481099</v>
      </c>
      <c r="E33" s="220">
        <f>'Scenario 0'!I55</f>
        <v>0.27216494845360822</v>
      </c>
      <c r="F33" s="221">
        <f>'Scenario 0'!J55</f>
        <v>0.49828178694158076</v>
      </c>
      <c r="G33" s="219">
        <f>'Scenario 0'!G70</f>
        <v>330.48837636660232</v>
      </c>
      <c r="H33" s="220">
        <f>'Scenario 0'!H70</f>
        <v>0.25521472392638039</v>
      </c>
      <c r="I33" s="220">
        <f>'Scenario 0'!I70</f>
        <v>0.2392638036809816</v>
      </c>
      <c r="J33" s="221">
        <f>'Scenario 0'!J70</f>
        <v>0.505521472392638</v>
      </c>
      <c r="K33" s="235"/>
      <c r="L33" s="235"/>
      <c r="M33" s="235"/>
      <c r="N33" s="235"/>
      <c r="P33" s="227">
        <v>3</v>
      </c>
      <c r="Q33" s="228" t="s">
        <v>232</v>
      </c>
      <c r="R33" s="238">
        <v>-302.38992462746313</v>
      </c>
      <c r="S33" s="220">
        <v>0.51683848797250864</v>
      </c>
      <c r="T33" s="220">
        <v>0.35807560137457045</v>
      </c>
      <c r="U33" s="221">
        <v>0.12508591065292096</v>
      </c>
      <c r="V33" s="238">
        <v>-804.3663053715527</v>
      </c>
      <c r="W33" s="220">
        <v>0.51165644171779145</v>
      </c>
      <c r="X33" s="220">
        <v>0.3619631901840491</v>
      </c>
      <c r="Y33" s="221">
        <v>0.1263803680981595</v>
      </c>
      <c r="Z33" s="235"/>
      <c r="AA33" s="235"/>
      <c r="AB33" s="235"/>
      <c r="AC33" s="235"/>
    </row>
    <row r="34" spans="1:29" ht="15.75" thickBot="1" x14ac:dyDescent="0.3">
      <c r="A34" s="229">
        <v>4</v>
      </c>
      <c r="B34" s="230" t="s">
        <v>233</v>
      </c>
      <c r="C34" s="222">
        <f>'Scenario 0'!G56</f>
        <v>541.50468361720255</v>
      </c>
      <c r="D34" s="223">
        <f>'Scenario 0'!H56</f>
        <v>0.38969072164948454</v>
      </c>
      <c r="E34" s="223">
        <f>'Scenario 0'!I56</f>
        <v>6.1855670103092781E-3</v>
      </c>
      <c r="F34" s="224">
        <f>'Scenario 0'!J56</f>
        <v>0.60412371134020615</v>
      </c>
      <c r="G34" s="222">
        <f>'Scenario 0'!G71</f>
        <v>484.62183121319646</v>
      </c>
      <c r="H34" s="223">
        <f>'Scenario 0'!H71</f>
        <v>0.42944785276073622</v>
      </c>
      <c r="I34" s="223">
        <f>'Scenario 0'!I71</f>
        <v>7.3619631901840491E-3</v>
      </c>
      <c r="J34" s="224">
        <f>'Scenario 0'!J71</f>
        <v>0.56319018404907972</v>
      </c>
      <c r="K34" s="235"/>
      <c r="L34" s="235"/>
      <c r="M34" s="235"/>
      <c r="N34" s="235"/>
      <c r="P34" s="229">
        <v>4</v>
      </c>
      <c r="Q34" s="230" t="s">
        <v>233</v>
      </c>
      <c r="R34" s="239">
        <v>-261.47201987369732</v>
      </c>
      <c r="S34" s="223">
        <v>0.63230240549828176</v>
      </c>
      <c r="T34" s="223">
        <v>2.8178694158075602E-2</v>
      </c>
      <c r="U34" s="224">
        <v>0.33951890034364263</v>
      </c>
      <c r="V34" s="239">
        <v>-743.29669155173315</v>
      </c>
      <c r="W34" s="223">
        <v>0.69447852760736195</v>
      </c>
      <c r="X34" s="223">
        <v>2.2085889570552148E-2</v>
      </c>
      <c r="Y34" s="224">
        <v>0.28343558282208586</v>
      </c>
      <c r="Z34" s="235"/>
      <c r="AA34" s="235"/>
      <c r="AB34" s="235"/>
      <c r="AC34" s="235"/>
    </row>
  </sheetData>
  <mergeCells count="56">
    <mergeCell ref="A2:B2"/>
    <mergeCell ref="A11:B11"/>
    <mergeCell ref="C11:F11"/>
    <mergeCell ref="G11:J11"/>
    <mergeCell ref="K11:N11"/>
    <mergeCell ref="C2:F2"/>
    <mergeCell ref="G2:J2"/>
    <mergeCell ref="C3:C4"/>
    <mergeCell ref="G3:G4"/>
    <mergeCell ref="K2:N2"/>
    <mergeCell ref="K3:K4"/>
    <mergeCell ref="A13:B13"/>
    <mergeCell ref="A20:B20"/>
    <mergeCell ref="C20:F20"/>
    <mergeCell ref="G20:J20"/>
    <mergeCell ref="A4:B4"/>
    <mergeCell ref="A30:B30"/>
    <mergeCell ref="P2:Q2"/>
    <mergeCell ref="R2:U2"/>
    <mergeCell ref="V2:Y2"/>
    <mergeCell ref="R12:R13"/>
    <mergeCell ref="V12:V13"/>
    <mergeCell ref="P28:Q28"/>
    <mergeCell ref="R28:U28"/>
    <mergeCell ref="C21:C22"/>
    <mergeCell ref="G21:G22"/>
    <mergeCell ref="A22:B22"/>
    <mergeCell ref="A28:B28"/>
    <mergeCell ref="C28:F28"/>
    <mergeCell ref="G28:J28"/>
    <mergeCell ref="C12:C13"/>
    <mergeCell ref="G12:G13"/>
    <mergeCell ref="C29:C30"/>
    <mergeCell ref="G29:G30"/>
    <mergeCell ref="K12:K13"/>
    <mergeCell ref="V28:Y28"/>
    <mergeCell ref="R29:R30"/>
    <mergeCell ref="V29:V30"/>
    <mergeCell ref="P30:Q30"/>
    <mergeCell ref="P13:Q13"/>
    <mergeCell ref="P20:Q20"/>
    <mergeCell ref="R20:U20"/>
    <mergeCell ref="V20:Y20"/>
    <mergeCell ref="R21:R22"/>
    <mergeCell ref="V21:V22"/>
    <mergeCell ref="P22:Q22"/>
    <mergeCell ref="Z2:AC2"/>
    <mergeCell ref="R3:R4"/>
    <mergeCell ref="V3:V4"/>
    <mergeCell ref="Z3:Z4"/>
    <mergeCell ref="P4:Q4"/>
    <mergeCell ref="P11:Q11"/>
    <mergeCell ref="R11:U11"/>
    <mergeCell ref="V11:Y11"/>
    <mergeCell ref="Z11:AC11"/>
    <mergeCell ref="Z12:Z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1:M58"/>
  <sheetViews>
    <sheetView showGridLines="0" topLeftCell="A19" workbookViewId="0">
      <selection activeCell="C26" sqref="C26"/>
    </sheetView>
  </sheetViews>
  <sheetFormatPr defaultRowHeight="15" x14ac:dyDescent="0.25"/>
  <cols>
    <col min="2" max="2" width="29.140625" customWidth="1"/>
    <col min="3" max="3" width="7.85546875" style="62" customWidth="1"/>
    <col min="4" max="4" width="6.42578125" style="62" customWidth="1"/>
    <col min="5" max="5" width="7.7109375" style="62" customWidth="1"/>
    <col min="6" max="6" width="11.28515625" style="62" customWidth="1"/>
    <col min="7" max="7" width="11" style="62" customWidth="1"/>
    <col min="8" max="8" width="12.5703125" style="62" customWidth="1"/>
    <col min="9" max="9" width="9.5703125" style="62" customWidth="1"/>
    <col min="10" max="10" width="10" style="62" customWidth="1"/>
    <col min="11" max="11" width="10.28515625" style="62" customWidth="1"/>
    <col min="12" max="13" width="6.7109375" style="62" customWidth="1"/>
  </cols>
  <sheetData>
    <row r="1" spans="2:13" x14ac:dyDescent="0.25">
      <c r="B1" t="s">
        <v>63</v>
      </c>
    </row>
    <row r="2" spans="2:13" s="61" customFormat="1" ht="45.75" x14ac:dyDescent="0.25">
      <c r="B2" s="65"/>
      <c r="C2" s="63" t="s">
        <v>53</v>
      </c>
      <c r="D2" s="63" t="s">
        <v>54</v>
      </c>
      <c r="E2" s="63" t="s">
        <v>55</v>
      </c>
      <c r="F2" s="63" t="s">
        <v>56</v>
      </c>
      <c r="G2" s="63" t="s">
        <v>57</v>
      </c>
      <c r="H2" s="63" t="s">
        <v>58</v>
      </c>
      <c r="I2" s="63" t="s">
        <v>52</v>
      </c>
      <c r="J2" s="63" t="s">
        <v>59</v>
      </c>
      <c r="K2" s="63" t="s">
        <v>60</v>
      </c>
      <c r="L2" s="63" t="s">
        <v>61</v>
      </c>
      <c r="M2" s="64" t="s">
        <v>62</v>
      </c>
    </row>
    <row r="3" spans="2:13" ht="22.5" x14ac:dyDescent="0.25">
      <c r="B3" s="67" t="str">
        <f>'Scenario 0'!G$2</f>
        <v>DOE NOPR (GTI Scenario 0)</v>
      </c>
      <c r="C3" s="153">
        <f>'Scenario 0'!G$8</f>
        <v>235.70129426061902</v>
      </c>
      <c r="D3" s="154">
        <f>'Scenario 0'!G$23</f>
        <v>207.64648195652487</v>
      </c>
      <c r="E3" s="154">
        <f>'Scenario 0'!G$38</f>
        <v>267.32487443492215</v>
      </c>
      <c r="F3" s="154">
        <f>'Scenario 0'!V$8</f>
        <v>112.99923103193551</v>
      </c>
      <c r="G3" s="154">
        <f>'Scenario 0'!V$23</f>
        <v>106.20442501097934</v>
      </c>
      <c r="H3" s="154">
        <f>'Scenario 0'!V$38</f>
        <v>120.41620733268461</v>
      </c>
      <c r="I3" s="154">
        <f>'Scenario 0'!AK$8</f>
        <v>587.84666747262065</v>
      </c>
      <c r="J3" s="154">
        <f>'Scenario 0'!AK$23</f>
        <v>484.06923424005635</v>
      </c>
      <c r="K3" s="154">
        <f>'Scenario 0'!AK$38</f>
        <v>710.45947625224062</v>
      </c>
      <c r="L3" s="154">
        <f>'Scenario 0'!G$53</f>
        <v>254.97093480993399</v>
      </c>
      <c r="M3" s="155">
        <f>'Scenario 0'!G$68</f>
        <v>176.34140511131338</v>
      </c>
    </row>
    <row r="4" spans="2:13" s="66" customFormat="1" x14ac:dyDescent="0.25">
      <c r="B4" s="70" t="str">
        <f>'Scenario 1'!G$2</f>
        <v>Scenario 1 (D1)</v>
      </c>
      <c r="C4" s="156">
        <f>'Scenario 1'!G$8</f>
        <v>-114.81598438364971</v>
      </c>
      <c r="D4" s="71">
        <f>'Scenario 1'!G$23</f>
        <v>-134.96087130363216</v>
      </c>
      <c r="E4" s="71">
        <f>'Scenario 1'!G$38</f>
        <v>-92.108527291757255</v>
      </c>
      <c r="F4" s="71">
        <f>'Scenario 1'!V$8</f>
        <v>-292.6645400109939</v>
      </c>
      <c r="G4" s="71">
        <f>'Scenario 1'!V$23</f>
        <v>-222.14265507814673</v>
      </c>
      <c r="H4" s="71">
        <f>'Scenario 1'!V$38</f>
        <v>-369.6438014671549</v>
      </c>
      <c r="I4" s="71">
        <f>'Scenario 1'!AK$8</f>
        <v>358.54076265806407</v>
      </c>
      <c r="J4" s="71">
        <f>'Scenario 1'!AK$23</f>
        <v>55.543694144036394</v>
      </c>
      <c r="K4" s="71">
        <f>'Scenario 1'!AK$38</f>
        <v>716.53113171296366</v>
      </c>
      <c r="L4" s="71">
        <f>'Scenario 1'!G$53</f>
        <v>-122.37075112251279</v>
      </c>
      <c r="M4" s="72">
        <f>'Scenario 1'!G$68</f>
        <v>-359.00638584199709</v>
      </c>
    </row>
    <row r="5" spans="2:13" x14ac:dyDescent="0.25">
      <c r="B5" s="73" t="str">
        <f>'Scenario 2'!G$2</f>
        <v>Scenario 2 (D2)</v>
      </c>
      <c r="C5" s="157">
        <f>'Scenario 2'!G$8</f>
        <v>220.31414626398521</v>
      </c>
      <c r="D5" s="68">
        <f>'Scenario 2'!G$23</f>
        <v>192.64169003676358</v>
      </c>
      <c r="E5" s="68">
        <f>'Scenario 2'!G$38</f>
        <v>251.50673200064787</v>
      </c>
      <c r="F5" s="68">
        <f>'Scenario 2'!V$8</f>
        <v>92.872950833958427</v>
      </c>
      <c r="G5" s="68">
        <f>'Scenario 2'!V$23</f>
        <v>104.26031002513723</v>
      </c>
      <c r="H5" s="68">
        <f>'Scenario 2'!V$38</f>
        <v>80.442901618630671</v>
      </c>
      <c r="I5" s="68">
        <f>'Scenario 2'!AK$8</f>
        <v>584.56028417181881</v>
      </c>
      <c r="J5" s="68">
        <f>'Scenario 2'!AK$23</f>
        <v>430.25597409738975</v>
      </c>
      <c r="K5" s="68">
        <f>'Scenario 2'!AK$38</f>
        <v>766.87048664742167</v>
      </c>
      <c r="L5" s="68">
        <f>'Scenario 2'!G$53</f>
        <v>251.00002338031103</v>
      </c>
      <c r="M5" s="69">
        <f>'Scenario 2'!G$68</f>
        <v>5.6784516591458134</v>
      </c>
    </row>
    <row r="6" spans="2:13" s="66" customFormat="1" x14ac:dyDescent="0.25">
      <c r="B6" s="70" t="str">
        <f>'Scenario 3'!G$2</f>
        <v>Scenario 3 (D3)</v>
      </c>
      <c r="C6" s="156">
        <f>'Scenario 3'!G$8</f>
        <v>125.68337002593691</v>
      </c>
      <c r="D6" s="71">
        <f>'Scenario 3'!G$23</f>
        <v>112.45511654481008</v>
      </c>
      <c r="E6" s="71">
        <f>'Scenario 3'!G$38</f>
        <v>140.59434964654716</v>
      </c>
      <c r="F6" s="71">
        <f>'Scenario 3'!V$8</f>
        <v>-19.602847543847062</v>
      </c>
      <c r="G6" s="71">
        <f>'Scenario 3'!V$23</f>
        <v>19.165800474353286</v>
      </c>
      <c r="H6" s="71">
        <f>'Scenario 3'!V$38</f>
        <v>-61.921368878560848</v>
      </c>
      <c r="I6" s="71">
        <f>'Scenario 3'!AK$8</f>
        <v>531.30079050186703</v>
      </c>
      <c r="J6" s="71">
        <f>'Scenario 3'!AK$23</f>
        <v>353.19668898072393</v>
      </c>
      <c r="K6" s="71">
        <f>'Scenario 3'!AK$38</f>
        <v>741.73039414931429</v>
      </c>
      <c r="L6" s="71">
        <f>'Scenario 3'!G$53</f>
        <v>105.59661521964784</v>
      </c>
      <c r="M6" s="72">
        <f>'Scenario 3'!G$68</f>
        <v>-340.10389812716932</v>
      </c>
    </row>
    <row r="7" spans="2:13" x14ac:dyDescent="0.25">
      <c r="B7" s="73" t="str">
        <f>'Scenario 4'!G$2</f>
        <v>Scenario 4 (D4, D5)</v>
      </c>
      <c r="C7" s="157">
        <f>'Scenario 4'!G$8</f>
        <v>-30.751198998567236</v>
      </c>
      <c r="D7" s="68">
        <f>'Scenario 4'!G$23</f>
        <v>-65.436271914566987</v>
      </c>
      <c r="E7" s="68">
        <f>'Scenario 4'!G$38</f>
        <v>8.346057198387177</v>
      </c>
      <c r="F7" s="68">
        <f>'Scenario 4'!V$8</f>
        <v>-80.33848047810956</v>
      </c>
      <c r="G7" s="68">
        <f>'Scenario 4'!V$23</f>
        <v>-142.71738785831283</v>
      </c>
      <c r="H7" s="68">
        <f>'Scenario 4'!V$38</f>
        <v>-12.247812947841476</v>
      </c>
      <c r="I7" s="68">
        <f>'Scenario 4'!AK$8</f>
        <v>128.87858290027907</v>
      </c>
      <c r="J7" s="68">
        <f>'Scenario 4'!AK$23</f>
        <v>164.00359444082108</v>
      </c>
      <c r="K7" s="68">
        <f>'Scenario 4'!AK$38</f>
        <v>87.378459132995516</v>
      </c>
      <c r="L7" s="68">
        <f>'Scenario 4'!G$53</f>
        <v>-13.988063516077835</v>
      </c>
      <c r="M7" s="69">
        <f>'Scenario 4'!G$68</f>
        <v>-56.448170801422208</v>
      </c>
    </row>
    <row r="8" spans="2:13" s="66" customFormat="1" x14ac:dyDescent="0.25">
      <c r="B8" s="70" t="str">
        <f>'Scenario 5'!G$2</f>
        <v>Scenario 5 (D4, D6)</v>
      </c>
      <c r="C8" s="156">
        <f>'Scenario 5'!G$8</f>
        <v>-30.751198998567236</v>
      </c>
      <c r="D8" s="71">
        <f>'Scenario 5'!G$23</f>
        <v>-65.436271914566987</v>
      </c>
      <c r="E8" s="71">
        <f>'Scenario 5'!G$38</f>
        <v>8.346057198387177</v>
      </c>
      <c r="F8" s="71">
        <f>'Scenario 5'!V$8</f>
        <v>-80.33848047810956</v>
      </c>
      <c r="G8" s="71">
        <f>'Scenario 5'!V$23</f>
        <v>-142.71738785831283</v>
      </c>
      <c r="H8" s="71">
        <f>'Scenario 5'!V$38</f>
        <v>-12.247812947841476</v>
      </c>
      <c r="I8" s="71">
        <f>'Scenario 5'!AK$8</f>
        <v>128.87858290027907</v>
      </c>
      <c r="J8" s="71">
        <f>'Scenario 5'!AK$23</f>
        <v>164.00359444082108</v>
      </c>
      <c r="K8" s="71">
        <f>'Scenario 5'!AK$38</f>
        <v>87.378459132995516</v>
      </c>
      <c r="L8" s="71">
        <f>'Scenario 5'!G$53</f>
        <v>-13.988063516077835</v>
      </c>
      <c r="M8" s="72">
        <f>'Scenario 5'!G$68</f>
        <v>-56.448170801422208</v>
      </c>
    </row>
    <row r="9" spans="2:13" x14ac:dyDescent="0.25">
      <c r="B9" s="73" t="str">
        <f>'Scenario 6'!G$2</f>
        <v>Scenario 6 (D4, D7)</v>
      </c>
      <c r="C9" s="157">
        <f>'Scenario 6'!G$8</f>
        <v>-51.257587508477471</v>
      </c>
      <c r="D9" s="68">
        <f>'Scenario 6'!G$23</f>
        <v>-83.200739223185096</v>
      </c>
      <c r="E9" s="68">
        <f>'Scenario 6'!G$38</f>
        <v>-15.251044020658835</v>
      </c>
      <c r="F9" s="68">
        <f>'Scenario 6'!V$8</f>
        <v>-84.717143511290288</v>
      </c>
      <c r="G9" s="68">
        <f>'Scenario 6'!V$23</f>
        <v>-141.11550449997998</v>
      </c>
      <c r="H9" s="68">
        <f>'Scenario 6'!V$38</f>
        <v>-23.15463450601635</v>
      </c>
      <c r="I9" s="68">
        <f>'Scenario 6'!AK$8</f>
        <v>65.273078482776057</v>
      </c>
      <c r="J9" s="68">
        <f>'Scenario 6'!AK$23</f>
        <v>95.038268498557713</v>
      </c>
      <c r="K9" s="68">
        <f>'Scenario 6'!AK$38</f>
        <v>30.105572041222583</v>
      </c>
      <c r="L9" s="68">
        <f>'Scenario 6'!G$53</f>
        <v>-31.976729612191019</v>
      </c>
      <c r="M9" s="69">
        <f>'Scenario 6'!G$68</f>
        <v>-56.071787658238229</v>
      </c>
    </row>
    <row r="10" spans="2:13" s="66" customFormat="1" x14ac:dyDescent="0.25">
      <c r="B10" s="70" t="str">
        <f>'Scenario 7'!G$2</f>
        <v>Scenario 7 (D8)</v>
      </c>
      <c r="C10" s="156">
        <f>'Scenario 7'!G$8</f>
        <v>197.87133505431655</v>
      </c>
      <c r="D10" s="71">
        <f>'Scenario 7'!G$23</f>
        <v>179.33116180480559</v>
      </c>
      <c r="E10" s="71">
        <f>'Scenario 7'!G$38</f>
        <v>218.76994770038306</v>
      </c>
      <c r="F10" s="71">
        <f>'Scenario 7'!V$8</f>
        <v>99.007138732512587</v>
      </c>
      <c r="G10" s="71">
        <f>'Scenario 7'!V$23</f>
        <v>105.57240994128303</v>
      </c>
      <c r="H10" s="71">
        <f>'Scenario 7'!V$38</f>
        <v>91.84071472964041</v>
      </c>
      <c r="I10" s="71">
        <f>'Scenario 7'!AK$8</f>
        <v>475.62697315500463</v>
      </c>
      <c r="J10" s="71">
        <f>'Scenario 7'!AK$23</f>
        <v>361.20540411285236</v>
      </c>
      <c r="K10" s="71">
        <f>'Scenario 7'!AK$38</f>
        <v>610.81580494841978</v>
      </c>
      <c r="L10" s="71">
        <f>'Scenario 7'!G$53</f>
        <v>189.86731221470919</v>
      </c>
      <c r="M10" s="72">
        <f>'Scenario 7'!G$68</f>
        <v>161.85071665667326</v>
      </c>
    </row>
    <row r="11" spans="2:13" x14ac:dyDescent="0.25">
      <c r="B11" s="73" t="str">
        <f>'Scenario 8'!G$2</f>
        <v>Scenario 8 (D1, D8)</v>
      </c>
      <c r="C11" s="157">
        <f>'Scenario 8'!G$8</f>
        <v>-197.15227064980937</v>
      </c>
      <c r="D11" s="68">
        <f>'Scenario 8'!G$23</f>
        <v>-198.30704712527032</v>
      </c>
      <c r="E11" s="68">
        <f>'Scenario 8'!G$38</f>
        <v>-195.85059854951874</v>
      </c>
      <c r="F11" s="68">
        <f>'Scenario 8'!V$8</f>
        <v>-380.06132452770765</v>
      </c>
      <c r="G11" s="68">
        <f>'Scenario 8'!V$23</f>
        <v>-318.53547084663097</v>
      </c>
      <c r="H11" s="68">
        <f>'Scenario 8'!V$38</f>
        <v>-447.2208280114711</v>
      </c>
      <c r="I11" s="68">
        <f>'Scenario 8'!AK$8</f>
        <v>281.240335604922</v>
      </c>
      <c r="J11" s="68">
        <f>'Scenario 8'!AK$23</f>
        <v>64.112795892907599</v>
      </c>
      <c r="K11" s="68">
        <f>'Scenario 8'!AK$38</f>
        <v>537.77604552017431</v>
      </c>
      <c r="L11" s="68">
        <f>'Scenario 8'!G$53</f>
        <v>-134.96134853922476</v>
      </c>
      <c r="M11" s="69">
        <f>'Scenario 8'!G$68</f>
        <v>-472.23084530638221</v>
      </c>
    </row>
    <row r="12" spans="2:13" s="66" customFormat="1" x14ac:dyDescent="0.25">
      <c r="B12" s="70" t="str">
        <f>'Scenario 9'!G$2</f>
        <v>Scenario 9 (D2, D4, D6, D8)</v>
      </c>
      <c r="C12" s="156">
        <f>'Scenario 9'!G$8</f>
        <v>-95.066743302191412</v>
      </c>
      <c r="D12" s="71">
        <f>'Scenario 9'!G$23</f>
        <v>-131.68649352778755</v>
      </c>
      <c r="E12" s="71">
        <f>'Scenario 9'!G$38</f>
        <v>-53.78870534315493</v>
      </c>
      <c r="F12" s="71">
        <f>'Scenario 9'!V$8</f>
        <v>-117.93397930338486</v>
      </c>
      <c r="G12" s="71">
        <f>'Scenario 9'!V$23</f>
        <v>-166.6308282360047</v>
      </c>
      <c r="H12" s="71">
        <f>'Scenario 9'!V$38</f>
        <v>-64.778175688026579</v>
      </c>
      <c r="I12" s="71">
        <f>'Scenario 9'!AK$8</f>
        <v>-14.520318111159677</v>
      </c>
      <c r="J12" s="71">
        <f>'Scenario 9'!AK$23</f>
        <v>-24.651219690592317</v>
      </c>
      <c r="K12" s="71">
        <f>'Scenario 9'!AK$38</f>
        <v>-2.5506802098211998</v>
      </c>
      <c r="L12" s="71">
        <f>'Scenario 9'!G$53</f>
        <v>-80.861872167876854</v>
      </c>
      <c r="M12" s="72">
        <f>'Scenario 9'!G$68</f>
        <v>-269.51843324495093</v>
      </c>
    </row>
    <row r="13" spans="2:13" x14ac:dyDescent="0.25">
      <c r="B13" s="73" t="str">
        <f>'Scenario 10'!G$2</f>
        <v>Scenario 10 (D4, D6, D8)</v>
      </c>
      <c r="C13" s="157">
        <f>'Scenario 10'!G$8</f>
        <v>-30.751198998567236</v>
      </c>
      <c r="D13" s="68">
        <f>'Scenario 10'!G$23</f>
        <v>-65.436271914566987</v>
      </c>
      <c r="E13" s="68">
        <f>'Scenario 10'!G$38</f>
        <v>8.346057198387177</v>
      </c>
      <c r="F13" s="68">
        <f>'Scenario 10'!V$8</f>
        <v>-80.33848047810956</v>
      </c>
      <c r="G13" s="68">
        <f>'Scenario 10'!V$23</f>
        <v>-142.71738785831283</v>
      </c>
      <c r="H13" s="68">
        <f>'Scenario 10'!V$38</f>
        <v>-12.247812947841476</v>
      </c>
      <c r="I13" s="68">
        <f>'Scenario 10'!AK$8</f>
        <v>128.87858290027907</v>
      </c>
      <c r="J13" s="68">
        <f>'Scenario 10'!AK$23</f>
        <v>164.00359444082108</v>
      </c>
      <c r="K13" s="68">
        <f>'Scenario 10'!AK$38</f>
        <v>87.378459132995516</v>
      </c>
      <c r="L13" s="68">
        <f>'Scenario 10'!G$53</f>
        <v>-13.988063516077835</v>
      </c>
      <c r="M13" s="69">
        <f>'Scenario 10'!G$68</f>
        <v>-56.448170801422208</v>
      </c>
    </row>
    <row r="14" spans="2:13" s="66" customFormat="1" x14ac:dyDescent="0.25">
      <c r="B14" s="70" t="str">
        <f>'Scenario 11'!G$2</f>
        <v>Scenario 11 (D4, D5, D8)</v>
      </c>
      <c r="C14" s="156">
        <f>'Scenario 11'!G$8</f>
        <v>-49.88082844808433</v>
      </c>
      <c r="D14" s="71">
        <f>'Scenario 11'!G$23</f>
        <v>-87.282844960603356</v>
      </c>
      <c r="E14" s="71">
        <f>'Scenario 11'!G$38</f>
        <v>-7.7210144723688199</v>
      </c>
      <c r="F14" s="71">
        <f>'Scenario 11'!V$8</f>
        <v>-87.108780295037363</v>
      </c>
      <c r="G14" s="71">
        <f>'Scenario 11'!V$23</f>
        <v>-145.70883684622206</v>
      </c>
      <c r="H14" s="71">
        <f>'Scenario 11'!V$38</f>
        <v>-23.142976220246233</v>
      </c>
      <c r="I14" s="71">
        <f>'Scenario 11'!AK$8</f>
        <v>71.417939313527427</v>
      </c>
      <c r="J14" s="71">
        <f>'Scenario 11'!AK$23</f>
        <v>86.106275391128108</v>
      </c>
      <c r="K14" s="71">
        <f>'Scenario 11'!AK$38</f>
        <v>54.063702591005395</v>
      </c>
      <c r="L14" s="71">
        <f>'Scenario 11'!G$53</f>
        <v>-42.333900025850824</v>
      </c>
      <c r="M14" s="72">
        <f>'Scenario 11'!G$68</f>
        <v>-59.375156347160349</v>
      </c>
    </row>
    <row r="15" spans="2:13" x14ac:dyDescent="0.25">
      <c r="B15" s="73" t="str">
        <f>'Scenario 12'!G$2</f>
        <v>Scenario 12 (D4, D7, D8)</v>
      </c>
      <c r="C15" s="157">
        <f>'Scenario 12'!G$8</f>
        <v>-64.576072217604889</v>
      </c>
      <c r="D15" s="68">
        <f>'Scenario 12'!G$23</f>
        <v>-98.445846730945689</v>
      </c>
      <c r="E15" s="68">
        <f>'Scenario 12'!G$38</f>
        <v>-26.397826068659096</v>
      </c>
      <c r="F15" s="68">
        <f>'Scenario 12'!V$8</f>
        <v>-92.488236946095199</v>
      </c>
      <c r="G15" s="68">
        <f>'Scenario 12'!V$23</f>
        <v>-145.58111117387693</v>
      </c>
      <c r="H15" s="68">
        <f>'Scenario 12'!V$38</f>
        <v>-34.533883477930225</v>
      </c>
      <c r="I15" s="68">
        <f>'Scenario 12'!AK$8</f>
        <v>34.209120675889736</v>
      </c>
      <c r="J15" s="68">
        <f>'Scenario 12'!AK$23</f>
        <v>47.381074566442031</v>
      </c>
      <c r="K15" s="68">
        <f>'Scenario 12'!AK$38</f>
        <v>18.646486167316503</v>
      </c>
      <c r="L15" s="68">
        <f>'Scenario 12'!G$53</f>
        <v>-49.260771666903587</v>
      </c>
      <c r="M15" s="69">
        <f>'Scenario 12'!G$68</f>
        <v>-58.924164298176379</v>
      </c>
    </row>
    <row r="16" spans="2:13" s="66" customFormat="1" x14ac:dyDescent="0.25">
      <c r="B16" s="70" t="str">
        <f>'Scenario 13'!G$2</f>
        <v>Scenario 13 (D1, D4, D7)</v>
      </c>
      <c r="C16" s="156">
        <f>'Scenario 13'!G$8</f>
        <v>-522.0060189939303</v>
      </c>
      <c r="D16" s="71">
        <f>'Scenario 13'!G$23</f>
        <v>-632.07369751545912</v>
      </c>
      <c r="E16" s="71">
        <f>'Scenario 13'!G$38</f>
        <v>-397.9369637959735</v>
      </c>
      <c r="F16" s="71">
        <f>'Scenario 13'!V$8</f>
        <v>-621.14258574383939</v>
      </c>
      <c r="G16" s="71">
        <f>'Scenario 13'!V$23</f>
        <v>-708.16102805894661</v>
      </c>
      <c r="H16" s="71">
        <f>'Scenario 13'!V$38</f>
        <v>-526.15625024158908</v>
      </c>
      <c r="I16" s="71">
        <f>'Scenario 13'!AK$8</f>
        <v>-267.20983252232259</v>
      </c>
      <c r="J16" s="71">
        <f>'Scenario 13'!AK$23</f>
        <v>-475.88848203196056</v>
      </c>
      <c r="K16" s="71">
        <f>'Scenario 13'!AK$38</f>
        <v>-20.65646777128774</v>
      </c>
      <c r="L16" s="71">
        <f>'Scenario 13'!G$53</f>
        <v>-472.01308902875058</v>
      </c>
      <c r="M16" s="72">
        <f>'Scenario 13'!G$68</f>
        <v>-897.04262481528804</v>
      </c>
    </row>
    <row r="17" spans="2:13" x14ac:dyDescent="0.25">
      <c r="B17" s="73" t="str">
        <f>'Scenario 14'!G$2</f>
        <v>Scenario 14 (D1, D4, D7, D8)</v>
      </c>
      <c r="C17" s="157">
        <f>'Scenario 14'!G$8</f>
        <v>-567.10087231481089</v>
      </c>
      <c r="D17" s="68">
        <f>'Scenario 14'!G$23</f>
        <v>-656.56324471601215</v>
      </c>
      <c r="E17" s="68">
        <f>'Scenario 14'!G$38</f>
        <v>-466.258261943832</v>
      </c>
      <c r="F17" s="68">
        <f>'Scenario 14'!V$8</f>
        <v>-636.27130308351047</v>
      </c>
      <c r="G17" s="68">
        <f>'Scenario 14'!V$23</f>
        <v>-667.13522456961027</v>
      </c>
      <c r="H17" s="68">
        <f>'Scenario 14'!V$38</f>
        <v>-602.58130906387703</v>
      </c>
      <c r="I17" s="68">
        <f>'Scenario 14'!AK$8</f>
        <v>-405.09411804423263</v>
      </c>
      <c r="J17" s="68">
        <f>'Scenario 14'!AK$23</f>
        <v>-688.27224191408493</v>
      </c>
      <c r="K17" s="68">
        <f>'Scenario 14'!AK$38</f>
        <v>-70.519788432363157</v>
      </c>
      <c r="L17" s="68">
        <f>'Scenario 14'!G$53</f>
        <v>-484.16985984924202</v>
      </c>
      <c r="M17" s="69">
        <f>'Scenario 14'!G$68</f>
        <v>-795.56978797564523</v>
      </c>
    </row>
    <row r="18" spans="2:13" s="66" customFormat="1" x14ac:dyDescent="0.25">
      <c r="B18" s="70" t="str">
        <f>'Scenario 15'!G$2</f>
        <v>Scenario 15 (D9)</v>
      </c>
      <c r="C18" s="156">
        <f>'Scenario 15'!G$8</f>
        <v>-34.983216285759681</v>
      </c>
      <c r="D18" s="71">
        <f>'Scenario 15'!G$23</f>
        <v>-70.314623742520951</v>
      </c>
      <c r="E18" s="71">
        <f>'Scenario 15'!G$38</f>
        <v>4.842592715171528</v>
      </c>
      <c r="F18" s="71">
        <f>'Scenario 15'!V$8</f>
        <v>-53.861371959063469</v>
      </c>
      <c r="G18" s="71">
        <f>'Scenario 15'!V$23</f>
        <v>-112.60776118489727</v>
      </c>
      <c r="H18" s="71">
        <f>'Scenario 15'!V$38</f>
        <v>10.264163824999493</v>
      </c>
      <c r="I18" s="71">
        <f>'Scenario 15'!AK$8</f>
        <v>37.42293955770166</v>
      </c>
      <c r="J18" s="71">
        <f>'Scenario 15'!AK$23</f>
        <v>61.811682723672497</v>
      </c>
      <c r="K18" s="71">
        <f>'Scenario 15'!AK$38</f>
        <v>8.6076932268057256</v>
      </c>
      <c r="L18" s="71">
        <f>'Scenario 15'!G$53</f>
        <v>-13.980794706945659</v>
      </c>
      <c r="M18" s="72">
        <f>'Scenario 15'!G$68</f>
        <v>-44.453419875060796</v>
      </c>
    </row>
    <row r="19" spans="2:13" x14ac:dyDescent="0.25">
      <c r="B19" s="73" t="str">
        <f>'Scenario 16'!G$2</f>
        <v>Scenario 16 (D10)</v>
      </c>
      <c r="C19" s="157">
        <f>'Scenario 16'!G$8</f>
        <v>-366.67111946601585</v>
      </c>
      <c r="D19" s="68">
        <f>'Scenario 16'!G$23</f>
        <v>-337.33049761259019</v>
      </c>
      <c r="E19" s="68">
        <f>'Scenario 16'!G$38</f>
        <v>-399.74407313572499</v>
      </c>
      <c r="F19" s="68">
        <f>'Scenario 16'!V$8</f>
        <v>-275.13526794145588</v>
      </c>
      <c r="G19" s="68">
        <f>'Scenario 16'!V$23</f>
        <v>-112.60776118489727</v>
      </c>
      <c r="H19" s="68">
        <f>'Scenario 16'!V$38</f>
        <v>-452.54469833805746</v>
      </c>
      <c r="I19" s="68">
        <f>'Scenario 16'!AK$8</f>
        <v>-622.36847930834597</v>
      </c>
      <c r="J19" s="68">
        <f>'Scenario 16'!AK$23</f>
        <v>-980.92329238406921</v>
      </c>
      <c r="K19" s="68">
        <f>'Scenario 16'!AK$38</f>
        <v>-198.73675742768975</v>
      </c>
      <c r="L19" s="68">
        <f>'Scenario 16'!G$53</f>
        <v>-159.14303269711553</v>
      </c>
      <c r="M19" s="69">
        <f>'Scenario 16'!G$68</f>
        <v>-462.6223550920883</v>
      </c>
    </row>
    <row r="20" spans="2:13" s="66" customFormat="1" x14ac:dyDescent="0.25">
      <c r="B20" s="70" t="str">
        <f>'Scenario 17'!G$2</f>
        <v>Scenario 17 (D8, D9)</v>
      </c>
      <c r="C20" s="156">
        <f>'Scenario 17'!G$8</f>
        <v>-46.412306466177505</v>
      </c>
      <c r="D20" s="71">
        <f>'Scenario 17'!G$23</f>
        <v>-83.38356764782138</v>
      </c>
      <c r="E20" s="71">
        <f>'Scenario 17'!G$38</f>
        <v>-4.7380429049074904</v>
      </c>
      <c r="F20" s="71">
        <f>'Scenario 17'!V$8</f>
        <v>-60.631671775991279</v>
      </c>
      <c r="G20" s="71">
        <f>'Scenario 17'!V$23</f>
        <v>-115.59921017280647</v>
      </c>
      <c r="H20" s="71">
        <f>'Scenario 17'!V$38</f>
        <v>-0.63099944740532388</v>
      </c>
      <c r="I20" s="71">
        <f>'Scenario 17'!AK$8</f>
        <v>11.063019998006956</v>
      </c>
      <c r="J20" s="71">
        <f>'Scenario 17'!AK$23</f>
        <v>18.599417228610779</v>
      </c>
      <c r="K20" s="71">
        <f>'Scenario 17'!AK$38</f>
        <v>2.1587832700424392</v>
      </c>
      <c r="L20" s="71">
        <f>'Scenario 17'!G$53</f>
        <v>-30.342467039289875</v>
      </c>
      <c r="M20" s="72">
        <f>'Scenario 17'!G$68</f>
        <v>-44.453419875060796</v>
      </c>
    </row>
    <row r="21" spans="2:13" x14ac:dyDescent="0.25">
      <c r="B21" s="73" t="str">
        <f>'Scenario 18'!G$2</f>
        <v>Scenario 18 (D8, D10)</v>
      </c>
      <c r="C21" s="157">
        <f>'Scenario 18'!G$8</f>
        <v>-384.39953958266801</v>
      </c>
      <c r="D21" s="68">
        <f>'Scenario 18'!G$23</f>
        <v>-357.67231621729962</v>
      </c>
      <c r="E21" s="68">
        <f>'Scenario 18'!G$38</f>
        <v>-414.52665224233323</v>
      </c>
      <c r="F21" s="68">
        <f>'Scenario 18'!V$8</f>
        <v>-281.90556775838371</v>
      </c>
      <c r="G21" s="68">
        <f>'Scenario 18'!V$23</f>
        <v>-115.59921017280647</v>
      </c>
      <c r="H21" s="68">
        <f>'Scenario 18'!V$38</f>
        <v>-463.43986161046234</v>
      </c>
      <c r="I21" s="68">
        <f>'Scenario 18'!AK$8</f>
        <v>-674.16995757657992</v>
      </c>
      <c r="J21" s="68">
        <f>'Scenario 18'!AK$23</f>
        <v>-1052.8745310574823</v>
      </c>
      <c r="K21" s="68">
        <f>'Scenario 18'!AK$38</f>
        <v>-226.73133815993666</v>
      </c>
      <c r="L21" s="68">
        <f>'Scenario 18'!G$53</f>
        <v>-185.07582415305635</v>
      </c>
      <c r="M21" s="69">
        <f>'Scenario 18'!G$68</f>
        <v>-465.54934063782639</v>
      </c>
    </row>
    <row r="22" spans="2:13" s="66" customFormat="1" x14ac:dyDescent="0.25">
      <c r="B22" s="70" t="str">
        <f>'Scenario 19'!G$2</f>
        <v>Scenario 19 (D0)</v>
      </c>
      <c r="C22" s="156">
        <f>'Scenario 19'!G$8</f>
        <v>164.03338787544135</v>
      </c>
      <c r="D22" s="71">
        <f>'Scenario 19'!G$23</f>
        <v>169.41397083305037</v>
      </c>
      <c r="E22" s="71">
        <f>'Scenario 19'!G$38</f>
        <v>157.96835722401076</v>
      </c>
      <c r="F22" s="71">
        <f>'Scenario 19'!V$8</f>
        <v>31.086189519289331</v>
      </c>
      <c r="G22" s="71">
        <f>'Scenario 19'!V$23</f>
        <v>67.079158644331372</v>
      </c>
      <c r="H22" s="71">
        <f>'Scenario 19'!V$38</f>
        <v>-8.2024963049550035</v>
      </c>
      <c r="I22" s="71">
        <f>'Scenario 19'!AK$8</f>
        <v>537.39553528634281</v>
      </c>
      <c r="J22" s="71">
        <f>'Scenario 19'!AK$23</f>
        <v>437.54160772823224</v>
      </c>
      <c r="K22" s="71">
        <f>'Scenario 19'!AK$38</f>
        <v>655.37273075367875</v>
      </c>
      <c r="L22" s="71">
        <f>'Scenario 19'!G$53</f>
        <v>144.4158226500434</v>
      </c>
      <c r="M22" s="72">
        <f>'Scenario 19'!G$68</f>
        <v>110.26168683368446</v>
      </c>
    </row>
    <row r="23" spans="2:13" x14ac:dyDescent="0.25">
      <c r="B23" s="73" t="str">
        <f>'Scenario 20'!G$2</f>
        <v>Scenario 20 (D0, D4, D5)</v>
      </c>
      <c r="C23" s="157">
        <f>'Scenario 20'!G$8</f>
        <v>-92.2122663830975</v>
      </c>
      <c r="D23" s="68">
        <f>'Scenario 20'!G$23</f>
        <v>-96.261322668319124</v>
      </c>
      <c r="E23" s="68">
        <f>'Scenario 20'!G$38</f>
        <v>-87.648141887162737</v>
      </c>
      <c r="F23" s="68">
        <f>'Scenario 20'!V$8</f>
        <v>-158.41574230476789</v>
      </c>
      <c r="G23" s="68">
        <f>'Scenario 20'!V$23</f>
        <v>-180.42833615803093</v>
      </c>
      <c r="H23" s="68">
        <f>'Scenario 20'!V$38</f>
        <v>-134.3875527693892</v>
      </c>
      <c r="I23" s="68">
        <f>'Scenario 20'!AK$8</f>
        <v>107.81978723199238</v>
      </c>
      <c r="J23" s="68">
        <f>'Scenario 20'!AK$23</f>
        <v>144.8314075847214</v>
      </c>
      <c r="K23" s="68">
        <f>'Scenario 20'!AK$38</f>
        <v>64.090639308635843</v>
      </c>
      <c r="L23" s="68">
        <f>'Scenario 20'!G$53</f>
        <v>-103.94205915316259</v>
      </c>
      <c r="M23" s="69">
        <f>'Scenario 20'!G$68</f>
        <v>-112.48426855471608</v>
      </c>
    </row>
    <row r="24" spans="2:13" s="66" customFormat="1" x14ac:dyDescent="0.25">
      <c r="B24" s="70" t="str">
        <f>'Scenario 21'!G$2</f>
        <v>Scenario 21 (D0, D4, D6)</v>
      </c>
      <c r="C24" s="156">
        <f>'Scenario 21'!G$8</f>
        <v>-109.88990329060508</v>
      </c>
      <c r="D24" s="71">
        <f>'Scenario 21'!G$23</f>
        <v>-115.70408559500588</v>
      </c>
      <c r="E24" s="71">
        <f>'Scenario 21'!G$38</f>
        <v>-103.33611643014557</v>
      </c>
      <c r="F24" s="71">
        <f>'Scenario 21'!V$8</f>
        <v>-158.80505004363548</v>
      </c>
      <c r="G24" s="71">
        <f>'Scenario 21'!V$23</f>
        <v>-180.42833615803093</v>
      </c>
      <c r="H24" s="71">
        <f>'Scenario 21'!V$38</f>
        <v>-135.20181543176361</v>
      </c>
      <c r="I24" s="71">
        <f>'Scenario 21'!AK$8</f>
        <v>43.972196521237016</v>
      </c>
      <c r="J24" s="71">
        <f>'Scenario 21'!AK$23</f>
        <v>73.748429689434531</v>
      </c>
      <c r="K24" s="71">
        <f>'Scenario 21'!AK$38</f>
        <v>8.791642619428325</v>
      </c>
      <c r="L24" s="71">
        <f>'Scenario 21'!G$53</f>
        <v>-113.27748109122984</v>
      </c>
      <c r="M24" s="72">
        <f>'Scenario 21'!G$68</f>
        <v>-116.91451044164481</v>
      </c>
    </row>
    <row r="25" spans="2:13" x14ac:dyDescent="0.25">
      <c r="B25" s="73" t="str">
        <f>'Scenario 22'!G$2</f>
        <v>Scenario 22 (D0, D4, D7)</v>
      </c>
      <c r="C25" s="157">
        <f>'Scenario 22'!G$8</f>
        <v>-106.70671831956014</v>
      </c>
      <c r="D25" s="68">
        <f>'Scenario 22'!G$23</f>
        <v>-110.25204210144076</v>
      </c>
      <c r="E25" s="68">
        <f>'Scenario 22'!G$38</f>
        <v>-102.71040461605371</v>
      </c>
      <c r="F25" s="68">
        <f>'Scenario 22'!V$8</f>
        <v>-160.42795839955627</v>
      </c>
      <c r="G25" s="68">
        <f>'Scenario 22'!V$23</f>
        <v>-179.9392301109402</v>
      </c>
      <c r="H25" s="68">
        <f>'Scenario 22'!V$38</f>
        <v>-139.13012599131827</v>
      </c>
      <c r="I25" s="68">
        <f>'Scenario 22'!AK$8</f>
        <v>61.574510380554436</v>
      </c>
      <c r="J25" s="68">
        <f>'Scenario 22'!AK$23</f>
        <v>93.914012627872609</v>
      </c>
      <c r="K25" s="68">
        <f>'Scenario 22'!AK$38</f>
        <v>23.365459707731826</v>
      </c>
      <c r="L25" s="68">
        <f>'Scenario 22'!G$53</f>
        <v>-109.92017617582437</v>
      </c>
      <c r="M25" s="69">
        <f>'Scenario 22'!G$68</f>
        <v>-115.71096650886953</v>
      </c>
    </row>
    <row r="26" spans="2:13" s="66" customFormat="1" x14ac:dyDescent="0.25">
      <c r="B26" s="70" t="str">
        <f>'Scenario 23'!G$2</f>
        <v>Scenario 23 (D1, D4, D5, D8)</v>
      </c>
      <c r="C26" s="156">
        <f>'Scenario 23'!G$8</f>
        <v>-571.92775563373505</v>
      </c>
      <c r="D26" s="71">
        <f>'Scenario 23'!G$23</f>
        <v>-687.08088570330756</v>
      </c>
      <c r="E26" s="71">
        <f>'Scenario 23'!G$38</f>
        <v>-442.12634396841514</v>
      </c>
      <c r="F26" s="71">
        <f>'Scenario 23'!V$8</f>
        <v>-645.15859408905465</v>
      </c>
      <c r="G26" s="71">
        <f>'Scenario 23'!V$23</f>
        <v>-697.14926667048235</v>
      </c>
      <c r="H26" s="71">
        <f>'Scenario 23'!V$38</f>
        <v>-588.40736598818353</v>
      </c>
      <c r="I26" s="71">
        <f>'Scenario 23'!AK$8</f>
        <v>-405.00797755804734</v>
      </c>
      <c r="J26" s="71">
        <f>'Scenario 23'!AK$23</f>
        <v>-730.02827612990495</v>
      </c>
      <c r="K26" s="71">
        <f>'Scenario 23'!AK$38</f>
        <v>-20.997210699138932</v>
      </c>
      <c r="L26" s="71">
        <f>'Scenario 23'!G$53</f>
        <v>-473.83448009867658</v>
      </c>
      <c r="M26" s="72">
        <f>'Scenario 23'!G$68</f>
        <v>-796.524950491916</v>
      </c>
    </row>
    <row r="27" spans="2:13" x14ac:dyDescent="0.25">
      <c r="B27" s="73" t="str">
        <f>'Scenario 24'!G$2</f>
        <v>Scenario 24 (D2, D4, D5, D8)</v>
      </c>
      <c r="C27" s="157">
        <f>'Scenario 24'!G$8</f>
        <v>-80.413799786437835</v>
      </c>
      <c r="D27" s="68">
        <f>'Scenario 24'!G$23</f>
        <v>-116.69416547605455</v>
      </c>
      <c r="E27" s="68">
        <f>'Scenario 24'!G$38</f>
        <v>-39.518318444324017</v>
      </c>
      <c r="F27" s="68">
        <f>'Scenario 24'!V$8</f>
        <v>-117.35822542345414</v>
      </c>
      <c r="G27" s="68">
        <f>'Scenario 24'!V$23</f>
        <v>-166.6308282360047</v>
      </c>
      <c r="H27" s="68">
        <f>'Scenario 24'!V$38</f>
        <v>-63.573948696525036</v>
      </c>
      <c r="I27" s="68">
        <f>'Scenario 24'!AK$8</f>
        <v>36.565967904532798</v>
      </c>
      <c r="J27" s="68">
        <f>'Scenario 24'!AK$23</f>
        <v>28.845737024695165</v>
      </c>
      <c r="K27" s="68">
        <f>'Scenario 24'!AK$38</f>
        <v>45.687403684147121</v>
      </c>
      <c r="L27" s="68">
        <f>'Scenario 24'!G$53</f>
        <v>-73.300987870290925</v>
      </c>
      <c r="M27" s="69">
        <f>'Scenario 24'!G$68</f>
        <v>-278.59278234884209</v>
      </c>
    </row>
    <row r="28" spans="2:13" s="66" customFormat="1" x14ac:dyDescent="0.25">
      <c r="B28" s="70" t="str">
        <f>'Scenario 25'!G$2</f>
        <v>Scenario 25 (D3, D4, D5, D8)</v>
      </c>
      <c r="C28" s="156">
        <f>'Scenario 25'!G$8</f>
        <v>-226.45899169442475</v>
      </c>
      <c r="D28" s="71">
        <f>'Scenario 25'!G$23</f>
        <v>-271.34009581659444</v>
      </c>
      <c r="E28" s="71">
        <f>'Scenario 25'!G$38</f>
        <v>-175.86869798173041</v>
      </c>
      <c r="F28" s="71">
        <f>'Scenario 25'!V$8</f>
        <v>-278.97139171112161</v>
      </c>
      <c r="G28" s="71">
        <f>'Scenario 25'!V$23</f>
        <v>-314.58906719249694</v>
      </c>
      <c r="H28" s="71">
        <f>'Scenario 25'!V$38</f>
        <v>-240.09236350658162</v>
      </c>
      <c r="I28" s="71">
        <f>'Scenario 25'!AK$8</f>
        <v>-80.64363709985696</v>
      </c>
      <c r="J28" s="71">
        <f>'Scenario 25'!AK$23</f>
        <v>-165.28893848457935</v>
      </c>
      <c r="K28" s="71">
        <f>'Scenario 25'!AK$38</f>
        <v>19.364600042797434</v>
      </c>
      <c r="L28" s="71">
        <f>'Scenario 25'!G$53</f>
        <v>-228.50774936892986</v>
      </c>
      <c r="M28" s="72">
        <f>'Scenario 25'!G$68</f>
        <v>-811.85598118395956</v>
      </c>
    </row>
    <row r="29" spans="2:13" s="80" customFormat="1" x14ac:dyDescent="0.25">
      <c r="B29" s="77" t="str">
        <f>'Scenario 26'!G$2</f>
        <v>Scenario 26 (D2,D8,D11)</v>
      </c>
      <c r="C29" s="178">
        <f>'Scenario 26'!G$8</f>
        <v>-43.298731313249469</v>
      </c>
      <c r="D29" s="78">
        <f>'Scenario 26'!G$23</f>
        <v>-65.261655457260233</v>
      </c>
      <c r="E29" s="78">
        <f>'Scenario 26'!G$38</f>
        <v>-18.541969977552277</v>
      </c>
      <c r="F29" s="78">
        <f>'Scenario 26'!V$8</f>
        <v>-65.798409207212217</v>
      </c>
      <c r="G29" s="78">
        <f>'Scenario 26'!V$23</f>
        <v>-95.79108395944634</v>
      </c>
      <c r="H29" s="78">
        <f>'Scenario 26'!V$38</f>
        <v>-33.059438124400906</v>
      </c>
      <c r="I29" s="78">
        <f>'Scenario 26'!AK$8</f>
        <v>18.619426744397302</v>
      </c>
      <c r="J29" s="78">
        <f>'Scenario 26'!AK$23</f>
        <v>12.089735331225585</v>
      </c>
      <c r="K29" s="78">
        <f>'Scenario 26'!AK$38</f>
        <v>26.33424276647948</v>
      </c>
      <c r="L29" s="78">
        <f>'Scenario 26'!G$53</f>
        <v>-1.4414835592791904</v>
      </c>
      <c r="M29" s="79">
        <f>'Scenario 26'!G$68</f>
        <v>-236.59251862867461</v>
      </c>
    </row>
    <row r="30" spans="2:13" s="66" customFormat="1" x14ac:dyDescent="0.25">
      <c r="B30" s="74" t="str">
        <f>'Scenario 27'!G$2</f>
        <v>Scenario 27 (D2,D8,D12)</v>
      </c>
      <c r="C30" s="158">
        <f>'Scenario 27'!G$8</f>
        <v>-74.76912216050637</v>
      </c>
      <c r="D30" s="75">
        <f>'Scenario 27'!G$23</f>
        <v>-109.55328816995173</v>
      </c>
      <c r="E30" s="75">
        <f>'Scenario 27'!G$38</f>
        <v>-35.560167537223954</v>
      </c>
      <c r="F30" s="75">
        <f>'Scenario 27'!V$8</f>
        <v>-86.81926836231996</v>
      </c>
      <c r="G30" s="75">
        <f>'Scenario 27'!V$23</f>
        <v>-127.40362021029475</v>
      </c>
      <c r="H30" s="75">
        <f>'Scenario 27'!V$38</f>
        <v>-42.518787243458981</v>
      </c>
      <c r="I30" s="75">
        <f>'Scenario 27'!AK$8</f>
        <v>-31.743142349429338</v>
      </c>
      <c r="J30" s="75">
        <f>'Scenario 27'!AK$23</f>
        <v>-56.590918717252592</v>
      </c>
      <c r="K30" s="75">
        <f>'Scenario 27'!AK$38</f>
        <v>-2.3855493016311073</v>
      </c>
      <c r="L30" s="75">
        <f>'Scenario 27'!G$53</f>
        <v>-33.85465260237158</v>
      </c>
      <c r="M30" s="76">
        <f>'Scenario 27'!G$68</f>
        <v>-272.13783895985205</v>
      </c>
    </row>
    <row r="31" spans="2:13" s="80" customFormat="1" x14ac:dyDescent="0.25">
      <c r="B31" s="82"/>
      <c r="C31" s="78"/>
      <c r="D31" s="78"/>
      <c r="E31" s="78"/>
      <c r="F31" s="78"/>
      <c r="G31" s="78"/>
      <c r="H31" s="78"/>
      <c r="I31" s="78"/>
      <c r="J31" s="78"/>
      <c r="K31" s="78"/>
      <c r="L31" s="78"/>
      <c r="M31" s="78"/>
    </row>
    <row r="32" spans="2:13" x14ac:dyDescent="0.25">
      <c r="B32" t="s">
        <v>63</v>
      </c>
    </row>
    <row r="33" spans="2:13" s="61" customFormat="1" ht="45.75" x14ac:dyDescent="0.25">
      <c r="B33" s="183"/>
      <c r="C33" s="184" t="s">
        <v>53</v>
      </c>
      <c r="D33" s="184" t="s">
        <v>54</v>
      </c>
      <c r="E33" s="184" t="s">
        <v>55</v>
      </c>
      <c r="F33" s="184" t="s">
        <v>56</v>
      </c>
      <c r="G33" s="184" t="s">
        <v>57</v>
      </c>
      <c r="H33" s="184" t="s">
        <v>58</v>
      </c>
      <c r="I33" s="184" t="s">
        <v>52</v>
      </c>
      <c r="J33" s="184" t="s">
        <v>59</v>
      </c>
      <c r="K33" s="184" t="s">
        <v>60</v>
      </c>
      <c r="L33" s="184" t="s">
        <v>61</v>
      </c>
      <c r="M33" s="185" t="s">
        <v>62</v>
      </c>
    </row>
    <row r="34" spans="2:13" ht="22.5" x14ac:dyDescent="0.25">
      <c r="B34" s="67" t="str">
        <f>'Scenario 0'!G$2</f>
        <v>DOE NOPR (GTI Scenario 0)</v>
      </c>
      <c r="C34" s="154">
        <f>'Scenario 0'!G$8</f>
        <v>235.70129426061902</v>
      </c>
      <c r="D34" s="154">
        <f>'Scenario 0'!G$23</f>
        <v>207.64648195652487</v>
      </c>
      <c r="E34" s="154">
        <f>'Scenario 0'!G$38</f>
        <v>267.32487443492215</v>
      </c>
      <c r="F34" s="154">
        <f>'Scenario 0'!V$8</f>
        <v>112.99923103193551</v>
      </c>
      <c r="G34" s="154">
        <f>'Scenario 0'!V$23</f>
        <v>106.20442501097934</v>
      </c>
      <c r="H34" s="154">
        <f>'Scenario 0'!V$38</f>
        <v>120.41620733268461</v>
      </c>
      <c r="I34" s="154">
        <f>'Scenario 0'!AK$8</f>
        <v>587.84666747262065</v>
      </c>
      <c r="J34" s="154">
        <f>'Scenario 0'!AK$23</f>
        <v>484.06923424005635</v>
      </c>
      <c r="K34" s="154">
        <f>'Scenario 0'!AK$38</f>
        <v>710.45947625224062</v>
      </c>
      <c r="L34" s="154">
        <f>'Scenario 0'!G$53</f>
        <v>254.97093480993399</v>
      </c>
      <c r="M34" s="155">
        <f>'Scenario 0'!G$68</f>
        <v>176.34140511131338</v>
      </c>
    </row>
    <row r="35" spans="2:13" s="163" customFormat="1" ht="34.5" x14ac:dyDescent="0.25">
      <c r="B35" s="159" t="s">
        <v>267</v>
      </c>
      <c r="C35" s="161">
        <v>162.67549796596208</v>
      </c>
      <c r="D35" s="161">
        <v>175.062721034389</v>
      </c>
      <c r="E35" s="161">
        <v>148.71253369461758</v>
      </c>
      <c r="F35" s="161">
        <v>43.641557137909757</v>
      </c>
      <c r="G35" s="161">
        <v>77.549081566378817</v>
      </c>
      <c r="H35" s="161">
        <v>6.6292709405716321</v>
      </c>
      <c r="I35" s="161">
        <v>502.06074029607197</v>
      </c>
      <c r="J35" s="161">
        <v>439.38506318475618</v>
      </c>
      <c r="K35" s="161">
        <v>576.11191475093938</v>
      </c>
      <c r="L35" s="161">
        <v>172.83001438364127</v>
      </c>
      <c r="M35" s="162">
        <v>85.636396019785209</v>
      </c>
    </row>
    <row r="36" spans="2:13" s="214" customFormat="1" x14ac:dyDescent="0.25">
      <c r="B36" s="210" t="s">
        <v>252</v>
      </c>
      <c r="C36" s="212">
        <v>112.50771212227154</v>
      </c>
      <c r="D36" s="212">
        <v>142.8040805277389</v>
      </c>
      <c r="E36" s="212">
        <v>78.357434270629369</v>
      </c>
      <c r="F36" s="212">
        <v>-2.7054648481133747</v>
      </c>
      <c r="G36" s="212">
        <v>45.341988364932142</v>
      </c>
      <c r="H36" s="212">
        <v>-55.152410455305464</v>
      </c>
      <c r="I36" s="212">
        <v>443.86616218718314</v>
      </c>
      <c r="J36" s="212">
        <v>410.35219058811521</v>
      </c>
      <c r="K36" s="212">
        <v>483.46284581216122</v>
      </c>
      <c r="L36" s="212">
        <v>139.31402497752873</v>
      </c>
      <c r="M36" s="213">
        <v>30.615494322195921</v>
      </c>
    </row>
    <row r="37" spans="2:13" s="163" customFormat="1" ht="23.25" customHeight="1" x14ac:dyDescent="0.25">
      <c r="B37" s="159" t="s">
        <v>268</v>
      </c>
      <c r="C37" s="161">
        <v>19.166717783699678</v>
      </c>
      <c r="D37" s="161">
        <v>25.980553219200484</v>
      </c>
      <c r="E37" s="161">
        <v>11.486114939045526</v>
      </c>
      <c r="F37" s="161">
        <v>-114.36746503528467</v>
      </c>
      <c r="G37" s="161">
        <v>-77.707026598090607</v>
      </c>
      <c r="H37" s="161">
        <v>-154.38473737906179</v>
      </c>
      <c r="I37" s="161">
        <v>378.24104608875325</v>
      </c>
      <c r="J37" s="161">
        <v>284.48207484527336</v>
      </c>
      <c r="K37" s="161">
        <v>489.017064095367</v>
      </c>
      <c r="L37" s="161">
        <v>8.2283834982358073</v>
      </c>
      <c r="M37" s="162">
        <v>-14.912484722590865</v>
      </c>
    </row>
    <row r="38" spans="2:13" s="214" customFormat="1" ht="23.25" x14ac:dyDescent="0.25">
      <c r="B38" s="210" t="s">
        <v>253</v>
      </c>
      <c r="C38" s="212">
        <v>225.52995516512962</v>
      </c>
      <c r="D38" s="212">
        <v>193.41984810903264</v>
      </c>
      <c r="E38" s="212">
        <v>261.72469187865062</v>
      </c>
      <c r="F38" s="212">
        <v>100.06310040373566</v>
      </c>
      <c r="G38" s="212">
        <v>90.770607586427857</v>
      </c>
      <c r="H38" s="212">
        <v>110.20646561361615</v>
      </c>
      <c r="I38" s="212">
        <v>584.59833585868876</v>
      </c>
      <c r="J38" s="212">
        <v>471.34549321807413</v>
      </c>
      <c r="K38" s="212">
        <v>718.4063199829742</v>
      </c>
      <c r="L38" s="212">
        <v>233.87979375966469</v>
      </c>
      <c r="M38" s="213">
        <v>160.77744474169745</v>
      </c>
    </row>
    <row r="39" spans="2:13" s="163" customFormat="1" ht="23.25" x14ac:dyDescent="0.25">
      <c r="B39" s="159" t="s">
        <v>254</v>
      </c>
      <c r="C39" s="161">
        <v>194.09177492687482</v>
      </c>
      <c r="D39" s="161">
        <v>173.95490851444393</v>
      </c>
      <c r="E39" s="161">
        <v>216.7901912466946</v>
      </c>
      <c r="F39" s="161">
        <v>76.317994609079221</v>
      </c>
      <c r="G39" s="161">
        <v>83.772657067461722</v>
      </c>
      <c r="H39" s="161">
        <v>68.180741740729289</v>
      </c>
      <c r="I39" s="161">
        <v>527.02577129640497</v>
      </c>
      <c r="J39" s="161">
        <v>414.13866663115334</v>
      </c>
      <c r="K39" s="161">
        <v>660.40163680838964</v>
      </c>
      <c r="L39" s="161">
        <v>204.23188820797347</v>
      </c>
      <c r="M39" s="162">
        <v>146.37834244522745</v>
      </c>
    </row>
    <row r="40" spans="2:13" s="214" customFormat="1" x14ac:dyDescent="0.25">
      <c r="B40" s="210" t="s">
        <v>255</v>
      </c>
      <c r="C40" s="212">
        <v>179.622776161742</v>
      </c>
      <c r="D40" s="212">
        <v>153.33040397387379</v>
      </c>
      <c r="E40" s="212">
        <v>209.25972154006789</v>
      </c>
      <c r="F40" s="212">
        <v>68.11706341399568</v>
      </c>
      <c r="G40" s="212">
        <v>56.900515488586706</v>
      </c>
      <c r="H40" s="212">
        <v>80.360660932805757</v>
      </c>
      <c r="I40" s="212">
        <v>506.88532596586612</v>
      </c>
      <c r="J40" s="212">
        <v>418.43464967960347</v>
      </c>
      <c r="K40" s="212">
        <v>611.38960517280736</v>
      </c>
      <c r="L40" s="212">
        <v>228.00099264642526</v>
      </c>
      <c r="M40" s="213">
        <v>121.81306403364876</v>
      </c>
    </row>
    <row r="41" spans="2:13" s="163" customFormat="1" ht="23.25" x14ac:dyDescent="0.25">
      <c r="B41" s="159" t="s">
        <v>269</v>
      </c>
      <c r="C41" s="161">
        <v>166.83403286054909</v>
      </c>
      <c r="D41" s="161">
        <v>146.68228018057459</v>
      </c>
      <c r="E41" s="161">
        <v>189.54922908500907</v>
      </c>
      <c r="F41" s="161">
        <v>43.346658333523514</v>
      </c>
      <c r="G41" s="161">
        <v>46.004749334866752</v>
      </c>
      <c r="H41" s="161">
        <v>40.445177717094829</v>
      </c>
      <c r="I41" s="161">
        <v>523.66251579950233</v>
      </c>
      <c r="J41" s="161">
        <v>423.61215246985279</v>
      </c>
      <c r="K41" s="161">
        <v>641.87179969823376</v>
      </c>
      <c r="L41" s="161">
        <v>181.38738136359416</v>
      </c>
      <c r="M41" s="162">
        <v>103.00344897972221</v>
      </c>
    </row>
    <row r="42" spans="2:13" s="214" customFormat="1" ht="23.25" x14ac:dyDescent="0.25">
      <c r="B42" s="210" t="s">
        <v>256</v>
      </c>
      <c r="C42" s="212">
        <v>189.50810626557242</v>
      </c>
      <c r="D42" s="212">
        <v>151.7767327143728</v>
      </c>
      <c r="E42" s="212">
        <v>232.03917379329042</v>
      </c>
      <c r="F42" s="212">
        <v>86.407534761618706</v>
      </c>
      <c r="G42" s="212">
        <v>72.225921094644377</v>
      </c>
      <c r="H42" s="212">
        <v>101.88769595384744</v>
      </c>
      <c r="I42" s="212">
        <v>483.3277806441443</v>
      </c>
      <c r="J42" s="212">
        <v>368.40208965566529</v>
      </c>
      <c r="K42" s="212">
        <v>619.1122314067436</v>
      </c>
      <c r="L42" s="212">
        <v>216.7285204330108</v>
      </c>
      <c r="M42" s="213">
        <v>152.08783149265886</v>
      </c>
    </row>
    <row r="43" spans="2:13" s="169" customFormat="1" x14ac:dyDescent="0.25">
      <c r="B43" s="168" t="s">
        <v>257</v>
      </c>
      <c r="C43" s="161">
        <v>154.77238943230358</v>
      </c>
      <c r="D43" s="161">
        <v>124.64704715285144</v>
      </c>
      <c r="E43" s="161">
        <v>188.72988544141148</v>
      </c>
      <c r="F43" s="161">
        <v>53.730263867915831</v>
      </c>
      <c r="G43" s="161">
        <v>54.706993297280285</v>
      </c>
      <c r="H43" s="161">
        <v>52.664099652558157</v>
      </c>
      <c r="I43" s="161">
        <v>438.59596894482797</v>
      </c>
      <c r="J43" s="161">
        <v>310.56953637928638</v>
      </c>
      <c r="K43" s="161">
        <v>589.8589170244677</v>
      </c>
      <c r="L43" s="161">
        <v>173.31594460983007</v>
      </c>
      <c r="M43" s="162">
        <v>117.5418465415835</v>
      </c>
    </row>
    <row r="44" spans="2:13" s="240" customFormat="1" x14ac:dyDescent="0.25">
      <c r="B44" s="179" t="s">
        <v>258</v>
      </c>
      <c r="C44" s="243">
        <v>53.879480653783368</v>
      </c>
      <c r="D44" s="243">
        <v>76.745990712533739</v>
      </c>
      <c r="E44" s="243">
        <v>28.104190970456475</v>
      </c>
      <c r="F44" s="243">
        <v>-36.262638942139652</v>
      </c>
      <c r="G44" s="243">
        <v>12.589250494045725</v>
      </c>
      <c r="H44" s="243">
        <v>-89.587679432995969</v>
      </c>
      <c r="I44" s="243">
        <v>305.78617208081823</v>
      </c>
      <c r="J44" s="243">
        <v>245.94201517655702</v>
      </c>
      <c r="K44" s="243">
        <v>376.49191164787931</v>
      </c>
      <c r="L44" s="243">
        <v>76.25918193155907</v>
      </c>
      <c r="M44" s="244">
        <v>7.3852368693557082</v>
      </c>
    </row>
    <row r="45" spans="2:13" s="170" customFormat="1" x14ac:dyDescent="0.25">
      <c r="B45" s="209"/>
      <c r="C45" s="164"/>
      <c r="D45" s="164"/>
      <c r="E45" s="164"/>
      <c r="F45" s="164"/>
      <c r="G45" s="164"/>
      <c r="H45" s="164"/>
      <c r="I45" s="164"/>
      <c r="J45" s="164"/>
      <c r="K45" s="164"/>
      <c r="L45" s="164"/>
      <c r="M45" s="164"/>
    </row>
    <row r="46" spans="2:13" s="170" customFormat="1" x14ac:dyDescent="0.25">
      <c r="B46" t="s">
        <v>63</v>
      </c>
      <c r="C46" s="164"/>
      <c r="D46" s="164"/>
      <c r="E46" s="164"/>
      <c r="F46" s="164"/>
      <c r="G46" s="164"/>
      <c r="H46" s="164"/>
      <c r="I46" s="164"/>
      <c r="J46" s="164"/>
      <c r="K46" s="164"/>
      <c r="L46" s="164"/>
      <c r="M46" s="164"/>
    </row>
    <row r="47" spans="2:13" s="61" customFormat="1" ht="45.75" x14ac:dyDescent="0.25">
      <c r="B47" s="65"/>
      <c r="C47" s="63" t="s">
        <v>53</v>
      </c>
      <c r="D47" s="63" t="s">
        <v>54</v>
      </c>
      <c r="E47" s="63" t="s">
        <v>55</v>
      </c>
      <c r="F47" s="63" t="s">
        <v>56</v>
      </c>
      <c r="G47" s="63" t="s">
        <v>57</v>
      </c>
      <c r="H47" s="63" t="s">
        <v>58</v>
      </c>
      <c r="I47" s="63" t="s">
        <v>52</v>
      </c>
      <c r="J47" s="63" t="s">
        <v>59</v>
      </c>
      <c r="K47" s="63" t="s">
        <v>60</v>
      </c>
      <c r="L47" s="63" t="s">
        <v>61</v>
      </c>
      <c r="M47" s="64" t="s">
        <v>62</v>
      </c>
    </row>
    <row r="48" spans="2:13" x14ac:dyDescent="0.25">
      <c r="B48" s="67" t="str">
        <f>'Scenario 0'!G$2</f>
        <v>DOE NOPR (GTI Scenario 0)</v>
      </c>
      <c r="C48" s="153">
        <f>'Scenario 0'!G$8</f>
        <v>235.70129426061902</v>
      </c>
      <c r="D48" s="154">
        <f>'Scenario 0'!G$23</f>
        <v>207.64648195652487</v>
      </c>
      <c r="E48" s="154">
        <f>'Scenario 0'!G$38</f>
        <v>267.32487443492215</v>
      </c>
      <c r="F48" s="154">
        <f>'Scenario 0'!V$8</f>
        <v>112.99923103193551</v>
      </c>
      <c r="G48" s="154">
        <f>'Scenario 0'!V$23</f>
        <v>106.20442501097934</v>
      </c>
      <c r="H48" s="154">
        <f>'Scenario 0'!V$38</f>
        <v>120.41620733268461</v>
      </c>
      <c r="I48" s="154">
        <f>'Scenario 0'!AK$8</f>
        <v>587.84666747262065</v>
      </c>
      <c r="J48" s="154">
        <f>'Scenario 0'!AK$23</f>
        <v>484.06923424005635</v>
      </c>
      <c r="K48" s="154">
        <f>'Scenario 0'!AK$38</f>
        <v>710.45947625224062</v>
      </c>
      <c r="L48" s="154">
        <f>'Scenario 0'!G$53</f>
        <v>254.97093480993399</v>
      </c>
      <c r="M48" s="155">
        <f>'Scenario 0'!G$68</f>
        <v>176.34140511131338</v>
      </c>
    </row>
    <row r="49" spans="2:13" s="163" customFormat="1" ht="23.25" x14ac:dyDescent="0.25">
      <c r="B49" s="159" t="s">
        <v>259</v>
      </c>
      <c r="C49" s="160">
        <v>-109.44855555044906</v>
      </c>
      <c r="D49" s="161">
        <v>-105.12766888634035</v>
      </c>
      <c r="E49" s="161">
        <v>-114.31908914609161</v>
      </c>
      <c r="F49" s="161">
        <v>-153.51046032572592</v>
      </c>
      <c r="G49" s="161">
        <v>-148.31074324888104</v>
      </c>
      <c r="H49" s="161">
        <v>-159.18629245553439</v>
      </c>
      <c r="I49" s="161">
        <v>22.734004179529517</v>
      </c>
      <c r="J49" s="161">
        <v>17.604466513269497</v>
      </c>
      <c r="K49" s="161">
        <v>28.794541633674619</v>
      </c>
      <c r="L49" s="161">
        <v>-78.869008545235786</v>
      </c>
      <c r="M49" s="162">
        <v>-328.74898449899229</v>
      </c>
    </row>
    <row r="50" spans="2:13" s="214" customFormat="1" ht="23.25" x14ac:dyDescent="0.25">
      <c r="B50" s="210" t="s">
        <v>260</v>
      </c>
      <c r="C50" s="211">
        <v>-488.25170402194027</v>
      </c>
      <c r="D50" s="212">
        <v>-491.93596717664059</v>
      </c>
      <c r="E50" s="212">
        <v>-484.09877688797718</v>
      </c>
      <c r="F50" s="212">
        <v>-541.79405149994261</v>
      </c>
      <c r="G50" s="212">
        <v>-467.40316220441451</v>
      </c>
      <c r="H50" s="212">
        <v>-622.99658490485319</v>
      </c>
      <c r="I50" s="212">
        <v>-371.6399865403406</v>
      </c>
      <c r="J50" s="212">
        <v>-611.66243983075606</v>
      </c>
      <c r="K50" s="212">
        <v>-88.053986661532562</v>
      </c>
      <c r="L50" s="212">
        <v>-384.07814168421521</v>
      </c>
      <c r="M50" s="213">
        <v>-749.81314280053698</v>
      </c>
    </row>
    <row r="51" spans="2:13" s="163" customFormat="1" ht="23.25" x14ac:dyDescent="0.25">
      <c r="B51" s="159" t="s">
        <v>261</v>
      </c>
      <c r="C51" s="160">
        <v>-165.4632887825293</v>
      </c>
      <c r="D51" s="161">
        <v>-199.59940247496823</v>
      </c>
      <c r="E51" s="161">
        <v>-126.98482325259224</v>
      </c>
      <c r="F51" s="161">
        <v>-96.803619788096469</v>
      </c>
      <c r="G51" s="161">
        <v>-109.21738691062237</v>
      </c>
      <c r="H51" s="161">
        <v>-83.253179015125554</v>
      </c>
      <c r="I51" s="161">
        <v>-361.28625402333643</v>
      </c>
      <c r="J51" s="161">
        <v>-448.31593500405347</v>
      </c>
      <c r="K51" s="161">
        <v>-258.46087763995178</v>
      </c>
      <c r="L51" s="161">
        <v>-66.59146260483304</v>
      </c>
      <c r="M51" s="162">
        <v>-95.830408715363603</v>
      </c>
    </row>
    <row r="52" spans="2:13" s="214" customFormat="1" ht="23.25" x14ac:dyDescent="0.25">
      <c r="B52" s="210" t="s">
        <v>262</v>
      </c>
      <c r="C52" s="211">
        <v>-67.8962612376598</v>
      </c>
      <c r="D52" s="212">
        <v>-77.702800272594686</v>
      </c>
      <c r="E52" s="212">
        <v>-56.842262014915875</v>
      </c>
      <c r="F52" s="212">
        <v>-92.245747058177599</v>
      </c>
      <c r="G52" s="212">
        <v>-109.21738691062237</v>
      </c>
      <c r="H52" s="212">
        <v>-73.720089345182586</v>
      </c>
      <c r="I52" s="212">
        <v>11.816050119826851</v>
      </c>
      <c r="J52" s="212">
        <v>19.293819744266965</v>
      </c>
      <c r="K52" s="212">
        <v>2.981081779409064</v>
      </c>
      <c r="L52" s="212">
        <v>-42.328586484158997</v>
      </c>
      <c r="M52" s="213">
        <v>-69.640933773527721</v>
      </c>
    </row>
    <row r="53" spans="2:13" s="163" customFormat="1" ht="23.25" x14ac:dyDescent="0.25">
      <c r="B53" s="159" t="s">
        <v>263</v>
      </c>
      <c r="C53" s="160">
        <v>-215.05700733109686</v>
      </c>
      <c r="D53" s="161">
        <v>-159.23010104226219</v>
      </c>
      <c r="E53" s="161">
        <v>-277.98548561753364</v>
      </c>
      <c r="F53" s="161">
        <v>-266.01132728654187</v>
      </c>
      <c r="G53" s="161">
        <v>-184.3773098807944</v>
      </c>
      <c r="H53" s="161">
        <v>-355.12020994867936</v>
      </c>
      <c r="I53" s="161">
        <v>-68.02496593853779</v>
      </c>
      <c r="J53" s="161">
        <v>-92.565130556851216</v>
      </c>
      <c r="K53" s="161">
        <v>-39.030815495226491</v>
      </c>
      <c r="L53" s="161">
        <v>-211.95897380856988</v>
      </c>
      <c r="M53" s="162">
        <v>-554.78421132125436</v>
      </c>
    </row>
    <row r="54" spans="2:13" s="214" customFormat="1" ht="23.25" x14ac:dyDescent="0.25">
      <c r="B54" s="210" t="s">
        <v>264</v>
      </c>
      <c r="C54" s="211">
        <v>-725.44943885789053</v>
      </c>
      <c r="D54" s="212">
        <v>-604.83490587992878</v>
      </c>
      <c r="E54" s="212">
        <v>-861.40698198706218</v>
      </c>
      <c r="F54" s="212">
        <v>-804.15502186950505</v>
      </c>
      <c r="G54" s="212">
        <v>-589.86823673254844</v>
      </c>
      <c r="H54" s="212">
        <v>-1038.0630984242591</v>
      </c>
      <c r="I54" s="212">
        <v>-555.59597675950408</v>
      </c>
      <c r="J54" s="212">
        <v>-710.69313075223931</v>
      </c>
      <c r="K54" s="212">
        <v>-372.34903094077453</v>
      </c>
      <c r="L54" s="212">
        <v>-650.29960471390359</v>
      </c>
      <c r="M54" s="213">
        <v>-1050.4410612382337</v>
      </c>
    </row>
    <row r="55" spans="2:13" s="163" customFormat="1" ht="23.25" x14ac:dyDescent="0.25">
      <c r="B55" s="159" t="s">
        <v>265</v>
      </c>
      <c r="C55" s="160">
        <v>-270.64739607491589</v>
      </c>
      <c r="D55" s="161">
        <v>-136.29734771399461</v>
      </c>
      <c r="E55" s="161">
        <v>-422.08770797972704</v>
      </c>
      <c r="F55" s="161">
        <v>-177.74132415567891</v>
      </c>
      <c r="G55" s="161">
        <v>-145.46981982245586</v>
      </c>
      <c r="H55" s="161">
        <v>-212.96778714679675</v>
      </c>
      <c r="I55" s="161">
        <v>-546.82731416936952</v>
      </c>
      <c r="J55" s="161">
        <v>-100.47524702904674</v>
      </c>
      <c r="K55" s="161">
        <v>-1074.1912983413281</v>
      </c>
      <c r="L55" s="161">
        <v>-193.76063989341267</v>
      </c>
      <c r="M55" s="162">
        <v>-217.72543273773229</v>
      </c>
    </row>
    <row r="56" spans="2:13" s="214" customFormat="1" ht="23.25" x14ac:dyDescent="0.25">
      <c r="B56" s="210" t="s">
        <v>266</v>
      </c>
      <c r="C56" s="211">
        <v>-128.2957991668774</v>
      </c>
      <c r="D56" s="212">
        <v>-100.42234023541511</v>
      </c>
      <c r="E56" s="212">
        <v>-159.7149565542023</v>
      </c>
      <c r="F56" s="212">
        <v>-170.56692785206957</v>
      </c>
      <c r="G56" s="212">
        <v>-145.46981982245586</v>
      </c>
      <c r="H56" s="212">
        <v>-197.96206685955372</v>
      </c>
      <c r="I56" s="212">
        <v>2.4564727763004059</v>
      </c>
      <c r="J56" s="212">
        <v>33.88098748659872</v>
      </c>
      <c r="K56" s="212">
        <v>-34.671522136924303</v>
      </c>
      <c r="L56" s="212">
        <v>-99.474932476937553</v>
      </c>
      <c r="M56" s="213">
        <v>-139.90024484926371</v>
      </c>
    </row>
    <row r="57" spans="2:13" s="163" customFormat="1" ht="23.25" x14ac:dyDescent="0.25">
      <c r="B57" s="159" t="s">
        <v>270</v>
      </c>
      <c r="C57" s="160">
        <v>-263.19945224507649</v>
      </c>
      <c r="D57" s="161">
        <v>-259.57987634762253</v>
      </c>
      <c r="E57" s="161">
        <v>-267.27946345133068</v>
      </c>
      <c r="F57" s="161">
        <v>-336.22018224637412</v>
      </c>
      <c r="G57" s="161">
        <v>-331.72426238476066</v>
      </c>
      <c r="H57" s="161">
        <v>-341.12777356845305</v>
      </c>
      <c r="I57" s="161">
        <v>-57.728652294207109</v>
      </c>
      <c r="J57" s="161">
        <v>-66.52197088479987</v>
      </c>
      <c r="K57" s="161">
        <v>-47.339365747964898</v>
      </c>
      <c r="L57" s="161">
        <v>-271.56700930498852</v>
      </c>
      <c r="M57" s="162">
        <v>-623.25552814672358</v>
      </c>
    </row>
    <row r="58" spans="2:13" s="214" customFormat="1" ht="23.25" x14ac:dyDescent="0.25">
      <c r="B58" s="241" t="s">
        <v>271</v>
      </c>
      <c r="C58" s="242">
        <v>-276.59303712566981</v>
      </c>
      <c r="D58" s="243">
        <v>-276.16668518392453</v>
      </c>
      <c r="E58" s="243">
        <v>-277.07362400916128</v>
      </c>
      <c r="F58" s="243">
        <v>-344.36371493476366</v>
      </c>
      <c r="G58" s="243">
        <v>-340.12755650736648</v>
      </c>
      <c r="H58" s="243">
        <v>-348.98775961908893</v>
      </c>
      <c r="I58" s="243">
        <v>-80.666865169723806</v>
      </c>
      <c r="J58" s="243">
        <v>-95.041862342741581</v>
      </c>
      <c r="K58" s="243">
        <v>-63.682837672792665</v>
      </c>
      <c r="L58" s="243">
        <v>-284.02786815943716</v>
      </c>
      <c r="M58" s="244">
        <v>-630.41588806943548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M59"/>
  <sheetViews>
    <sheetView showGridLines="0" topLeftCell="A22" workbookViewId="0">
      <selection activeCell="D33" sqref="D33"/>
    </sheetView>
  </sheetViews>
  <sheetFormatPr defaultRowHeight="15" x14ac:dyDescent="0.25"/>
  <cols>
    <col min="2" max="2" width="24.7109375" customWidth="1"/>
    <col min="3" max="3" width="8" style="62" customWidth="1"/>
    <col min="4" max="4" width="6.7109375" style="62" customWidth="1"/>
    <col min="5" max="5" width="8" style="62" customWidth="1"/>
    <col min="6" max="6" width="11.28515625" style="62" customWidth="1"/>
    <col min="7" max="7" width="11" style="62" customWidth="1"/>
    <col min="8" max="8" width="12.5703125" style="62" customWidth="1"/>
    <col min="9" max="9" width="9.7109375" style="62" customWidth="1"/>
    <col min="10" max="10" width="10" style="62" customWidth="1"/>
    <col min="11" max="11" width="10.28515625" style="62" customWidth="1"/>
    <col min="12" max="12" width="6.5703125" style="62" customWidth="1"/>
    <col min="13" max="13" width="6.7109375" style="62" customWidth="1"/>
  </cols>
  <sheetData>
    <row r="1" spans="2:13" x14ac:dyDescent="0.25">
      <c r="B1" t="s">
        <v>64</v>
      </c>
    </row>
    <row r="2" spans="2:13" s="61" customFormat="1" ht="45.75" x14ac:dyDescent="0.25">
      <c r="B2" s="65"/>
      <c r="C2" s="63" t="s">
        <v>53</v>
      </c>
      <c r="D2" s="63" t="s">
        <v>54</v>
      </c>
      <c r="E2" s="63" t="s">
        <v>55</v>
      </c>
      <c r="F2" s="63" t="s">
        <v>56</v>
      </c>
      <c r="G2" s="63" t="s">
        <v>57</v>
      </c>
      <c r="H2" s="63" t="s">
        <v>58</v>
      </c>
      <c r="I2" s="63" t="s">
        <v>52</v>
      </c>
      <c r="J2" s="63" t="s">
        <v>59</v>
      </c>
      <c r="K2" s="63" t="s">
        <v>60</v>
      </c>
      <c r="L2" s="63" t="s">
        <v>61</v>
      </c>
      <c r="M2" s="64" t="s">
        <v>62</v>
      </c>
    </row>
    <row r="3" spans="2:13" ht="22.5" x14ac:dyDescent="0.25">
      <c r="B3" s="67" t="str">
        <f>'Scenario 0'!G$2</f>
        <v>DOE NOPR (GTI Scenario 0)</v>
      </c>
      <c r="C3" s="153">
        <f>'Scenario 0'!G$9</f>
        <v>304.76496794438879</v>
      </c>
      <c r="D3" s="154">
        <f>'Scenario 0'!G$24</f>
        <v>277.25336643531585</v>
      </c>
      <c r="E3" s="154">
        <f>'Scenario 0'!G$39</f>
        <v>335.77623712043214</v>
      </c>
      <c r="F3" s="154">
        <f>'Scenario 0'!V$9</f>
        <v>179.2333261505114</v>
      </c>
      <c r="G3" s="154">
        <f>'Scenario 0'!V$24</f>
        <v>171.65935162808958</v>
      </c>
      <c r="H3" s="154">
        <f>'Scenario 0'!V$39</f>
        <v>187.50081595993726</v>
      </c>
      <c r="I3" s="154">
        <f>'Scenario 0'!AK$9</f>
        <v>658.87579132868439</v>
      </c>
      <c r="J3" s="154">
        <f>'Scenario 0'!AK$24</f>
        <v>557.12711452048018</v>
      </c>
      <c r="K3" s="154">
        <f>'Scenario 0'!AK$39</f>
        <v>779.09162886154945</v>
      </c>
      <c r="L3" s="154">
        <f>'Scenario 0'!G$54</f>
        <v>326.22463217238197</v>
      </c>
      <c r="M3" s="155">
        <f>'Scenario 0'!G$69</f>
        <v>246.80138311837544</v>
      </c>
    </row>
    <row r="4" spans="2:13" s="66" customFormat="1" x14ac:dyDescent="0.25">
      <c r="B4" s="70" t="str">
        <f>'Scenario 1'!G$2</f>
        <v>Scenario 1 (D1)</v>
      </c>
      <c r="C4" s="156">
        <f>'Scenario 1'!G$9</f>
        <v>-84.876749813815195</v>
      </c>
      <c r="D4" s="71">
        <f>'Scenario 1'!G$24</f>
        <v>-112.31207253696782</v>
      </c>
      <c r="E4" s="71">
        <f>'Scenario 1'!G$39</f>
        <v>-53.951462617477482</v>
      </c>
      <c r="F4" s="71">
        <f>'Scenario 1'!V$9</f>
        <v>-266.87062223662508</v>
      </c>
      <c r="G4" s="71">
        <f>'Scenario 1'!V$24</f>
        <v>-204.83868269820388</v>
      </c>
      <c r="H4" s="71">
        <f>'Scenario 1'!V$39</f>
        <v>-334.58255161724145</v>
      </c>
      <c r="I4" s="71">
        <f>'Scenario 1'!AK$9</f>
        <v>389.82147496730227</v>
      </c>
      <c r="J4" s="71">
        <f>'Scenario 1'!AK$24</f>
        <v>78.73696582915629</v>
      </c>
      <c r="K4" s="71">
        <f>'Scenario 1'!AK$39</f>
        <v>757.36713730585177</v>
      </c>
      <c r="L4" s="71">
        <f>'Scenario 1'!G$54</f>
        <v>-70.936981294050952</v>
      </c>
      <c r="M4" s="72">
        <f>'Scenario 1'!G$69</f>
        <v>-475.45414658667499</v>
      </c>
    </row>
    <row r="5" spans="2:13" x14ac:dyDescent="0.25">
      <c r="B5" s="73" t="str">
        <f>'Scenario 2'!G$2</f>
        <v>Scenario 2 (D2)</v>
      </c>
      <c r="C5" s="157">
        <f>'Scenario 2'!G$9</f>
        <v>288.68299546617607</v>
      </c>
      <c r="D5" s="68">
        <f>'Scenario 2'!G$24</f>
        <v>261.82377159650594</v>
      </c>
      <c r="E5" s="68">
        <f>'Scenario 2'!G$39</f>
        <v>318.95890001528983</v>
      </c>
      <c r="F5" s="68">
        <f>'Scenario 2'!V$9</f>
        <v>158.54215869473242</v>
      </c>
      <c r="G5" s="68">
        <f>'Scenario 2'!V$24</f>
        <v>168.08357175337909</v>
      </c>
      <c r="H5" s="68">
        <f>'Scenario 2'!V$39</f>
        <v>148.12708071997051</v>
      </c>
      <c r="I5" s="68">
        <f>'Scenario 2'!AK$9</f>
        <v>654.43516885904376</v>
      </c>
      <c r="J5" s="68">
        <f>'Scenario 2'!AK$24</f>
        <v>506.23334054261119</v>
      </c>
      <c r="K5" s="68">
        <f>'Scenario 2'!AK$39</f>
        <v>829.53530257916361</v>
      </c>
      <c r="L5" s="68">
        <f>'Scenario 2'!G$54</f>
        <v>323.27135675638954</v>
      </c>
      <c r="M5" s="69">
        <f>'Scenario 2'!G$69</f>
        <v>78.993651563400903</v>
      </c>
    </row>
    <row r="6" spans="2:13" s="66" customFormat="1" x14ac:dyDescent="0.25">
      <c r="B6" s="70" t="str">
        <f>'Scenario 3'!G$2</f>
        <v>Scenario 3 (D3)</v>
      </c>
      <c r="C6" s="156">
        <f>'Scenario 3'!G$9</f>
        <v>189.28847296164074</v>
      </c>
      <c r="D6" s="71">
        <f>'Scenario 3'!G$24</f>
        <v>179.08545611813202</v>
      </c>
      <c r="E6" s="71">
        <f>'Scenario 3'!G$39</f>
        <v>200.78938473652883</v>
      </c>
      <c r="F6" s="71">
        <f>'Scenario 3'!V$9</f>
        <v>40.894861292035166</v>
      </c>
      <c r="G6" s="71">
        <f>'Scenario 3'!V$24</f>
        <v>81.816403227205583</v>
      </c>
      <c r="H6" s="71">
        <f>'Scenario 3'!V$39</f>
        <v>-3.7736849162285431</v>
      </c>
      <c r="I6" s="71">
        <f>'Scenario 3'!AK$9</f>
        <v>597.05990853900221</v>
      </c>
      <c r="J6" s="71">
        <f>'Scenario 3'!AK$24</f>
        <v>422.39538091584598</v>
      </c>
      <c r="K6" s="71">
        <f>'Scenario 3'!AK$39</f>
        <v>803.42566320213211</v>
      </c>
      <c r="L6" s="71">
        <f>'Scenario 3'!G$54</f>
        <v>168.12260588221721</v>
      </c>
      <c r="M6" s="72">
        <f>'Scenario 3'!G$69</f>
        <v>-272.64727132290051</v>
      </c>
    </row>
    <row r="7" spans="2:13" x14ac:dyDescent="0.25">
      <c r="B7" s="73" t="str">
        <f>'Scenario 4'!G$2</f>
        <v>Scenario 4 (D4, D5)</v>
      </c>
      <c r="C7" s="157">
        <f>'Scenario 4'!G$9</f>
        <v>21.015713353629319</v>
      </c>
      <c r="D7" s="68">
        <f>'Scenario 4'!G$24</f>
        <v>-14.213195185411831</v>
      </c>
      <c r="E7" s="68">
        <f>'Scenario 4'!G$39</f>
        <v>60.725984859347101</v>
      </c>
      <c r="F7" s="68">
        <f>'Scenario 4'!V$9</f>
        <v>-25.461914631625842</v>
      </c>
      <c r="G7" s="68">
        <f>'Scenario 4'!V$24</f>
        <v>-95.008612229966374</v>
      </c>
      <c r="H7" s="68">
        <f>'Scenario 4'!V$39</f>
        <v>50.452865906828478</v>
      </c>
      <c r="I7" s="68">
        <f>'Scenario 4'!AK$9</f>
        <v>167.64740577739306</v>
      </c>
      <c r="J7" s="68">
        <f>'Scenario 4'!AK$24</f>
        <v>218.84271185559663</v>
      </c>
      <c r="K7" s="68">
        <f>'Scenario 4'!AK$39</f>
        <v>107.16026441098694</v>
      </c>
      <c r="L7" s="68">
        <f>'Scenario 4'!G$54</f>
        <v>39.571033600324448</v>
      </c>
      <c r="M7" s="69">
        <f>'Scenario 4'!G$69</f>
        <v>-8.2691766216752072</v>
      </c>
    </row>
    <row r="8" spans="2:13" s="66" customFormat="1" x14ac:dyDescent="0.25">
      <c r="B8" s="70" t="str">
        <f>'Scenario 5'!G$2</f>
        <v>Scenario 5 (D4, D6)</v>
      </c>
      <c r="C8" s="156">
        <f>'Scenario 5'!G$9</f>
        <v>-12.620541571269495</v>
      </c>
      <c r="D8" s="71">
        <f>'Scenario 5'!G$24</f>
        <v>-52.515813833493219</v>
      </c>
      <c r="E8" s="71">
        <f>'Scenario 5'!G$39</f>
        <v>32.349687681553924</v>
      </c>
      <c r="F8" s="71">
        <f>'Scenario 5'!V$9</f>
        <v>-27.48364301607813</v>
      </c>
      <c r="G8" s="71">
        <f>'Scenario 5'!V$24</f>
        <v>-95.008612229966374</v>
      </c>
      <c r="H8" s="71">
        <f>'Scenario 5'!V$39</f>
        <v>46.224288427966833</v>
      </c>
      <c r="I8" s="71">
        <f>'Scenario 5'!AK$9</f>
        <v>50.612962543347223</v>
      </c>
      <c r="J8" s="71">
        <f>'Scenario 5'!AK$24</f>
        <v>83.884127239135225</v>
      </c>
      <c r="K8" s="71">
        <f>'Scenario 5'!AK$39</f>
        <v>11.303154739777442</v>
      </c>
      <c r="L8" s="71">
        <f>'Scenario 5'!G$54</f>
        <v>15.833503951363253</v>
      </c>
      <c r="M8" s="72">
        <f>'Scenario 5'!G$69</f>
        <v>-20.754985794443499</v>
      </c>
    </row>
    <row r="9" spans="2:13" x14ac:dyDescent="0.25">
      <c r="B9" s="73" t="str">
        <f>'Scenario 6'!G$2</f>
        <v>Scenario 6 (D4, D7)</v>
      </c>
      <c r="C9" s="157">
        <f>'Scenario 6'!G$9</f>
        <v>-6.5028110859032262</v>
      </c>
      <c r="D9" s="68">
        <f>'Scenario 6'!G$24</f>
        <v>-41.974786119561649</v>
      </c>
      <c r="E9" s="68">
        <f>'Scenario 6'!G$39</f>
        <v>33.481446668479911</v>
      </c>
      <c r="F9" s="68">
        <f>'Scenario 6'!V$9</f>
        <v>-32.099006148753674</v>
      </c>
      <c r="G9" s="68">
        <f>'Scenario 6'!V$24</f>
        <v>-96.989430344401001</v>
      </c>
      <c r="H9" s="68">
        <f>'Scenario 6'!V$39</f>
        <v>38.733146663306194</v>
      </c>
      <c r="I9" s="68">
        <f>'Scenario 6'!AK$9</f>
        <v>88.818596346806927</v>
      </c>
      <c r="J9" s="68">
        <f>'Scenario 6'!AK$24</f>
        <v>131.11933791070257</v>
      </c>
      <c r="K9" s="68">
        <f>'Scenario 6'!AK$39</f>
        <v>38.840363362503808</v>
      </c>
      <c r="L9" s="68">
        <f>'Scenario 6'!G$54</f>
        <v>24.780462522931025</v>
      </c>
      <c r="M9" s="69">
        <f>'Scenario 6'!G$69</f>
        <v>-12.737187753838096</v>
      </c>
    </row>
    <row r="10" spans="2:13" s="66" customFormat="1" x14ac:dyDescent="0.25">
      <c r="B10" s="70" t="str">
        <f>'Scenario 7'!G$2</f>
        <v>Scenario 7 (D8)</v>
      </c>
      <c r="C10" s="156">
        <f>'Scenario 7'!G$9</f>
        <v>266.48538591352974</v>
      </c>
      <c r="D10" s="71">
        <f>'Scenario 7'!G$24</f>
        <v>248.02768348742475</v>
      </c>
      <c r="E10" s="71">
        <f>'Scenario 7'!G$39</f>
        <v>287.29103687203309</v>
      </c>
      <c r="F10" s="71">
        <f>'Scenario 7'!V$9</f>
        <v>167.96466169720139</v>
      </c>
      <c r="G10" s="71">
        <f>'Scenario 7'!V$24</f>
        <v>172.81325826580559</v>
      </c>
      <c r="H10" s="71">
        <f>'Scenario 7'!V$39</f>
        <v>162.67210062477065</v>
      </c>
      <c r="I10" s="71">
        <f>'Scenario 7'!AK$9</f>
        <v>537.24251002061067</v>
      </c>
      <c r="J10" s="71">
        <f>'Scenario 7'!AK$24</f>
        <v>425.73045310362795</v>
      </c>
      <c r="K10" s="71">
        <f>'Scenario 7'!AK$39</f>
        <v>668.99375964675505</v>
      </c>
      <c r="L10" s="71">
        <f>'Scenario 7'!G$54</f>
        <v>260.58720593754725</v>
      </c>
      <c r="M10" s="72">
        <f>'Scenario 7'!G$69</f>
        <v>232.04783068617996</v>
      </c>
    </row>
    <row r="11" spans="2:13" x14ac:dyDescent="0.25">
      <c r="B11" s="73" t="str">
        <f>'Scenario 8'!G$2</f>
        <v>Scenario 8 (D1, D8)</v>
      </c>
      <c r="C11" s="157">
        <f>'Scenario 8'!G$9</f>
        <v>-147.72401956603002</v>
      </c>
      <c r="D11" s="68">
        <f>'Scenario 8'!G$24</f>
        <v>-152.86256727962797</v>
      </c>
      <c r="E11" s="68">
        <f>'Scenario 8'!G$39</f>
        <v>-141.93181273038792</v>
      </c>
      <c r="F11" s="68">
        <f>'Scenario 8'!V$9</f>
        <v>-314.34600650095257</v>
      </c>
      <c r="G11" s="68">
        <f>'Scenario 8'!V$24</f>
        <v>-247.95909598992563</v>
      </c>
      <c r="H11" s="68">
        <f>'Scenario 8'!V$39</f>
        <v>-386.81167224941328</v>
      </c>
      <c r="I11" s="68">
        <f>'Scenario 8'!AK$9</f>
        <v>274.85054460350455</v>
      </c>
      <c r="J11" s="68">
        <f>'Scenario 8'!AK$24</f>
        <v>27.357066017718001</v>
      </c>
      <c r="K11" s="68">
        <f>'Scenario 8'!AK$39</f>
        <v>567.26354441279068</v>
      </c>
      <c r="L11" s="68">
        <f>'Scenario 8'!G$54</f>
        <v>-114.25049666785819</v>
      </c>
      <c r="M11" s="69">
        <f>'Scenario 8'!G$69</f>
        <v>-368.78436631335711</v>
      </c>
    </row>
    <row r="12" spans="2:13" s="66" customFormat="1" x14ac:dyDescent="0.25">
      <c r="B12" s="70" t="str">
        <f>'Scenario 9'!G$2</f>
        <v>Scenario 9 (D2, D4, D6, D8)</v>
      </c>
      <c r="C12" s="156">
        <f>'Scenario 9'!G$9</f>
        <v>-54.102731138973461</v>
      </c>
      <c r="D12" s="71">
        <f>'Scenario 9'!G$24</f>
        <v>-92.602777322415633</v>
      </c>
      <c r="E12" s="71">
        <f>'Scenario 9'!G$39</f>
        <v>-10.70521045697793</v>
      </c>
      <c r="F12" s="71">
        <f>'Scenario 9'!V$9</f>
        <v>-66.761584567700581</v>
      </c>
      <c r="G12" s="71">
        <f>'Scenario 9'!V$24</f>
        <v>-120.49277667296086</v>
      </c>
      <c r="H12" s="71">
        <f>'Scenario 9'!V$39</f>
        <v>-8.1104652823803729</v>
      </c>
      <c r="I12" s="71">
        <f>'Scenario 9'!AK$9</f>
        <v>-2.0567954945120954</v>
      </c>
      <c r="J12" s="71">
        <f>'Scenario 9'!AK$24</f>
        <v>-2.7051062416426741</v>
      </c>
      <c r="K12" s="71">
        <f>'Scenario 9'!AK$39</f>
        <v>-1.2908177747745571</v>
      </c>
      <c r="L12" s="71">
        <f>'Scenario 9'!G$54</f>
        <v>-32.312089093683255</v>
      </c>
      <c r="M12" s="72">
        <f>'Scenario 9'!G$69</f>
        <v>-233.08434679870956</v>
      </c>
    </row>
    <row r="13" spans="2:13" x14ac:dyDescent="0.25">
      <c r="B13" s="73" t="str">
        <f>'Scenario 10'!G$2</f>
        <v>Scenario 10 (D4, D6, D8)</v>
      </c>
      <c r="C13" s="157">
        <f>'Scenario 10'!G$9</f>
        <v>-24.422363047073301</v>
      </c>
      <c r="D13" s="68">
        <f>'Scenario 10'!G$24</f>
        <v>-65.773253658589567</v>
      </c>
      <c r="E13" s="68">
        <f>'Scenario 10'!G$39</f>
        <v>22.18864936526947</v>
      </c>
      <c r="F13" s="68">
        <f>'Scenario 10'!V$9</f>
        <v>-34.570355422986637</v>
      </c>
      <c r="G13" s="68">
        <f>'Scenario 10'!V$24</f>
        <v>-98.264374496255527</v>
      </c>
      <c r="H13" s="68">
        <f>'Scenario 10'!V$39</f>
        <v>34.955842750867532</v>
      </c>
      <c r="I13" s="68">
        <f>'Scenario 10'!AK$9</f>
        <v>23.673006881144687</v>
      </c>
      <c r="J13" s="68">
        <f>'Scenario 10'!AK$24</f>
        <v>40.671861744073482</v>
      </c>
      <c r="K13" s="68">
        <f>'Scenario 10'!AK$39</f>
        <v>3.5888973030059108</v>
      </c>
      <c r="L13" s="68">
        <f>'Scenario 10'!G$54</f>
        <v>-0.52816838098091545</v>
      </c>
      <c r="M13" s="69">
        <f>'Scenario 10'!G$69</f>
        <v>-20.754985794443499</v>
      </c>
    </row>
    <row r="14" spans="2:13" s="66" customFormat="1" x14ac:dyDescent="0.25">
      <c r="B14" s="70" t="str">
        <f>'Scenario 11'!G$2</f>
        <v>Scenario 11 (D4, D5, D8)</v>
      </c>
      <c r="C14" s="156">
        <f>'Scenario 11'!G$9</f>
        <v>1.059630605485717</v>
      </c>
      <c r="D14" s="71">
        <f>'Scenario 11'!G$24</f>
        <v>-36.248264151244094</v>
      </c>
      <c r="E14" s="71">
        <f>'Scenario 11'!G$39</f>
        <v>43.113349881365494</v>
      </c>
      <c r="F14" s="71">
        <f>'Scenario 11'!V$9</f>
        <v>-32.548627038534342</v>
      </c>
      <c r="G14" s="71">
        <f>'Scenario 11'!V$24</f>
        <v>-98.264374496255527</v>
      </c>
      <c r="H14" s="71">
        <f>'Scenario 11'!V$39</f>
        <v>39.184420229729199</v>
      </c>
      <c r="I14" s="71">
        <f>'Scenario 11'!AK$9</f>
        <v>107.77424626890689</v>
      </c>
      <c r="J14" s="71">
        <f>'Scenario 11'!AK$24</f>
        <v>140.9453928059034</v>
      </c>
      <c r="K14" s="71">
        <f>'Scenario 11'!AK$39</f>
        <v>68.582609699644948</v>
      </c>
      <c r="L14" s="71">
        <f>'Scenario 11'!G$54</f>
        <v>11.225197090551465</v>
      </c>
      <c r="M14" s="72">
        <f>'Scenario 11'!G$69</f>
        <v>-11.196162167413355</v>
      </c>
    </row>
    <row r="15" spans="2:13" x14ac:dyDescent="0.25">
      <c r="B15" s="73" t="str">
        <f>'Scenario 12'!G$2</f>
        <v>Scenario 12 (D4, D7, D8)</v>
      </c>
      <c r="C15" s="157">
        <f>'Scenario 12'!G$9</f>
        <v>-19.257096294016801</v>
      </c>
      <c r="D15" s="68">
        <f>'Scenario 12'!G$24</f>
        <v>-57.272914509835104</v>
      </c>
      <c r="E15" s="68">
        <f>'Scenario 12'!G$39</f>
        <v>23.594599244298536</v>
      </c>
      <c r="F15" s="68">
        <f>'Scenario 12'!V$9</f>
        <v>-38.583403088837144</v>
      </c>
      <c r="G15" s="68">
        <f>'Scenario 12'!V$24</f>
        <v>-99.859595913090217</v>
      </c>
      <c r="H15" s="68">
        <f>'Scenario 12'!V$39</f>
        <v>28.303579199681728</v>
      </c>
      <c r="I15" s="68">
        <f>'Scenario 12'!AK$9</f>
        <v>56.270400127909099</v>
      </c>
      <c r="J15" s="68">
        <f>'Scenario 12'!AK$24</f>
        <v>78.756603640768361</v>
      </c>
      <c r="K15" s="68">
        <f>'Scenario 12'!AK$39</f>
        <v>29.703000206548513</v>
      </c>
      <c r="L15" s="68">
        <f>'Scenario 12'!G$54</f>
        <v>0.80987336243936892</v>
      </c>
      <c r="M15" s="69">
        <f>'Scenario 12'!G$69</f>
        <v>-12.992971509565033</v>
      </c>
    </row>
    <row r="16" spans="2:13" s="66" customFormat="1" x14ac:dyDescent="0.25">
      <c r="B16" s="70" t="str">
        <f>'Scenario 13'!G$2</f>
        <v>Scenario 13 (D1, D4, D7)</v>
      </c>
      <c r="C16" s="156">
        <f>'Scenario 13'!G$9</f>
        <v>-523.08250760217288</v>
      </c>
      <c r="D16" s="71">
        <f>'Scenario 13'!G$24</f>
        <v>-614.55846849936461</v>
      </c>
      <c r="E16" s="71">
        <f>'Scenario 13'!G$39</f>
        <v>-419.97016622922519</v>
      </c>
      <c r="F16" s="71">
        <f>'Scenario 13'!V$9</f>
        <v>-634.05865495047328</v>
      </c>
      <c r="G16" s="71">
        <f>'Scenario 13'!V$24</f>
        <v>-696.02641954258036</v>
      </c>
      <c r="H16" s="71">
        <f>'Scenario 13'!V$39</f>
        <v>-566.41677673164804</v>
      </c>
      <c r="I16" s="71">
        <f>'Scenario 13'!AK$9</f>
        <v>-237.11320825312501</v>
      </c>
      <c r="J16" s="71">
        <f>'Scenario 13'!AK$24</f>
        <v>-443.34759031498834</v>
      </c>
      <c r="K16" s="71">
        <f>'Scenario 13'!AK$39</f>
        <v>6.5522598922130726</v>
      </c>
      <c r="L16" s="71">
        <f>'Scenario 13'!G$54</f>
        <v>-413.39525362211901</v>
      </c>
      <c r="M16" s="72">
        <f>'Scenario 13'!G$69</f>
        <v>-892.11215999057811</v>
      </c>
    </row>
    <row r="17" spans="1:13" x14ac:dyDescent="0.25">
      <c r="B17" s="73" t="str">
        <f>'Scenario 14'!G$2</f>
        <v>Scenario 14 (D1, D4, D7, D8)</v>
      </c>
      <c r="C17" s="157">
        <f>'Scenario 14'!G$9</f>
        <v>-493.33041466618704</v>
      </c>
      <c r="D17" s="68">
        <f>'Scenario 14'!G$24</f>
        <v>-574.95979298132625</v>
      </c>
      <c r="E17" s="68">
        <f>'Scenario 14'!G$39</f>
        <v>-401.31720988168769</v>
      </c>
      <c r="F17" s="68">
        <f>'Scenario 14'!V$9</f>
        <v>-582.65933443641654</v>
      </c>
      <c r="G17" s="68">
        <f>'Scenario 14'!V$24</f>
        <v>-633.09727001961085</v>
      </c>
      <c r="H17" s="68">
        <f>'Scenario 14'!V$39</f>
        <v>-527.60302058058448</v>
      </c>
      <c r="I17" s="68">
        <f>'Scenario 14'!AK$9</f>
        <v>-267.26730780176342</v>
      </c>
      <c r="J17" s="68">
        <f>'Scenario 14'!AK$24</f>
        <v>-464.2095399624306</v>
      </c>
      <c r="K17" s="68">
        <f>'Scenario 14'!AK$39</f>
        <v>-34.58049429739809</v>
      </c>
      <c r="L17" s="68">
        <f>'Scenario 14'!G$54</f>
        <v>-414.21582036622533</v>
      </c>
      <c r="M17" s="69">
        <f>'Scenario 14'!G$69</f>
        <v>-703.41069254355182</v>
      </c>
    </row>
    <row r="18" spans="1:13" s="66" customFormat="1" x14ac:dyDescent="0.25">
      <c r="B18" s="70" t="str">
        <f>'Scenario 15'!G$2</f>
        <v>Scenario 15 (D9)</v>
      </c>
      <c r="C18" s="156">
        <f>'Scenario 15'!G$9</f>
        <v>8.1709600288160029</v>
      </c>
      <c r="D18" s="71">
        <f>'Scenario 15'!G$24</f>
        <v>-30.743628825789305</v>
      </c>
      <c r="E18" s="71">
        <f>'Scenario 15'!G$39</f>
        <v>52.03575610210973</v>
      </c>
      <c r="F18" s="71">
        <f>'Scenario 15'!V$9</f>
        <v>-6.167050735647675E-3</v>
      </c>
      <c r="G18" s="71">
        <f>'Scenario 15'!V$24</f>
        <v>-65.907240886634085</v>
      </c>
      <c r="H18" s="71">
        <f>'Scenario 15'!V$39</f>
        <v>71.92917611098018</v>
      </c>
      <c r="I18" s="71">
        <f>'Scenario 15'!AK$9</f>
        <v>50.612962543347223</v>
      </c>
      <c r="J18" s="71">
        <f>'Scenario 15'!AK$24</f>
        <v>83.884127239135225</v>
      </c>
      <c r="K18" s="71">
        <f>'Scenario 15'!AK$39</f>
        <v>11.303154739777442</v>
      </c>
      <c r="L18" s="71">
        <f>'Scenario 15'!G$54</f>
        <v>37.877318572731845</v>
      </c>
      <c r="M18" s="72">
        <f>'Scenario 15'!G$69</f>
        <v>-0.5852348916562593</v>
      </c>
    </row>
    <row r="19" spans="1:13" x14ac:dyDescent="0.25">
      <c r="B19" s="73" t="str">
        <f>'Scenario 16'!G$2</f>
        <v>Scenario 16 (D10)</v>
      </c>
      <c r="C19" s="157">
        <f>'Scenario 16'!G$9</f>
        <v>-338.1369185239775</v>
      </c>
      <c r="D19" s="68">
        <f>'Scenario 16'!G$24</f>
        <v>-303.91560887731413</v>
      </c>
      <c r="E19" s="68">
        <f>'Scenario 16'!G$39</f>
        <v>-376.71141752795046</v>
      </c>
      <c r="F19" s="68">
        <f>'Scenario 16'!V$9</f>
        <v>-232.55447873344821</v>
      </c>
      <c r="G19" s="68">
        <f>'Scenario 16'!V$24</f>
        <v>-65.907240886634085</v>
      </c>
      <c r="H19" s="68">
        <f>'Scenario 16'!V$39</f>
        <v>-414.46086574185676</v>
      </c>
      <c r="I19" s="68">
        <f>'Scenario 16'!AK$9</f>
        <v>-637.91545553104845</v>
      </c>
      <c r="J19" s="68">
        <f>'Scenario 16'!AK$24</f>
        <v>-987.71214434544231</v>
      </c>
      <c r="K19" s="68">
        <f>'Scenario 16'!AK$39</f>
        <v>-224.63143817413035</v>
      </c>
      <c r="L19" s="68">
        <f>'Scenario 16'!G$54</f>
        <v>-123.7626401086066</v>
      </c>
      <c r="M19" s="69">
        <f>'Scenario 16'!G$69</f>
        <v>-435.7885406613608</v>
      </c>
    </row>
    <row r="20" spans="1:13" s="66" customFormat="1" x14ac:dyDescent="0.25">
      <c r="B20" s="70" t="str">
        <f>'Scenario 17'!G$2</f>
        <v>Scenario 17 (D8, D9)</v>
      </c>
      <c r="C20" s="156">
        <f>'Scenario 17'!G$9</f>
        <v>-3.6308614469878107</v>
      </c>
      <c r="D20" s="71">
        <f>'Scenario 17'!G$24</f>
        <v>-44.00106865088555</v>
      </c>
      <c r="E20" s="71">
        <f>'Scenario 17'!G$39</f>
        <v>41.874717785825133</v>
      </c>
      <c r="F20" s="71">
        <f>'Scenario 17'!V$9</f>
        <v>-7.0928794576443108</v>
      </c>
      <c r="G20" s="71">
        <f>'Scenario 17'!V$24</f>
        <v>-69.16300315292338</v>
      </c>
      <c r="H20" s="71">
        <f>'Scenario 17'!V$39</f>
        <v>60.660730433880708</v>
      </c>
      <c r="I20" s="71">
        <f>'Scenario 17'!AK$9</f>
        <v>23.673006881144687</v>
      </c>
      <c r="J20" s="71">
        <f>'Scenario 17'!AK$24</f>
        <v>40.671861744073482</v>
      </c>
      <c r="K20" s="71">
        <f>'Scenario 17'!AK$39</f>
        <v>3.5888973030059108</v>
      </c>
      <c r="L20" s="71">
        <f>'Scenario 17'!G$54</f>
        <v>21.515646240387667</v>
      </c>
      <c r="M20" s="72">
        <f>'Scenario 17'!G$69</f>
        <v>-0.5852348916562593</v>
      </c>
    </row>
    <row r="21" spans="1:13" x14ac:dyDescent="0.25">
      <c r="B21" s="73" t="str">
        <f>'Scenario 18'!G$2</f>
        <v>Scenario 18 (D8, D10)</v>
      </c>
      <c r="C21" s="157">
        <f>'Scenario 18'!G$9</f>
        <v>-357.29820132134006</v>
      </c>
      <c r="D21" s="68">
        <f>'Scenario 18'!G$24</f>
        <v>-325.95067784314654</v>
      </c>
      <c r="E21" s="68">
        <f>'Scenario 18'!G$39</f>
        <v>-392.6333485051203</v>
      </c>
      <c r="F21" s="68">
        <f>'Scenario 18'!V$9</f>
        <v>-239.64119114035663</v>
      </c>
      <c r="G21" s="68">
        <f>'Scenario 18'!V$24</f>
        <v>-69.16300315292338</v>
      </c>
      <c r="H21" s="68">
        <f>'Scenario 18'!V$39</f>
        <v>-425.72931141895577</v>
      </c>
      <c r="I21" s="68">
        <f>'Scenario 18'!AK$9</f>
        <v>-694.57859908322837</v>
      </c>
      <c r="J21" s="68">
        <f>'Scenario 18'!AK$24</f>
        <v>-1065.6094633951357</v>
      </c>
      <c r="K21" s="68">
        <f>'Scenario 18'!AK$39</f>
        <v>-256.20645014730962</v>
      </c>
      <c r="L21" s="68">
        <f>'Scenario 18'!G$54</f>
        <v>-150.75135628463357</v>
      </c>
      <c r="M21" s="69">
        <f>'Scenario 18'!G$69</f>
        <v>-438.71552620709889</v>
      </c>
    </row>
    <row r="22" spans="1:13" s="66" customFormat="1" x14ac:dyDescent="0.25">
      <c r="B22" s="70" t="str">
        <f>'Scenario 19'!G$2</f>
        <v>Scenario 19 (D0)</v>
      </c>
      <c r="C22" s="156">
        <f>'Scenario 19'!G$9</f>
        <v>238.44453759700801</v>
      </c>
      <c r="D22" s="71">
        <f>'Scenario 19'!G$24</f>
        <v>244.27098561904654</v>
      </c>
      <c r="E22" s="71">
        <f>'Scenario 19'!G$39</f>
        <v>231.8769247340453</v>
      </c>
      <c r="F22" s="71">
        <f>'Scenario 19'!V$9</f>
        <v>102.85234251185854</v>
      </c>
      <c r="G22" s="71">
        <f>'Scenario 19'!V$24</f>
        <v>137.11342513576056</v>
      </c>
      <c r="H22" s="71">
        <f>'Scenario 19'!V$39</f>
        <v>65.454124361735566</v>
      </c>
      <c r="I22" s="71">
        <f>'Scenario 19'!AK$9</f>
        <v>613.15454543212275</v>
      </c>
      <c r="J22" s="71">
        <f>'Scenario 19'!AK$24</f>
        <v>517.74247639008058</v>
      </c>
      <c r="K22" s="71">
        <f>'Scenario 19'!AK$39</f>
        <v>725.88369484655323</v>
      </c>
      <c r="L22" s="71">
        <f>'Scenario 19'!G$54</f>
        <v>219.13861861844836</v>
      </c>
      <c r="M22" s="72">
        <f>'Scenario 19'!G$69</f>
        <v>185.93774638274317</v>
      </c>
    </row>
    <row r="23" spans="1:13" x14ac:dyDescent="0.25">
      <c r="B23" s="73" t="str">
        <f>'Scenario 20'!G$2</f>
        <v>Scenario 20 (D0, D4, D5)</v>
      </c>
      <c r="C23" s="157">
        <f>'Scenario 20'!G$9</f>
        <v>-38.210836176893196</v>
      </c>
      <c r="D23" s="68">
        <f>'Scenario 20'!G$24</f>
        <v>-44.51619213466747</v>
      </c>
      <c r="E23" s="68">
        <f>'Scenario 20'!G$39</f>
        <v>-31.10339494731554</v>
      </c>
      <c r="F23" s="68">
        <f>'Scenario 20'!V$9</f>
        <v>-101.12193268377951</v>
      </c>
      <c r="G23" s="68">
        <f>'Scenario 20'!V$24</f>
        <v>-133.07071303163082</v>
      </c>
      <c r="H23" s="68">
        <f>'Scenario 20'!V$39</f>
        <v>-66.247744083395304</v>
      </c>
      <c r="I23" s="68">
        <f>'Scenario 20'!AK$9</f>
        <v>148.06983947336735</v>
      </c>
      <c r="J23" s="68">
        <f>'Scenario 20'!AK$24</f>
        <v>202.244967901563</v>
      </c>
      <c r="K23" s="68">
        <f>'Scenario 20'!AK$39</f>
        <v>84.062044563930911</v>
      </c>
      <c r="L23" s="68">
        <f>'Scenario 20'!G$54</f>
        <v>-54.757123585512737</v>
      </c>
      <c r="M23" s="69">
        <f>'Scenario 20'!G$69</f>
        <v>-61.835463615665432</v>
      </c>
    </row>
    <row r="24" spans="1:13" s="66" customFormat="1" x14ac:dyDescent="0.25">
      <c r="B24" s="70" t="str">
        <f>'Scenario 21'!G$2</f>
        <v>Scenario 21 (D0, D4, D6)</v>
      </c>
      <c r="C24" s="156">
        <f>'Scenario 21'!G$9</f>
        <v>-65.512397359104796</v>
      </c>
      <c r="D24" s="71">
        <f>'Scenario 21'!G$24</f>
        <v>-75.372154686516922</v>
      </c>
      <c r="E24" s="71">
        <f>'Scenario 21'!G$39</f>
        <v>-54.398410105763354</v>
      </c>
      <c r="F24" s="71">
        <f>'Scenario 21'!V$9</f>
        <v>-103.45433794342387</v>
      </c>
      <c r="G24" s="71">
        <f>'Scenario 21'!V$24</f>
        <v>-133.07071303163082</v>
      </c>
      <c r="H24" s="71">
        <f>'Scenario 21'!V$39</f>
        <v>-71.126122617504151</v>
      </c>
      <c r="I24" s="71">
        <f>'Scenario 21'!AK$9</f>
        <v>57.528348048747667</v>
      </c>
      <c r="J24" s="71">
        <f>'Scenario 21'!AK$24</f>
        <v>96.712058642246888</v>
      </c>
      <c r="K24" s="71">
        <f>'Scenario 21'!AK$39</f>
        <v>11.232880290260923</v>
      </c>
      <c r="L24" s="71">
        <f>'Scenario 21'!G$54</f>
        <v>-68.589740017291049</v>
      </c>
      <c r="M24" s="72">
        <f>'Scenario 21'!G$69</f>
        <v>-71.79709425313429</v>
      </c>
    </row>
    <row r="25" spans="1:13" x14ac:dyDescent="0.25">
      <c r="B25" s="73" t="str">
        <f>'Scenario 22'!G$2</f>
        <v>Scenario 22 (D0, D4, D7)</v>
      </c>
      <c r="C25" s="157">
        <f>'Scenario 22'!G$9</f>
        <v>-59.412782591297841</v>
      </c>
      <c r="D25" s="68">
        <f>'Scenario 22'!G$24</f>
        <v>-65.661099608812137</v>
      </c>
      <c r="E25" s="68">
        <f>'Scenario 22'!G$39</f>
        <v>-52.36963605315519</v>
      </c>
      <c r="F25" s="68">
        <f>'Scenario 22'!V$9</f>
        <v>-105.69627658441104</v>
      </c>
      <c r="G25" s="68">
        <f>'Scenario 22'!V$24</f>
        <v>-132.60567270793516</v>
      </c>
      <c r="H25" s="68">
        <f>'Scenario 22'!V$39</f>
        <v>-76.322906292441772</v>
      </c>
      <c r="I25" s="68">
        <f>'Scenario 22'!AK$9</f>
        <v>88.719796101032813</v>
      </c>
      <c r="J25" s="68">
        <f>'Scenario 22'!AK$24</f>
        <v>133.77506645247252</v>
      </c>
      <c r="K25" s="68">
        <f>'Scenario 22'!AK$39</f>
        <v>35.487093421490385</v>
      </c>
      <c r="L25" s="68">
        <f>'Scenario 22'!G$54</f>
        <v>-65.227502268520112</v>
      </c>
      <c r="M25" s="69">
        <f>'Scenario 22'!G$69</f>
        <v>-63.54156542420256</v>
      </c>
    </row>
    <row r="26" spans="1:13" s="66" customFormat="1" x14ac:dyDescent="0.25">
      <c r="B26" s="70" t="str">
        <f>'Scenario 23'!G$2</f>
        <v>Scenario 23 (D1, D4, D5, D8)</v>
      </c>
      <c r="C26" s="156">
        <f>'Scenario 23'!G$9</f>
        <v>-531.6143816416602</v>
      </c>
      <c r="D26" s="71">
        <f>'Scenario 23'!G$24</f>
        <v>-616.86263835835109</v>
      </c>
      <c r="E26" s="71">
        <f>'Scenario 23'!G$39</f>
        <v>-435.52195187315294</v>
      </c>
      <c r="F26" s="71">
        <f>'Scenario 23'!V$9</f>
        <v>-620.53772040577553</v>
      </c>
      <c r="G26" s="71">
        <f>'Scenario 23'!V$24</f>
        <v>-663.5791567607414</v>
      </c>
      <c r="H26" s="71">
        <f>'Scenario 23'!V$39</f>
        <v>-573.55517043887312</v>
      </c>
      <c r="I26" s="71">
        <f>'Scenario 23'!AK$9</f>
        <v>-324.01537303612452</v>
      </c>
      <c r="J26" s="71">
        <f>'Scenario 23'!AK$24</f>
        <v>-560.28578299273045</v>
      </c>
      <c r="K26" s="71">
        <f>'Scenario 23'!AK$39</f>
        <v>-44.862404091799817</v>
      </c>
      <c r="L26" s="71">
        <f>'Scenario 23'!G$54</f>
        <v>-517.02524770618345</v>
      </c>
      <c r="M26" s="72">
        <f>'Scenario 23'!G$69</f>
        <v>-867.1787095387856</v>
      </c>
    </row>
    <row r="27" spans="1:13" x14ac:dyDescent="0.25">
      <c r="B27" s="73" t="str">
        <f>'Scenario 24'!G$2</f>
        <v>Scenario 24 (D2, D4, D5, D8)</v>
      </c>
      <c r="C27" s="157">
        <f>'Scenario 24'!G$9</f>
        <v>-30.42364015889595</v>
      </c>
      <c r="D27" s="68">
        <f>'Scenario 24'!G$24</f>
        <v>-66.299765483127985</v>
      </c>
      <c r="E27" s="68">
        <f>'Scenario 24'!G$39</f>
        <v>10.016178622875113</v>
      </c>
      <c r="F27" s="68">
        <f>'Scenario 24'!V$9</f>
        <v>-64.739856183248278</v>
      </c>
      <c r="G27" s="68">
        <f>'Scenario 24'!V$24</f>
        <v>-120.49277667296086</v>
      </c>
      <c r="H27" s="68">
        <f>'Scenario 24'!V$39</f>
        <v>-3.881887803518679</v>
      </c>
      <c r="I27" s="68">
        <f>'Scenario 24'!AK$9</f>
        <v>74.762930676442579</v>
      </c>
      <c r="J27" s="68">
        <f>'Scenario 24'!AK$24</f>
        <v>84.836687562143382</v>
      </c>
      <c r="K27" s="68">
        <f>'Scenario 24'!AK$39</f>
        <v>62.860809104878903</v>
      </c>
      <c r="L27" s="68">
        <f>'Scenario 24'!G$54</f>
        <v>-20.558723622150893</v>
      </c>
      <c r="M27" s="69">
        <f>'Scenario 24'!G$69</f>
        <v>-236.79873976622642</v>
      </c>
    </row>
    <row r="28" spans="1:13" s="66" customFormat="1" x14ac:dyDescent="0.25">
      <c r="B28" s="70" t="str">
        <f>'Scenario 25'!G$2</f>
        <v>Scenario 25 (D3, D4, D5, D8)</v>
      </c>
      <c r="C28" s="156">
        <f>'Scenario 25'!G$9</f>
        <v>-182.25535961129557</v>
      </c>
      <c r="D28" s="71">
        <f>'Scenario 25'!G$24</f>
        <v>-225.45093284231939</v>
      </c>
      <c r="E28" s="71">
        <f>'Scenario 25'!G$39</f>
        <v>-133.56500807945355</v>
      </c>
      <c r="F28" s="71">
        <f>'Scenario 25'!V$9</f>
        <v>-233.65908081220672</v>
      </c>
      <c r="G28" s="71">
        <f>'Scenario 25'!V$24</f>
        <v>-274.04385508943921</v>
      </c>
      <c r="H28" s="71">
        <f>'Scenario 25'!V$39</f>
        <v>-189.57645169791974</v>
      </c>
      <c r="I28" s="71">
        <f>'Scenario 25'!AK$9</f>
        <v>-44.450756312939731</v>
      </c>
      <c r="J28" s="71">
        <f>'Scenario 25'!AK$24</f>
        <v>-111.33968119287643</v>
      </c>
      <c r="K28" s="71">
        <f>'Scenario 25'!AK$39</f>
        <v>34.578361100271827</v>
      </c>
      <c r="L28" s="71">
        <f>'Scenario 25'!G$54</f>
        <v>-185.12362106211245</v>
      </c>
      <c r="M28" s="72">
        <f>'Scenario 25'!G$69</f>
        <v>-784.11833171408273</v>
      </c>
    </row>
    <row r="29" spans="1:13" s="80" customFormat="1" x14ac:dyDescent="0.25">
      <c r="A29" s="98"/>
      <c r="B29" s="77" t="str">
        <f>'Scenario 26'!G$2</f>
        <v>Scenario 26 (D2,D8,D11)</v>
      </c>
      <c r="C29" s="178">
        <f>'Scenario 26'!G$9</f>
        <v>20.300116754442627</v>
      </c>
      <c r="D29" s="78">
        <f>'Scenario 26'!G$24</f>
        <v>8.742180650573383</v>
      </c>
      <c r="E29" s="78">
        <f>'Scenario 26'!G$39</f>
        <v>33.328302973205076</v>
      </c>
      <c r="F29" s="78">
        <f>'Scenario 26'!V$9</f>
        <v>9.3167348087574897</v>
      </c>
      <c r="G29" s="78">
        <f>'Scenario 26'!V$24</f>
        <v>-10.195285522569845</v>
      </c>
      <c r="H29" s="78">
        <f>'Scenario 26'!V$39</f>
        <v>30.61538438474998</v>
      </c>
      <c r="I29" s="78">
        <f>'Scenario 26'!AK$9</f>
        <v>43.454231251725183</v>
      </c>
      <c r="J29" s="78">
        <f>'Scenario 26'!AK$24</f>
        <v>47.49978464043231</v>
      </c>
      <c r="K29" s="78">
        <f>'Scenario 26'!AK$39</f>
        <v>38.674418833878249</v>
      </c>
      <c r="L29" s="78">
        <f>'Scenario 26'!G$54</f>
        <v>75.828916822224258</v>
      </c>
      <c r="M29" s="79">
        <f>'Scenario 26'!G$69</f>
        <v>-175.59335013347638</v>
      </c>
    </row>
    <row r="30" spans="1:13" s="66" customFormat="1" x14ac:dyDescent="0.25">
      <c r="A30" s="199"/>
      <c r="B30" s="74" t="str">
        <f>'Scenario 27'!G$2</f>
        <v>Scenario 27 (D2,D8,D12)</v>
      </c>
      <c r="C30" s="158">
        <f>'Scenario 27'!G$9</f>
        <v>90.293419736236743</v>
      </c>
      <c r="D30" s="75">
        <f>'Scenario 27'!G$24</f>
        <v>73.791997666816329</v>
      </c>
      <c r="E30" s="75">
        <f>'Scenario 27'!G$39</f>
        <v>108.89393782725116</v>
      </c>
      <c r="F30" s="75">
        <f>'Scenario 27'!V$9</f>
        <v>126.37352235445266</v>
      </c>
      <c r="G30" s="75">
        <f>'Scenario 27'!V$24</f>
        <v>109.60796560848935</v>
      </c>
      <c r="H30" s="75">
        <f>'Scenario 27'!V$39</f>
        <v>144.67422684405267</v>
      </c>
      <c r="I30" s="75">
        <f>'Scenario 27'!AK$9</f>
        <v>-17.908350418839053</v>
      </c>
      <c r="J30" s="75">
        <f>'Scenario 27'!AK$24</f>
        <v>-32.222895332770939</v>
      </c>
      <c r="K30" s="75">
        <f>'Scenario 27'!AK$39</f>
        <v>-0.99574713286314409</v>
      </c>
      <c r="L30" s="75">
        <f>'Scenario 27'!G$54</f>
        <v>128.50165124213009</v>
      </c>
      <c r="M30" s="76">
        <f>'Scenario 27'!G$69</f>
        <v>12.613096866696445</v>
      </c>
    </row>
    <row r="31" spans="1:13" s="80" customFormat="1" x14ac:dyDescent="0.25">
      <c r="B31" s="82"/>
      <c r="C31" s="78"/>
      <c r="D31" s="78"/>
      <c r="E31" s="78"/>
      <c r="F31" s="78"/>
      <c r="G31" s="78"/>
      <c r="H31" s="78"/>
      <c r="I31" s="78"/>
      <c r="J31" s="78"/>
      <c r="K31" s="78"/>
      <c r="L31" s="78"/>
      <c r="M31" s="78"/>
    </row>
    <row r="32" spans="1:13" x14ac:dyDescent="0.25">
      <c r="B32" t="s">
        <v>64</v>
      </c>
    </row>
    <row r="33" spans="2:13" s="61" customFormat="1" ht="45.75" x14ac:dyDescent="0.25">
      <c r="B33" s="183"/>
      <c r="C33" s="184" t="s">
        <v>53</v>
      </c>
      <c r="D33" s="184" t="s">
        <v>54</v>
      </c>
      <c r="E33" s="184" t="s">
        <v>55</v>
      </c>
      <c r="F33" s="184" t="s">
        <v>56</v>
      </c>
      <c r="G33" s="184" t="s">
        <v>57</v>
      </c>
      <c r="H33" s="184" t="s">
        <v>58</v>
      </c>
      <c r="I33" s="184" t="s">
        <v>52</v>
      </c>
      <c r="J33" s="184" t="s">
        <v>59</v>
      </c>
      <c r="K33" s="184" t="s">
        <v>60</v>
      </c>
      <c r="L33" s="184" t="s">
        <v>61</v>
      </c>
      <c r="M33" s="185" t="s">
        <v>62</v>
      </c>
    </row>
    <row r="34" spans="2:13" ht="22.5" x14ac:dyDescent="0.25">
      <c r="B34" s="67" t="str">
        <f>'Scenario 0'!G$2</f>
        <v>DOE NOPR (GTI Scenario 0)</v>
      </c>
      <c r="C34" s="154">
        <f>'Scenario 0'!G$9</f>
        <v>304.76496794438879</v>
      </c>
      <c r="D34" s="154">
        <f>'Scenario 0'!G$24</f>
        <v>277.25336643531585</v>
      </c>
      <c r="E34" s="154">
        <f>'Scenario 0'!G$39</f>
        <v>335.77623712043214</v>
      </c>
      <c r="F34" s="154">
        <f>'Scenario 0'!V$9</f>
        <v>179.2333261505114</v>
      </c>
      <c r="G34" s="154">
        <f>'Scenario 0'!V$24</f>
        <v>171.65935162808958</v>
      </c>
      <c r="H34" s="154">
        <f>'Scenario 0'!V$39</f>
        <v>187.50081595993726</v>
      </c>
      <c r="I34" s="154">
        <f>'Scenario 0'!AK$9</f>
        <v>658.87579132868439</v>
      </c>
      <c r="J34" s="154">
        <f>'Scenario 0'!AK$24</f>
        <v>557.12711452048018</v>
      </c>
      <c r="K34" s="154">
        <f>'Scenario 0'!AK$39</f>
        <v>779.09162886154945</v>
      </c>
      <c r="L34" s="154">
        <f>'Scenario 0'!G$54</f>
        <v>326.22463217238197</v>
      </c>
      <c r="M34" s="155">
        <f>'Scenario 0'!G$69</f>
        <v>246.80138311837544</v>
      </c>
    </row>
    <row r="35" spans="2:13" s="163" customFormat="1" ht="34.5" x14ac:dyDescent="0.25">
      <c r="B35" s="159" t="s">
        <v>267</v>
      </c>
      <c r="C35" s="161">
        <v>206.88195818933877</v>
      </c>
      <c r="D35" s="161">
        <v>226.44672748650152</v>
      </c>
      <c r="E35" s="161">
        <v>184.82841372950847</v>
      </c>
      <c r="F35" s="161">
        <v>87.156928615478506</v>
      </c>
      <c r="G35" s="161">
        <v>127.8317082454935</v>
      </c>
      <c r="H35" s="161">
        <v>42.757739643258226</v>
      </c>
      <c r="I35" s="161">
        <v>543.18306769288301</v>
      </c>
      <c r="J35" s="161">
        <v>487.19385125056766</v>
      </c>
      <c r="K35" s="161">
        <v>609.33420359521335</v>
      </c>
      <c r="L35" s="161">
        <v>225.85737168491758</v>
      </c>
      <c r="M35" s="162">
        <v>128.76947480038871</v>
      </c>
    </row>
    <row r="36" spans="2:13" s="214" customFormat="1" x14ac:dyDescent="0.25">
      <c r="B36" s="210" t="s">
        <v>252</v>
      </c>
      <c r="C36" s="212">
        <v>180.23491236574708</v>
      </c>
      <c r="D36" s="212">
        <v>211.48183154462527</v>
      </c>
      <c r="E36" s="212">
        <v>145.01316705009614</v>
      </c>
      <c r="F36" s="212">
        <v>62.676973446782789</v>
      </c>
      <c r="G36" s="212">
        <v>109.91336934620463</v>
      </c>
      <c r="H36" s="212">
        <v>11.11535007765651</v>
      </c>
      <c r="I36" s="212">
        <v>510.82998710045587</v>
      </c>
      <c r="J36" s="212">
        <v>481.41408809050148</v>
      </c>
      <c r="K36" s="212">
        <v>545.58480698798792</v>
      </c>
      <c r="L36" s="212">
        <v>210.94730846682592</v>
      </c>
      <c r="M36" s="213">
        <v>104.69330070763377</v>
      </c>
    </row>
    <row r="37" spans="2:13" s="163" customFormat="1" ht="23.25" x14ac:dyDescent="0.25">
      <c r="B37" s="159" t="s">
        <v>268</v>
      </c>
      <c r="C37" s="161">
        <v>50.589189602772485</v>
      </c>
      <c r="D37" s="161">
        <v>60.038987587062607</v>
      </c>
      <c r="E37" s="161">
        <v>39.937311381382848</v>
      </c>
      <c r="F37" s="161">
        <v>-86.337467129081418</v>
      </c>
      <c r="G37" s="161">
        <v>-48.254352105705593</v>
      </c>
      <c r="H37" s="161">
        <v>-127.90768425020714</v>
      </c>
      <c r="I37" s="161">
        <v>408.97285543263092</v>
      </c>
      <c r="J37" s="161">
        <v>318.52524494040546</v>
      </c>
      <c r="K37" s="161">
        <v>515.83650800538362</v>
      </c>
      <c r="L37" s="161">
        <v>37.751667419921617</v>
      </c>
      <c r="M37" s="162">
        <v>22.287091013400367</v>
      </c>
    </row>
    <row r="38" spans="2:13" s="214" customFormat="1" ht="34.5" x14ac:dyDescent="0.25">
      <c r="B38" s="210" t="s">
        <v>253</v>
      </c>
      <c r="C38" s="212">
        <v>290.2696350400966</v>
      </c>
      <c r="D38" s="212">
        <v>258.23292213596869</v>
      </c>
      <c r="E38" s="212">
        <v>326.38164135342834</v>
      </c>
      <c r="F38" s="212">
        <v>161.67890719200491</v>
      </c>
      <c r="G38" s="212">
        <v>150.72386507888899</v>
      </c>
      <c r="H38" s="212">
        <v>173.63705397001326</v>
      </c>
      <c r="I38" s="212">
        <v>651.66990224775634</v>
      </c>
      <c r="J38" s="212">
        <v>540.96445182636239</v>
      </c>
      <c r="K38" s="212">
        <v>782.46814807602891</v>
      </c>
      <c r="L38" s="212">
        <v>305.02300524777075</v>
      </c>
      <c r="M38" s="213">
        <v>227.16854178400686</v>
      </c>
    </row>
    <row r="39" spans="2:13" s="163" customFormat="1" ht="34.5" x14ac:dyDescent="0.25">
      <c r="B39" s="159" t="s">
        <v>254</v>
      </c>
      <c r="C39" s="161">
        <v>261.42789984467197</v>
      </c>
      <c r="D39" s="161">
        <v>240.66464237664727</v>
      </c>
      <c r="E39" s="161">
        <v>284.83238853283387</v>
      </c>
      <c r="F39" s="161">
        <v>140.15309080173509</v>
      </c>
      <c r="G39" s="161">
        <v>145.25161299119955</v>
      </c>
      <c r="H39" s="161">
        <v>134.58771952675355</v>
      </c>
      <c r="I39" s="161">
        <v>598.09076105228678</v>
      </c>
      <c r="J39" s="161">
        <v>486.95055435474205</v>
      </c>
      <c r="K39" s="161">
        <v>729.40267046321844</v>
      </c>
      <c r="L39" s="161">
        <v>272.95993072399858</v>
      </c>
      <c r="M39" s="162">
        <v>216.82276005985304</v>
      </c>
    </row>
    <row r="40" spans="2:13" s="214" customFormat="1" ht="23.25" x14ac:dyDescent="0.25">
      <c r="B40" s="210" t="s">
        <v>255</v>
      </c>
      <c r="C40" s="212">
        <v>243.43427045462457</v>
      </c>
      <c r="D40" s="212">
        <v>222.03328407552658</v>
      </c>
      <c r="E40" s="212">
        <v>267.55761162093933</v>
      </c>
      <c r="F40" s="212">
        <v>128.57267809786524</v>
      </c>
      <c r="G40" s="212">
        <v>119.27933535094834</v>
      </c>
      <c r="H40" s="212">
        <v>138.71697106164308</v>
      </c>
      <c r="I40" s="212">
        <v>574.13531553250914</v>
      </c>
      <c r="J40" s="212">
        <v>496.74902797356981</v>
      </c>
      <c r="K40" s="212">
        <v>665.56704382901819</v>
      </c>
      <c r="L40" s="212">
        <v>302.81561085779902</v>
      </c>
      <c r="M40" s="213">
        <v>188.11836002248987</v>
      </c>
    </row>
    <row r="41" spans="2:13" s="163" customFormat="1" ht="34.5" x14ac:dyDescent="0.25">
      <c r="B41" s="159" t="s">
        <v>269</v>
      </c>
      <c r="C41" s="161">
        <v>225.29943901839425</v>
      </c>
      <c r="D41" s="161">
        <v>206.01179566272322</v>
      </c>
      <c r="E41" s="161">
        <v>247.04060518340327</v>
      </c>
      <c r="F41" s="161">
        <v>99.434715468902951</v>
      </c>
      <c r="G41" s="161">
        <v>101.75978373285223</v>
      </c>
      <c r="H41" s="161">
        <v>96.896751006319349</v>
      </c>
      <c r="I41" s="161">
        <v>583.48677105449269</v>
      </c>
      <c r="J41" s="161">
        <v>485.66964987803993</v>
      </c>
      <c r="K41" s="161">
        <v>699.05748426825755</v>
      </c>
      <c r="L41" s="161">
        <v>241.47465547365655</v>
      </c>
      <c r="M41" s="162">
        <v>161.98414169646878</v>
      </c>
    </row>
    <row r="42" spans="2:13" s="214" customFormat="1" ht="23.25" x14ac:dyDescent="0.25">
      <c r="B42" s="210" t="s">
        <v>256</v>
      </c>
      <c r="C42" s="212">
        <v>242.93463161109668</v>
      </c>
      <c r="D42" s="212">
        <v>200.98530044361334</v>
      </c>
      <c r="E42" s="212">
        <v>290.22021039358867</v>
      </c>
      <c r="F42" s="212">
        <v>136.63291145481415</v>
      </c>
      <c r="G42" s="212">
        <v>117.41859951236506</v>
      </c>
      <c r="H42" s="212">
        <v>157.60659280389416</v>
      </c>
      <c r="I42" s="212">
        <v>540.56301190901331</v>
      </c>
      <c r="J42" s="212">
        <v>422.10597734299586</v>
      </c>
      <c r="K42" s="212">
        <v>680.51973733018451</v>
      </c>
      <c r="L42" s="212">
        <v>270.92675595460378</v>
      </c>
      <c r="M42" s="213">
        <v>203.11593233992201</v>
      </c>
    </row>
    <row r="43" spans="2:13" s="163" customFormat="1" x14ac:dyDescent="0.25">
      <c r="B43" s="168" t="s">
        <v>257</v>
      </c>
      <c r="C43" s="161">
        <v>206.79975999561515</v>
      </c>
      <c r="D43" s="161">
        <v>170.07670634928868</v>
      </c>
      <c r="E43" s="161">
        <v>248.19424229127193</v>
      </c>
      <c r="F43" s="161">
        <v>102.91738059245894</v>
      </c>
      <c r="G43" s="161">
        <v>95.08177766334147</v>
      </c>
      <c r="H43" s="161">
        <v>111.47045496251523</v>
      </c>
      <c r="I43" s="161">
        <v>493.21461998054667</v>
      </c>
      <c r="J43" s="161">
        <v>362.91700250574615</v>
      </c>
      <c r="K43" s="161">
        <v>647.16096802786603</v>
      </c>
      <c r="L43" s="161">
        <v>223.26797109589191</v>
      </c>
      <c r="M43" s="162">
        <v>173.42472525610509</v>
      </c>
    </row>
    <row r="44" spans="2:13" s="214" customFormat="1" x14ac:dyDescent="0.25">
      <c r="B44" s="179" t="s">
        <v>258</v>
      </c>
      <c r="C44" s="243">
        <v>105.34088608538394</v>
      </c>
      <c r="D44" s="243">
        <v>123.62158436619892</v>
      </c>
      <c r="E44" s="243">
        <v>84.73475543444988</v>
      </c>
      <c r="F44" s="243">
        <v>11.735384295960957</v>
      </c>
      <c r="G44" s="243">
        <v>55.174628225101657</v>
      </c>
      <c r="H44" s="243">
        <v>-35.681398722012098</v>
      </c>
      <c r="I44" s="243">
        <v>361.37077499070324</v>
      </c>
      <c r="J44" s="243">
        <v>297.77357851594576</v>
      </c>
      <c r="K44" s="243">
        <v>436.51072254369859</v>
      </c>
      <c r="L44" s="243">
        <v>127.51873662090935</v>
      </c>
      <c r="M44" s="244">
        <v>58.711117638505094</v>
      </c>
    </row>
    <row r="45" spans="2:13" s="214" customFormat="1" x14ac:dyDescent="0.25">
      <c r="B45" s="245"/>
      <c r="C45" s="212"/>
      <c r="D45" s="212"/>
      <c r="E45" s="212"/>
      <c r="F45" s="212"/>
      <c r="G45" s="212"/>
      <c r="H45" s="212"/>
      <c r="I45" s="212"/>
      <c r="J45" s="212"/>
      <c r="K45" s="212"/>
      <c r="L45" s="212"/>
      <c r="M45" s="212"/>
    </row>
    <row r="46" spans="2:13" s="122" customFormat="1" x14ac:dyDescent="0.25">
      <c r="B46" s="215"/>
      <c r="C46" s="164"/>
      <c r="D46" s="164"/>
      <c r="E46" s="164"/>
      <c r="F46" s="164"/>
      <c r="G46" s="164"/>
      <c r="H46" s="164"/>
      <c r="I46" s="164"/>
      <c r="J46" s="164"/>
      <c r="K46" s="164"/>
      <c r="L46" s="164"/>
      <c r="M46" s="164"/>
    </row>
    <row r="47" spans="2:13" x14ac:dyDescent="0.25">
      <c r="B47" t="s">
        <v>64</v>
      </c>
      <c r="C47" s="164"/>
      <c r="D47" s="164"/>
      <c r="E47" s="164"/>
      <c r="F47" s="164"/>
      <c r="G47" s="164"/>
      <c r="H47" s="164"/>
      <c r="I47" s="164"/>
      <c r="J47" s="164"/>
      <c r="K47" s="164"/>
      <c r="L47" s="164"/>
      <c r="M47" s="164"/>
    </row>
    <row r="48" spans="2:13" s="61" customFormat="1" ht="45.75" x14ac:dyDescent="0.25">
      <c r="B48" s="65"/>
      <c r="C48" s="63" t="s">
        <v>53</v>
      </c>
      <c r="D48" s="63" t="s">
        <v>54</v>
      </c>
      <c r="E48" s="63" t="s">
        <v>55</v>
      </c>
      <c r="F48" s="63" t="s">
        <v>56</v>
      </c>
      <c r="G48" s="63" t="s">
        <v>57</v>
      </c>
      <c r="H48" s="63" t="s">
        <v>58</v>
      </c>
      <c r="I48" s="63" t="s">
        <v>52</v>
      </c>
      <c r="J48" s="63" t="s">
        <v>59</v>
      </c>
      <c r="K48" s="63" t="s">
        <v>60</v>
      </c>
      <c r="L48" s="63" t="s">
        <v>61</v>
      </c>
      <c r="M48" s="64" t="s">
        <v>62</v>
      </c>
    </row>
    <row r="49" spans="2:13" x14ac:dyDescent="0.25">
      <c r="B49" s="67" t="str">
        <f>'Scenario 0'!G$2</f>
        <v>DOE NOPR (GTI Scenario 0)</v>
      </c>
      <c r="C49" s="153">
        <f>'Scenario 0'!G$9</f>
        <v>304.76496794438879</v>
      </c>
      <c r="D49" s="154">
        <f>'Scenario 0'!G$24</f>
        <v>277.25336643531585</v>
      </c>
      <c r="E49" s="154">
        <f>'Scenario 0'!G$39</f>
        <v>335.77623712043214</v>
      </c>
      <c r="F49" s="154">
        <f>'Scenario 0'!V$9</f>
        <v>179.2333261505114</v>
      </c>
      <c r="G49" s="154">
        <f>'Scenario 0'!V$24</f>
        <v>171.65935162808958</v>
      </c>
      <c r="H49" s="154">
        <f>'Scenario 0'!V$39</f>
        <v>187.50081595993726</v>
      </c>
      <c r="I49" s="154">
        <f>'Scenario 0'!AK$9</f>
        <v>658.87579132868439</v>
      </c>
      <c r="J49" s="154">
        <f>'Scenario 0'!AK$24</f>
        <v>557.12711452048018</v>
      </c>
      <c r="K49" s="154">
        <f>'Scenario 0'!AK$39</f>
        <v>779.09162886154945</v>
      </c>
      <c r="L49" s="154">
        <f>'Scenario 0'!G$54</f>
        <v>326.22463217238197</v>
      </c>
      <c r="M49" s="155">
        <f>'Scenario 0'!G$69</f>
        <v>246.80138311837544</v>
      </c>
    </row>
    <row r="50" spans="2:13" s="214" customFormat="1" ht="23.25" x14ac:dyDescent="0.25">
      <c r="B50" s="159" t="s">
        <v>259</v>
      </c>
      <c r="C50" s="160">
        <v>-75.338528371224299</v>
      </c>
      <c r="D50" s="161">
        <v>-76.708917203620899</v>
      </c>
      <c r="E50" s="161">
        <v>-73.793816517816751</v>
      </c>
      <c r="F50" s="161">
        <v>-116.68665088939539</v>
      </c>
      <c r="G50" s="161">
        <v>-124.1332034644839</v>
      </c>
      <c r="H50" s="161">
        <v>-108.5582504904181</v>
      </c>
      <c r="I50" s="161">
        <v>45.014071315372277</v>
      </c>
      <c r="J50" s="161">
        <v>51.598190692496736</v>
      </c>
      <c r="K50" s="161">
        <v>37.234948773765311</v>
      </c>
      <c r="L50" s="161">
        <v>-49.926689057211675</v>
      </c>
      <c r="M50" s="162">
        <v>-293.21321636119274</v>
      </c>
    </row>
    <row r="51" spans="2:13" s="163" customFormat="1" ht="23.25" x14ac:dyDescent="0.25">
      <c r="B51" s="210" t="s">
        <v>260</v>
      </c>
      <c r="C51" s="211">
        <v>-469.24397161851891</v>
      </c>
      <c r="D51" s="212">
        <v>-473.51496667205254</v>
      </c>
      <c r="E51" s="212">
        <v>-464.42967619441998</v>
      </c>
      <c r="F51" s="212">
        <v>-542.06820195226408</v>
      </c>
      <c r="G51" s="212">
        <v>-475.48238069919762</v>
      </c>
      <c r="H51" s="212">
        <v>-614.75099181804637</v>
      </c>
      <c r="I51" s="212">
        <v>-301.8625931542154</v>
      </c>
      <c r="J51" s="212">
        <v>-526.27408027188449</v>
      </c>
      <c r="K51" s="212">
        <v>-36.720915423119138</v>
      </c>
      <c r="L51" s="212">
        <v>-393.79337070730514</v>
      </c>
      <c r="M51" s="213">
        <v>-842.70080882851073</v>
      </c>
    </row>
    <row r="52" spans="2:13" s="214" customFormat="1" ht="23.25" x14ac:dyDescent="0.25">
      <c r="B52" s="159" t="s">
        <v>261</v>
      </c>
      <c r="C52" s="160">
        <v>-132.06913522500565</v>
      </c>
      <c r="D52" s="161">
        <v>-163.40952511938761</v>
      </c>
      <c r="E52" s="161">
        <v>-96.742029066671421</v>
      </c>
      <c r="F52" s="161">
        <v>-60.065675791104098</v>
      </c>
      <c r="G52" s="161">
        <v>-83.910206788792109</v>
      </c>
      <c r="H52" s="161">
        <v>-34.037806744234366</v>
      </c>
      <c r="I52" s="161">
        <v>-342.62549322114387</v>
      </c>
      <c r="J52" s="161">
        <v>-388.39054684009324</v>
      </c>
      <c r="K52" s="161">
        <v>-288.55418317443804</v>
      </c>
      <c r="L52" s="161">
        <v>-45.797609805848836</v>
      </c>
      <c r="M52" s="162">
        <v>-76.688316465881925</v>
      </c>
    </row>
    <row r="53" spans="2:13" s="163" customFormat="1" ht="23.25" x14ac:dyDescent="0.25">
      <c r="B53" s="210" t="s">
        <v>262</v>
      </c>
      <c r="C53" s="211">
        <v>-38.381969900962439</v>
      </c>
      <c r="D53" s="212">
        <v>-55.374334929706755</v>
      </c>
      <c r="E53" s="212">
        <v>-19.228057480771795</v>
      </c>
      <c r="F53" s="212">
        <v>-55.444685818829484</v>
      </c>
      <c r="G53" s="212">
        <v>-83.910206788792109</v>
      </c>
      <c r="H53" s="212">
        <v>-24.37270322336769</v>
      </c>
      <c r="I53" s="212">
        <v>18.651989134403848</v>
      </c>
      <c r="J53" s="212">
        <v>31.885705416627541</v>
      </c>
      <c r="K53" s="212">
        <v>3.0163824961113606</v>
      </c>
      <c r="L53" s="212">
        <v>-9.3224551660151338</v>
      </c>
      <c r="M53" s="213">
        <v>-37.179220390582188</v>
      </c>
    </row>
    <row r="54" spans="2:13" s="214" customFormat="1" ht="34.5" x14ac:dyDescent="0.25">
      <c r="B54" s="159" t="s">
        <v>263</v>
      </c>
      <c r="C54" s="160">
        <v>-181.08976715599476</v>
      </c>
      <c r="D54" s="161">
        <v>-131.45213024391035</v>
      </c>
      <c r="E54" s="161">
        <v>-237.04165781694689</v>
      </c>
      <c r="F54" s="161">
        <v>-232.52177637381479</v>
      </c>
      <c r="G54" s="161">
        <v>-161.30964447083144</v>
      </c>
      <c r="H54" s="161">
        <v>-310.2544876567074</v>
      </c>
      <c r="I54" s="161">
        <v>-35.93710133095869</v>
      </c>
      <c r="J54" s="161">
        <v>-54.918582865322087</v>
      </c>
      <c r="K54" s="161">
        <v>-13.510522707539039</v>
      </c>
      <c r="L54" s="161">
        <v>-182.98347229343079</v>
      </c>
      <c r="M54" s="162">
        <v>-532.73996012689429</v>
      </c>
    </row>
    <row r="55" spans="2:13" s="163" customFormat="1" ht="34.5" x14ac:dyDescent="0.25">
      <c r="B55" s="210" t="s">
        <v>264</v>
      </c>
      <c r="C55" s="211">
        <v>-727.06663379833583</v>
      </c>
      <c r="D55" s="212">
        <v>-614.49519536432229</v>
      </c>
      <c r="E55" s="212">
        <v>-853.95794463897357</v>
      </c>
      <c r="F55" s="212">
        <v>-763.77952088580469</v>
      </c>
      <c r="G55" s="212">
        <v>-553.72822694849367</v>
      </c>
      <c r="H55" s="212">
        <v>-993.06428107907414</v>
      </c>
      <c r="I55" s="212">
        <v>-687.36332847639028</v>
      </c>
      <c r="J55" s="212">
        <v>-857.82341425232835</v>
      </c>
      <c r="K55" s="212">
        <v>-485.9651125948634</v>
      </c>
      <c r="L55" s="212">
        <v>-501.74051385861492</v>
      </c>
      <c r="M55" s="213">
        <v>-1053.1621983101084</v>
      </c>
    </row>
    <row r="56" spans="2:13" s="214" customFormat="1" ht="23.25" x14ac:dyDescent="0.25">
      <c r="B56" s="159" t="s">
        <v>265</v>
      </c>
      <c r="C56" s="160">
        <v>-242.63051477287001</v>
      </c>
      <c r="D56" s="161">
        <v>-113.36907349466586</v>
      </c>
      <c r="E56" s="161">
        <v>-388.33491326961621</v>
      </c>
      <c r="F56" s="161">
        <v>-142.23451809745049</v>
      </c>
      <c r="G56" s="161">
        <v>-119.92178006871676</v>
      </c>
      <c r="H56" s="161">
        <v>-166.5903346805195</v>
      </c>
      <c r="I56" s="161">
        <v>-541.19361769570605</v>
      </c>
      <c r="J56" s="161">
        <v>-84.134164087293641</v>
      </c>
      <c r="K56" s="161">
        <v>-1081.2083553951607</v>
      </c>
      <c r="L56" s="161">
        <v>-167.77860284692926</v>
      </c>
      <c r="M56" s="162">
        <v>-186.21827010247569</v>
      </c>
    </row>
    <row r="57" spans="2:13" s="163" customFormat="1" ht="23.25" x14ac:dyDescent="0.25">
      <c r="B57" s="210" t="s">
        <v>266</v>
      </c>
      <c r="C57" s="211">
        <v>-97.272757395171865</v>
      </c>
      <c r="D57" s="212">
        <v>-74.704362696578826</v>
      </c>
      <c r="E57" s="212">
        <v>-122.71200936450747</v>
      </c>
      <c r="F57" s="212">
        <v>-134.95858068272773</v>
      </c>
      <c r="G57" s="212">
        <v>-119.92178006871676</v>
      </c>
      <c r="H57" s="212">
        <v>-151.37223450143003</v>
      </c>
      <c r="I57" s="212">
        <v>19.127658752463809</v>
      </c>
      <c r="J57" s="212">
        <v>59.765867571310622</v>
      </c>
      <c r="K57" s="212">
        <v>-28.886295455530533</v>
      </c>
      <c r="L57" s="212">
        <v>-72.06851408698229</v>
      </c>
      <c r="M57" s="213">
        <v>-108.63796957692908</v>
      </c>
    </row>
    <row r="58" spans="2:13" s="214" customFormat="1" ht="23.25" x14ac:dyDescent="0.25">
      <c r="B58" s="159" t="s">
        <v>270</v>
      </c>
      <c r="C58" s="160">
        <v>-199.59030724655383</v>
      </c>
      <c r="D58" s="161">
        <v>-185.26620464737542</v>
      </c>
      <c r="E58" s="161">
        <v>-215.73653563903437</v>
      </c>
      <c r="F58" s="161">
        <v>-263.06322661388515</v>
      </c>
      <c r="G58" s="161">
        <v>-245.02743156735227</v>
      </c>
      <c r="H58" s="161">
        <v>-282.75047949685677</v>
      </c>
      <c r="I58" s="161">
        <v>-26.568083740025955</v>
      </c>
      <c r="J58" s="161">
        <v>-28.913799554008161</v>
      </c>
      <c r="K58" s="161">
        <v>-23.796625672580905</v>
      </c>
      <c r="L58" s="161">
        <v>-204.71627011436391</v>
      </c>
      <c r="M58" s="162">
        <v>-558.1415254887736</v>
      </c>
    </row>
    <row r="59" spans="2:13" s="163" customFormat="1" ht="34.5" x14ac:dyDescent="0.25">
      <c r="B59" s="241" t="s">
        <v>271</v>
      </c>
      <c r="C59" s="242">
        <v>-222.71849058021346</v>
      </c>
      <c r="D59" s="243">
        <v>-213.48142981146</v>
      </c>
      <c r="E59" s="243">
        <v>-233.130569927934</v>
      </c>
      <c r="F59" s="243">
        <v>-277.55543116204626</v>
      </c>
      <c r="G59" s="243">
        <v>-263.13552332867135</v>
      </c>
      <c r="H59" s="243">
        <v>-293.29570606161985</v>
      </c>
      <c r="I59" s="243">
        <v>-61.777154501334621</v>
      </c>
      <c r="J59" s="243">
        <v>-69.121828127670639</v>
      </c>
      <c r="K59" s="243">
        <v>-53.09943878951384</v>
      </c>
      <c r="L59" s="243">
        <v>-223.64846857505765</v>
      </c>
      <c r="M59" s="244">
        <v>-569.14258904453607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B1:M58"/>
  <sheetViews>
    <sheetView showGridLines="0" topLeftCell="A22" workbookViewId="0">
      <selection activeCell="F41" sqref="F41"/>
    </sheetView>
  </sheetViews>
  <sheetFormatPr defaultRowHeight="15" x14ac:dyDescent="0.25"/>
  <cols>
    <col min="2" max="2" width="28.42578125" customWidth="1"/>
    <col min="3" max="3" width="8" style="62" customWidth="1"/>
    <col min="4" max="4" width="6.42578125" style="62" customWidth="1"/>
    <col min="5" max="5" width="8" style="62" customWidth="1"/>
    <col min="6" max="6" width="11.28515625" style="62" customWidth="1"/>
    <col min="7" max="7" width="11" style="62" customWidth="1"/>
    <col min="8" max="8" width="12.5703125" style="62" customWidth="1"/>
    <col min="9" max="9" width="9.85546875" style="62" customWidth="1"/>
    <col min="10" max="10" width="10" style="62" customWidth="1"/>
    <col min="11" max="11" width="10.28515625" style="62" customWidth="1"/>
    <col min="12" max="12" width="6.28515625" style="62" customWidth="1"/>
    <col min="13" max="13" width="6.7109375" style="62" customWidth="1"/>
  </cols>
  <sheetData>
    <row r="1" spans="2:13" x14ac:dyDescent="0.25">
      <c r="B1" t="s">
        <v>65</v>
      </c>
    </row>
    <row r="2" spans="2:13" s="61" customFormat="1" ht="45.75" x14ac:dyDescent="0.25">
      <c r="B2" s="65"/>
      <c r="C2" s="63" t="s">
        <v>53</v>
      </c>
      <c r="D2" s="63" t="s">
        <v>54</v>
      </c>
      <c r="E2" s="63" t="s">
        <v>55</v>
      </c>
      <c r="F2" s="63" t="s">
        <v>56</v>
      </c>
      <c r="G2" s="63" t="s">
        <v>57</v>
      </c>
      <c r="H2" s="63" t="s">
        <v>58</v>
      </c>
      <c r="I2" s="63" t="s">
        <v>52</v>
      </c>
      <c r="J2" s="63" t="s">
        <v>59</v>
      </c>
      <c r="K2" s="63" t="s">
        <v>60</v>
      </c>
      <c r="L2" s="63" t="s">
        <v>61</v>
      </c>
      <c r="M2" s="64" t="s">
        <v>62</v>
      </c>
    </row>
    <row r="3" spans="2:13" ht="22.5" x14ac:dyDescent="0.25">
      <c r="B3" s="67" t="str">
        <f>'Scenario 0'!G$2</f>
        <v>DOE NOPR (GTI Scenario 0)</v>
      </c>
      <c r="C3" s="153">
        <f>'Scenario 0'!G$10</f>
        <v>387.71443383408018</v>
      </c>
      <c r="D3" s="154">
        <f>'Scenario 0'!G$25</f>
        <v>373.63778800073305</v>
      </c>
      <c r="E3" s="154">
        <f>'Scenario 0'!G$40</f>
        <v>403.5817272335542</v>
      </c>
      <c r="F3" s="154">
        <f>'Scenario 0'!V$10</f>
        <v>263.63825993569458</v>
      </c>
      <c r="G3" s="154">
        <f>'Scenario 0'!V$25</f>
        <v>259.3329297066586</v>
      </c>
      <c r="H3" s="154">
        <f>'Scenario 0'!V$40</f>
        <v>268.33781017703677</v>
      </c>
      <c r="I3" s="154">
        <f>'Scenario 0'!AK$10</f>
        <v>730.38874635862237</v>
      </c>
      <c r="J3" s="154">
        <f>'Scenario 0'!AK$25</f>
        <v>665.24246491703548</v>
      </c>
      <c r="K3" s="154">
        <f>'Scenario 0'!AK$40</f>
        <v>807.35893438784535</v>
      </c>
      <c r="L3" s="154">
        <f>'Scenario 0'!G$55</f>
        <v>427.04533315986214</v>
      </c>
      <c r="M3" s="155">
        <f>'Scenario 0'!G$70</f>
        <v>330.48837636660232</v>
      </c>
    </row>
    <row r="4" spans="2:13" s="66" customFormat="1" x14ac:dyDescent="0.25">
      <c r="B4" s="70" t="str">
        <f>'Scenario 1'!G$2</f>
        <v>Scenario 1 (D1)</v>
      </c>
      <c r="C4" s="156">
        <f>'Scenario 1'!G$10</f>
        <v>-53.397577831225973</v>
      </c>
      <c r="D4" s="71">
        <f>'Scenario 1'!G$25</f>
        <v>-53.494833038855084</v>
      </c>
      <c r="E4" s="71">
        <f>'Scenario 1'!G$40</f>
        <v>-53.287951082614128</v>
      </c>
      <c r="F4" s="71">
        <f>'Scenario 1'!V$10</f>
        <v>-225.24879764929341</v>
      </c>
      <c r="G4" s="71">
        <f>'Scenario 1'!V$25</f>
        <v>-161.50562089511334</v>
      </c>
      <c r="H4" s="71">
        <f>'Scenario 1'!V$40</f>
        <v>-294.82865465508382</v>
      </c>
      <c r="I4" s="71">
        <f>'Scenario 1'!AK$10</f>
        <v>378.57576870103804</v>
      </c>
      <c r="J4" s="71">
        <f>'Scenario 1'!AK$25</f>
        <v>163.35814264657861</v>
      </c>
      <c r="K4" s="71">
        <f>'Scenario 1'!AK$40</f>
        <v>632.8549198367474</v>
      </c>
      <c r="L4" s="71">
        <f>'Scenario 1'!G$55</f>
        <v>28.922850352859736</v>
      </c>
      <c r="M4" s="72">
        <f>'Scenario 1'!G$70</f>
        <v>-353.7964858950823</v>
      </c>
    </row>
    <row r="5" spans="2:13" x14ac:dyDescent="0.25">
      <c r="B5" s="73" t="str">
        <f>'Scenario 2'!G$2</f>
        <v>Scenario 2 (D2)</v>
      </c>
      <c r="C5" s="157">
        <f>'Scenario 2'!G$10</f>
        <v>362.25833847168303</v>
      </c>
      <c r="D5" s="68">
        <f>'Scenario 2'!G$25</f>
        <v>351.19172262618241</v>
      </c>
      <c r="E5" s="68">
        <f>'Scenario 2'!G$40</f>
        <v>374.73270506715761</v>
      </c>
      <c r="F5" s="68">
        <f>'Scenario 2'!V$10</f>
        <v>236.80184106360468</v>
      </c>
      <c r="G5" s="68">
        <f>'Scenario 2'!V$25</f>
        <v>255.80057403597334</v>
      </c>
      <c r="H5" s="68">
        <f>'Scenario 2'!V$40</f>
        <v>216.06347829567252</v>
      </c>
      <c r="I5" s="68">
        <f>'Scenario 2'!AK$10</f>
        <v>706.05981074829538</v>
      </c>
      <c r="J5" s="68">
        <f>'Scenario 2'!AK$25</f>
        <v>586.50053476026937</v>
      </c>
      <c r="K5" s="68">
        <f>'Scenario 2'!AK$40</f>
        <v>847.31883198172534</v>
      </c>
      <c r="L5" s="68">
        <f>'Scenario 2'!G$55</f>
        <v>391.5725579709561</v>
      </c>
      <c r="M5" s="69">
        <f>'Scenario 2'!G$70</f>
        <v>114.06417038469135</v>
      </c>
    </row>
    <row r="6" spans="2:13" s="66" customFormat="1" x14ac:dyDescent="0.25">
      <c r="B6" s="70" t="str">
        <f>'Scenario 3'!G$2</f>
        <v>Scenario 3 (D3)</v>
      </c>
      <c r="C6" s="156">
        <f>'Scenario 3'!G$10</f>
        <v>232.04854713083199</v>
      </c>
      <c r="D6" s="71">
        <f>'Scenario 3'!G$25</f>
        <v>232.07208418004501</v>
      </c>
      <c r="E6" s="71">
        <f>'Scenario 3'!G$40</f>
        <v>232.02201600473475</v>
      </c>
      <c r="F6" s="71">
        <f>'Scenario 3'!V$10</f>
        <v>92.739637348910335</v>
      </c>
      <c r="G6" s="71">
        <f>'Scenario 3'!V$25</f>
        <v>140.02327501509649</v>
      </c>
      <c r="H6" s="71">
        <f>'Scenario 3'!V$40</f>
        <v>41.126446493763751</v>
      </c>
      <c r="I6" s="71">
        <f>'Scenario 3'!AK$10</f>
        <v>601.47843097833425</v>
      </c>
      <c r="J6" s="71">
        <f>'Scenario 3'!AK$25</f>
        <v>442.06164503156714</v>
      </c>
      <c r="K6" s="71">
        <f>'Scenario 3'!AK$40</f>
        <v>789.82901243614458</v>
      </c>
      <c r="L6" s="71">
        <f>'Scenario 3'!G$55</f>
        <v>249.2087870063645</v>
      </c>
      <c r="M6" s="72">
        <f>'Scenario 3'!G$70</f>
        <v>-331.66523958320016</v>
      </c>
    </row>
    <row r="7" spans="2:13" x14ac:dyDescent="0.25">
      <c r="B7" s="73" t="str">
        <f>'Scenario 4'!G$2</f>
        <v>Scenario 4 (D4, D5)</v>
      </c>
      <c r="C7" s="157">
        <f>'Scenario 4'!G$10</f>
        <v>89.093796022562358</v>
      </c>
      <c r="D7" s="68">
        <f>'Scenario 4'!G$25</f>
        <v>52.120332392234552</v>
      </c>
      <c r="E7" s="68">
        <f>'Scenario 4'!G$40</f>
        <v>130.77054219935644</v>
      </c>
      <c r="F7" s="68">
        <f>'Scenario 4'!V$10</f>
        <v>27.752991724876971</v>
      </c>
      <c r="G7" s="68">
        <f>'Scenario 4'!V$25</f>
        <v>-44.895770592554015</v>
      </c>
      <c r="H7" s="68">
        <f>'Scenario 4'!V$40</f>
        <v>107.05387930360941</v>
      </c>
      <c r="I7" s="68">
        <f>'Scenario 4'!AK$10</f>
        <v>276.08376821269923</v>
      </c>
      <c r="J7" s="68">
        <f>'Scenario 4'!AK$25</f>
        <v>323.48790129469199</v>
      </c>
      <c r="K7" s="68">
        <f>'Scenario 4'!AK$40</f>
        <v>220.07588939071471</v>
      </c>
      <c r="L7" s="68">
        <f>'Scenario 4'!G$55</f>
        <v>101.729255439846</v>
      </c>
      <c r="M7" s="69">
        <f>'Scenario 4'!G$70</f>
        <v>60.018634628048034</v>
      </c>
    </row>
    <row r="8" spans="2:13" s="66" customFormat="1" x14ac:dyDescent="0.25">
      <c r="B8" s="70" t="str">
        <f>'Scenario 5'!G$2</f>
        <v>Scenario 5 (D4, D6)</v>
      </c>
      <c r="C8" s="156">
        <f>'Scenario 5'!G$10</f>
        <v>36.159205572404652</v>
      </c>
      <c r="D8" s="71">
        <f>'Scenario 5'!G$25</f>
        <v>-5.7125232351916795</v>
      </c>
      <c r="E8" s="71">
        <f>'Scenario 5'!G$40</f>
        <v>83.35731043338167</v>
      </c>
      <c r="F8" s="71">
        <f>'Scenario 5'!V$10</f>
        <v>24.489911056045706</v>
      </c>
      <c r="G8" s="71">
        <f>'Scenario 5'!V$25</f>
        <v>-44.895770592554015</v>
      </c>
      <c r="H8" s="71">
        <f>'Scenario 5'!V$40</f>
        <v>100.22893212769745</v>
      </c>
      <c r="I8" s="71">
        <f>'Scenario 5'!AK$10</f>
        <v>91.366232713949813</v>
      </c>
      <c r="J8" s="71">
        <f>'Scenario 5'!AK$25</f>
        <v>120.2985552197501</v>
      </c>
      <c r="K8" s="71">
        <f>'Scenario 5'!AK$40</f>
        <v>57.182757400929383</v>
      </c>
      <c r="L8" s="71">
        <f>'Scenario 5'!G$55</f>
        <v>58.983612610725423</v>
      </c>
      <c r="M8" s="72">
        <f>'Scenario 5'!G$70</f>
        <v>30.391370220599526</v>
      </c>
    </row>
    <row r="9" spans="2:13" x14ac:dyDescent="0.25">
      <c r="B9" s="73" t="str">
        <f>'Scenario 6'!G$2</f>
        <v>Scenario 6 (D4, D7)</v>
      </c>
      <c r="C9" s="157">
        <f>'Scenario 6'!G$10</f>
        <v>42.249629361848541</v>
      </c>
      <c r="D9" s="68">
        <f>'Scenario 6'!G$25</f>
        <v>7.6819223347195091</v>
      </c>
      <c r="E9" s="68">
        <f>'Scenario 6'!G$40</f>
        <v>81.214589909977732</v>
      </c>
      <c r="F9" s="68">
        <f>'Scenario 6'!V$10</f>
        <v>12.133991926028392</v>
      </c>
      <c r="G9" s="68">
        <f>'Scenario 6'!V$25</f>
        <v>-48.742409141015912</v>
      </c>
      <c r="H9" s="68">
        <f>'Scenario 6'!V$40</f>
        <v>78.584575297594085</v>
      </c>
      <c r="I9" s="68">
        <f>'Scenario 6'!AK$10</f>
        <v>152.09864318038484</v>
      </c>
      <c r="J9" s="68">
        <f>'Scenario 6'!AK$25</f>
        <v>184.06709671833119</v>
      </c>
      <c r="K9" s="68">
        <f>'Scenario 6'!AK$40</f>
        <v>114.32798574039711</v>
      </c>
      <c r="L9" s="68">
        <f>'Scenario 6'!G$55</f>
        <v>66.988157698607097</v>
      </c>
      <c r="M9" s="69">
        <f>'Scenario 6'!G$70</f>
        <v>40.693245792683989</v>
      </c>
    </row>
    <row r="10" spans="2:13" s="66" customFormat="1" x14ac:dyDescent="0.25">
      <c r="B10" s="70" t="str">
        <f>'Scenario 7'!G$2</f>
        <v>Scenario 7 (D8)</v>
      </c>
      <c r="C10" s="156">
        <f>'Scenario 7'!G$10</f>
        <v>335.34206193833717</v>
      </c>
      <c r="D10" s="71">
        <f>'Scenario 7'!G$25</f>
        <v>334.83261266676857</v>
      </c>
      <c r="E10" s="71">
        <f>'Scenario 7'!G$40</f>
        <v>335.9163167117955</v>
      </c>
      <c r="F10" s="71">
        <f>'Scenario 7'!V$10</f>
        <v>243.75822801024214</v>
      </c>
      <c r="G10" s="71">
        <f>'Scenario 7'!V$25</f>
        <v>262.47933922087748</v>
      </c>
      <c r="H10" s="71">
        <f>'Scenario 7'!V$40</f>
        <v>223.32290759863298</v>
      </c>
      <c r="I10" s="71">
        <f>'Scenario 7'!AK$10</f>
        <v>575.88529450894202</v>
      </c>
      <c r="J10" s="71">
        <f>'Scenario 7'!AK$25</f>
        <v>489.8689662269299</v>
      </c>
      <c r="K10" s="71">
        <f>'Scenario 7'!AK$40</f>
        <v>677.51339691086105</v>
      </c>
      <c r="L10" s="71">
        <f>'Scenario 7'!G$55</f>
        <v>342.97704028487618</v>
      </c>
      <c r="M10" s="72">
        <f>'Scenario 7'!G$70</f>
        <v>303.54580570766251</v>
      </c>
    </row>
    <row r="11" spans="2:13" x14ac:dyDescent="0.25">
      <c r="B11" s="73" t="str">
        <f>'Scenario 8'!G$2</f>
        <v>Scenario 8 (D1, D8)</v>
      </c>
      <c r="C11" s="157">
        <f>'Scenario 8'!G$10</f>
        <v>-134.60451834331883</v>
      </c>
      <c r="D11" s="68">
        <f>'Scenario 8'!G$25</f>
        <v>-100.71049657306369</v>
      </c>
      <c r="E11" s="68">
        <f>'Scenario 8'!G$40</f>
        <v>-172.81009616943726</v>
      </c>
      <c r="F11" s="68">
        <f>'Scenario 8'!V$10</f>
        <v>-309.61632293539719</v>
      </c>
      <c r="G11" s="68">
        <f>'Scenario 8'!V$25</f>
        <v>-229.64365876982774</v>
      </c>
      <c r="H11" s="68">
        <f>'Scenario 8'!V$40</f>
        <v>-396.91172960255108</v>
      </c>
      <c r="I11" s="68">
        <f>'Scenario 8'!AK$10</f>
        <v>296.20812188407444</v>
      </c>
      <c r="J11" s="68">
        <f>'Scenario 8'!AK$25</f>
        <v>155.63322688688677</v>
      </c>
      <c r="K11" s="68">
        <f>'Scenario 8'!AK$40</f>
        <v>462.29705068691919</v>
      </c>
      <c r="L11" s="68">
        <f>'Scenario 8'!G$55</f>
        <v>-141.9022639772746</v>
      </c>
      <c r="M11" s="69">
        <f>'Scenario 8'!G$70</f>
        <v>-378.03781462247866</v>
      </c>
    </row>
    <row r="12" spans="2:13" s="66" customFormat="1" x14ac:dyDescent="0.25">
      <c r="B12" s="70" t="str">
        <f>'Scenario 9'!G$2</f>
        <v>Scenario 9 (D2, D4, D6, D8)</v>
      </c>
      <c r="C12" s="156">
        <f>'Scenario 9'!G$10</f>
        <v>-14.595262714767397</v>
      </c>
      <c r="D12" s="71">
        <f>'Scenario 9'!G$25</f>
        <v>-53.358851900680158</v>
      </c>
      <c r="E12" s="71">
        <f>'Scenario 9'!G$40</f>
        <v>29.099325478415135</v>
      </c>
      <c r="F12" s="71">
        <f>'Scenario 9'!V$10</f>
        <v>-17.553179164843357</v>
      </c>
      <c r="G12" s="71">
        <f>'Scenario 9'!V$25</f>
        <v>-68.910543400947091</v>
      </c>
      <c r="H12" s="71">
        <f>'Scenario 9'!V$40</f>
        <v>38.506751351689282</v>
      </c>
      <c r="I12" s="71">
        <f>'Scenario 9'!AK$10</f>
        <v>9.3344610732939284</v>
      </c>
      <c r="J12" s="71">
        <f>'Scenario 9'!AK$25</f>
        <v>-0.30254034736849189</v>
      </c>
      <c r="K12" s="71">
        <f>'Scenario 9'!AK$40</f>
        <v>20.720557024931203</v>
      </c>
      <c r="L12" s="71">
        <f>'Scenario 9'!G$55</f>
        <v>-13.420603926116614</v>
      </c>
      <c r="M12" s="72">
        <f>'Scenario 9'!G$70</f>
        <v>-233.37586853921826</v>
      </c>
    </row>
    <row r="13" spans="2:13" x14ac:dyDescent="0.25">
      <c r="B13" s="73" t="str">
        <f>'Scenario 10'!G$2</f>
        <v>Scenario 10 (D4, D6, D8)</v>
      </c>
      <c r="C13" s="157">
        <f>'Scenario 10'!G$10</f>
        <v>20.846447537663522</v>
      </c>
      <c r="D13" s="68">
        <f>'Scenario 10'!G$25</f>
        <v>-20.764661207796252</v>
      </c>
      <c r="E13" s="68">
        <f>'Scenario 10'!G$40</f>
        <v>67.750779646191589</v>
      </c>
      <c r="F13" s="68">
        <f>'Scenario 10'!V$10</f>
        <v>15.96979388552767</v>
      </c>
      <c r="G13" s="68">
        <f>'Scenario 10'!V$25</f>
        <v>-49.189235065375456</v>
      </c>
      <c r="H13" s="68">
        <f>'Scenario 10'!V$40</f>
        <v>87.0951464001039</v>
      </c>
      <c r="I13" s="68">
        <f>'Scenario 10'!AK$10</f>
        <v>54.438360373202023</v>
      </c>
      <c r="J13" s="68">
        <f>'Scenario 10'!AK$25</f>
        <v>72.918781264463163</v>
      </c>
      <c r="K13" s="68">
        <f>'Scenario 10'!AK$40</f>
        <v>32.60378379594988</v>
      </c>
      <c r="L13" s="68">
        <f>'Scenario 10'!G$55</f>
        <v>37.059752702758637</v>
      </c>
      <c r="M13" s="69">
        <f>'Scenario 10'!G$70</f>
        <v>26.335194471062568</v>
      </c>
    </row>
    <row r="14" spans="2:13" s="66" customFormat="1" x14ac:dyDescent="0.25">
      <c r="B14" s="70" t="str">
        <f>'Scenario 11'!G$2</f>
        <v>Scenario 11 (D4, D5, D8)</v>
      </c>
      <c r="C14" s="156">
        <f>'Scenario 11'!G$10</f>
        <v>60.76018565010007</v>
      </c>
      <c r="D14" s="71">
        <f>'Scenario 11'!G$25</f>
        <v>23.269669530019623</v>
      </c>
      <c r="E14" s="71">
        <f>'Scenario 11'!G$40</f>
        <v>103.01975700094165</v>
      </c>
      <c r="F14" s="71">
        <f>'Scenario 11'!V$10</f>
        <v>19.232874554358883</v>
      </c>
      <c r="G14" s="71">
        <f>'Scenario 11'!V$25</f>
        <v>-49.189235065375456</v>
      </c>
      <c r="H14" s="71">
        <f>'Scenario 11'!V$40</f>
        <v>93.920093576015745</v>
      </c>
      <c r="I14" s="71">
        <f>'Scenario 11'!AK$10</f>
        <v>186.56763925756877</v>
      </c>
      <c r="J14" s="71">
        <f>'Scenario 11'!AK$25</f>
        <v>221.58286008359266</v>
      </c>
      <c r="K14" s="71">
        <f>'Scenario 11'!AK$40</f>
        <v>145.19723297765862</v>
      </c>
      <c r="L14" s="71">
        <f>'Scenario 11'!G$55</f>
        <v>59.733948143231132</v>
      </c>
      <c r="M14" s="72">
        <f>'Scenario 11'!G$70</f>
        <v>53.035473332772916</v>
      </c>
    </row>
    <row r="15" spans="2:13" x14ac:dyDescent="0.25">
      <c r="B15" s="73" t="str">
        <f>'Scenario 12'!G$2</f>
        <v>Scenario 12 (D4, D7, D8)</v>
      </c>
      <c r="C15" s="157">
        <f>'Scenario 12'!G$10</f>
        <v>30.367021946271358</v>
      </c>
      <c r="D15" s="68">
        <f>'Scenario 12'!G$25</f>
        <v>-7.6616513092753591</v>
      </c>
      <c r="E15" s="68">
        <f>'Scenario 12'!G$40</f>
        <v>73.233207775061388</v>
      </c>
      <c r="F15" s="68">
        <f>'Scenario 12'!V$10</f>
        <v>11.408249904512605</v>
      </c>
      <c r="G15" s="68">
        <f>'Scenario 12'!V$25</f>
        <v>-51.427963343245231</v>
      </c>
      <c r="H15" s="68">
        <f>'Scenario 12'!V$40</f>
        <v>79.998096774321056</v>
      </c>
      <c r="I15" s="68">
        <f>'Scenario 12'!AK$10</f>
        <v>106.22991289848848</v>
      </c>
      <c r="J15" s="68">
        <f>'Scenario 12'!AK$25</f>
        <v>131.00454085755226</v>
      </c>
      <c r="K15" s="68">
        <f>'Scenario 12'!AK$40</f>
        <v>76.958744534519738</v>
      </c>
      <c r="L15" s="68">
        <f>'Scenario 12'!G$55</f>
        <v>44.376401653338732</v>
      </c>
      <c r="M15" s="69">
        <f>'Scenario 12'!G$70</f>
        <v>41.351443024873724</v>
      </c>
    </row>
    <row r="16" spans="2:13" s="66" customFormat="1" x14ac:dyDescent="0.25">
      <c r="B16" s="70" t="str">
        <f>'Scenario 13'!G$2</f>
        <v>Scenario 13 (D1, D4, D7)</v>
      </c>
      <c r="C16" s="156">
        <f>'Scenario 13'!G$10</f>
        <v>-517.14638988258366</v>
      </c>
      <c r="D16" s="71">
        <f>'Scenario 13'!G$25</f>
        <v>-605.76364724513633</v>
      </c>
      <c r="E16" s="71">
        <f>'Scenario 13'!G$40</f>
        <v>-417.2563990797405</v>
      </c>
      <c r="F16" s="71">
        <f>'Scenario 13'!V$10</f>
        <v>-600.5616611288857</v>
      </c>
      <c r="G16" s="71">
        <f>'Scenario 13'!V$25</f>
        <v>-656.48291020029853</v>
      </c>
      <c r="H16" s="71">
        <f>'Scenario 13'!V$40</f>
        <v>-539.51995106508764</v>
      </c>
      <c r="I16" s="71">
        <f>'Scenario 13'!AK$10</f>
        <v>-315.3613603227181</v>
      </c>
      <c r="J16" s="71">
        <f>'Scenario 13'!AK$25</f>
        <v>-527.33985309570562</v>
      </c>
      <c r="K16" s="71">
        <f>'Scenario 13'!AK$40</f>
        <v>-64.909238024413042</v>
      </c>
      <c r="L16" s="71">
        <f>'Scenario 13'!G$55</f>
        <v>-447.33774324026996</v>
      </c>
      <c r="M16" s="72">
        <f>'Scenario 13'!G$70</f>
        <v>-876.80399664693982</v>
      </c>
    </row>
    <row r="17" spans="2:13" x14ac:dyDescent="0.25">
      <c r="B17" s="73" t="str">
        <f>'Scenario 14'!G$2</f>
        <v>Scenario 14 (D1, D4, D7, D8)</v>
      </c>
      <c r="C17" s="157">
        <f>'Scenario 14'!G$10</f>
        <v>-546.96004348611575</v>
      </c>
      <c r="D17" s="68">
        <f>'Scenario 14'!G$25</f>
        <v>-633.03298614035361</v>
      </c>
      <c r="E17" s="68">
        <f>'Scenario 14'!G$40</f>
        <v>-449.93802197477402</v>
      </c>
      <c r="F17" s="68">
        <f>'Scenario 14'!V$10</f>
        <v>-593.83036987461173</v>
      </c>
      <c r="G17" s="68">
        <f>'Scenario 14'!V$25</f>
        <v>-623.69760020525598</v>
      </c>
      <c r="H17" s="68">
        <f>'Scenario 14'!V$40</f>
        <v>-561.22832960323535</v>
      </c>
      <c r="I17" s="68">
        <f>'Scenario 14'!AK$10</f>
        <v>-455.45740879101777</v>
      </c>
      <c r="J17" s="68">
        <f>'Scenario 14'!AK$25</f>
        <v>-727.48594800772889</v>
      </c>
      <c r="K17" s="68">
        <f>'Scenario 14'!AK$40</f>
        <v>-134.05628888827809</v>
      </c>
      <c r="L17" s="68">
        <f>'Scenario 14'!G$55</f>
        <v>-562.87786672125276</v>
      </c>
      <c r="M17" s="69">
        <f>'Scenario 14'!G$70</f>
        <v>-783.50167472528574</v>
      </c>
    </row>
    <row r="18" spans="2:13" s="66" customFormat="1" x14ac:dyDescent="0.25">
      <c r="B18" s="70" t="str">
        <f>'Scenario 15'!G$2</f>
        <v>Scenario 15 (D9)</v>
      </c>
      <c r="C18" s="156">
        <f>'Scenario 15'!G$10</f>
        <v>64.891346640326304</v>
      </c>
      <c r="D18" s="71">
        <f>'Scenario 15'!G$25</f>
        <v>25.550573907756259</v>
      </c>
      <c r="E18" s="71">
        <f>'Scenario 15'!G$40</f>
        <v>109.23654015444872</v>
      </c>
      <c r="F18" s="71">
        <f>'Scenario 15'!V$10</f>
        <v>61.455374647109409</v>
      </c>
      <c r="G18" s="71">
        <f>'Scenario 15'!V$25</f>
        <v>-4.7120179842823724</v>
      </c>
      <c r="H18" s="71">
        <f>'Scenario 15'!V$40</f>
        <v>133.68142223637273</v>
      </c>
      <c r="I18" s="71">
        <f>'Scenario 15'!AK$10</f>
        <v>94.692689096023699</v>
      </c>
      <c r="J18" s="71">
        <f>'Scenario 15'!AK$25</f>
        <v>126.44046871864269</v>
      </c>
      <c r="K18" s="71">
        <f>'Scenario 15'!AK$40</f>
        <v>57.182757400929383</v>
      </c>
      <c r="L18" s="71">
        <f>'Scenario 15'!G$55</f>
        <v>87.530739887842444</v>
      </c>
      <c r="M18" s="72">
        <f>'Scenario 15'!G$70</f>
        <v>50.563658506079882</v>
      </c>
    </row>
    <row r="19" spans="2:13" x14ac:dyDescent="0.25">
      <c r="B19" s="73" t="str">
        <f>'Scenario 16'!G$2</f>
        <v>Scenario 16 (D10)</v>
      </c>
      <c r="C19" s="157">
        <f>'Scenario 16'!G$10</f>
        <v>-284.39254322608843</v>
      </c>
      <c r="D19" s="68">
        <f>'Scenario 16'!G$25</f>
        <v>-127.28923233100703</v>
      </c>
      <c r="E19" s="68">
        <f>'Scenario 16'!G$40</f>
        <v>-461.48049141435433</v>
      </c>
      <c r="F19" s="68">
        <f>'Scenario 16'!V$10</f>
        <v>-201.35533852695843</v>
      </c>
      <c r="G19" s="68">
        <f>'Scenario 16'!V$25</f>
        <v>-4.7120179842823724</v>
      </c>
      <c r="H19" s="68">
        <f>'Scenario 16'!V$40</f>
        <v>-416.00441661210368</v>
      </c>
      <c r="I19" s="68">
        <f>'Scenario 16'!AK$10</f>
        <v>-515.52250050330258</v>
      </c>
      <c r="J19" s="68">
        <f>'Scenario 16'!AK$25</f>
        <v>-461.79560263020358</v>
      </c>
      <c r="K19" s="68">
        <f>'Scenario 16'!AK$40</f>
        <v>-579.00071199918432</v>
      </c>
      <c r="L19" s="68">
        <f>'Scenario 16'!G$55</f>
        <v>-89.355266770773483</v>
      </c>
      <c r="M19" s="69">
        <f>'Scenario 16'!G$70</f>
        <v>-159.30503739525838</v>
      </c>
    </row>
    <row r="20" spans="2:13" s="66" customFormat="1" x14ac:dyDescent="0.25">
      <c r="B20" s="70" t="str">
        <f>'Scenario 17'!G$2</f>
        <v>Scenario 17 (D8, D9)</v>
      </c>
      <c r="C20" s="156">
        <f>'Scenario 17'!G$10</f>
        <v>49.578588605585168</v>
      </c>
      <c r="D20" s="71">
        <f>'Scenario 17'!G$25</f>
        <v>10.498435935151578</v>
      </c>
      <c r="E20" s="71">
        <f>'Scenario 17'!G$40</f>
        <v>93.630009367258666</v>
      </c>
      <c r="F20" s="71">
        <f>'Scenario 17'!V$10</f>
        <v>52.935257476591381</v>
      </c>
      <c r="G20" s="71">
        <f>'Scenario 17'!V$25</f>
        <v>-9.0054824571038044</v>
      </c>
      <c r="H20" s="71">
        <f>'Scenario 17'!V$40</f>
        <v>120.54763650877916</v>
      </c>
      <c r="I20" s="71">
        <f>'Scenario 17'!AK$10</f>
        <v>57.76481675527593</v>
      </c>
      <c r="J20" s="71">
        <f>'Scenario 17'!AK$25</f>
        <v>79.06069476335577</v>
      </c>
      <c r="K20" s="71">
        <f>'Scenario 17'!AK$40</f>
        <v>32.60378379594988</v>
      </c>
      <c r="L20" s="71">
        <f>'Scenario 17'!G$55</f>
        <v>65.606879979875657</v>
      </c>
      <c r="M20" s="72">
        <f>'Scenario 17'!G$70</f>
        <v>46.507482756542927</v>
      </c>
    </row>
    <row r="21" spans="2:13" x14ac:dyDescent="0.25">
      <c r="B21" s="73" t="str">
        <f>'Scenario 18'!G$2</f>
        <v>Scenario 18 (D8, D10)</v>
      </c>
      <c r="C21" s="157">
        <f>'Scenario 18'!G$10</f>
        <v>-308.24134032179376</v>
      </c>
      <c r="D21" s="68">
        <f>'Scenario 18'!G$25</f>
        <v>-149.50747407550026</v>
      </c>
      <c r="E21" s="68">
        <f>'Scenario 18'!G$40</f>
        <v>-487.16726187871802</v>
      </c>
      <c r="F21" s="68">
        <f>'Scenario 18'!V$10</f>
        <v>-209.87545569747635</v>
      </c>
      <c r="G21" s="68">
        <f>'Scenario 18'!V$25</f>
        <v>-9.0054824571038044</v>
      </c>
      <c r="H21" s="68">
        <f>'Scenario 18'!V$40</f>
        <v>-429.13820233969693</v>
      </c>
      <c r="I21" s="68">
        <f>'Scenario 18'!AK$10</f>
        <v>-586.9254902146605</v>
      </c>
      <c r="J21" s="68">
        <f>'Scenario 18'!AK$25</f>
        <v>-537.49244137835876</v>
      </c>
      <c r="K21" s="68">
        <f>'Scenario 18'!AK$40</f>
        <v>-645.33052853138361</v>
      </c>
      <c r="L21" s="68">
        <f>'Scenario 18'!G$55</f>
        <v>-125.83322843706213</v>
      </c>
      <c r="M21" s="69">
        <f>'Scenario 18'!G$70</f>
        <v>-166.28819869053353</v>
      </c>
    </row>
    <row r="22" spans="2:13" s="66" customFormat="1" x14ac:dyDescent="0.25">
      <c r="B22" s="70" t="str">
        <f>'Scenario 19'!G$2</f>
        <v>Scenario 19 (D0)</v>
      </c>
      <c r="C22" s="156">
        <f>'Scenario 19'!G$10</f>
        <v>311.47231794101617</v>
      </c>
      <c r="D22" s="71">
        <f>'Scenario 19'!G$25</f>
        <v>343.20594377328388</v>
      </c>
      <c r="E22" s="71">
        <f>'Scenario 19'!G$40</f>
        <v>275.70195348979564</v>
      </c>
      <c r="F22" s="71">
        <f>'Scenario 19'!V$10</f>
        <v>173.70072505794215</v>
      </c>
      <c r="G22" s="71">
        <f>'Scenario 19'!V$25</f>
        <v>230.38223481425592</v>
      </c>
      <c r="H22" s="71">
        <f>'Scenario 19'!V$40</f>
        <v>111.82914060701502</v>
      </c>
      <c r="I22" s="71">
        <f>'Scenario 19'!AK$10</f>
        <v>682.55810158762506</v>
      </c>
      <c r="J22" s="71">
        <f>'Scenario 19'!AK$25</f>
        <v>619.50580091687846</v>
      </c>
      <c r="K22" s="71">
        <f>'Scenario 19'!AK$40</f>
        <v>757.05425594839278</v>
      </c>
      <c r="L22" s="71">
        <f>'Scenario 19'!G$55</f>
        <v>304.69899853272801</v>
      </c>
      <c r="M22" s="72">
        <f>'Scenario 19'!G$70</f>
        <v>263.59593822341947</v>
      </c>
    </row>
    <row r="23" spans="2:13" x14ac:dyDescent="0.25">
      <c r="B23" s="73" t="str">
        <f>'Scenario 20'!G$2</f>
        <v>Scenario 20 (D0, D4, D5)</v>
      </c>
      <c r="C23" s="157">
        <f>'Scenario 20'!G$10</f>
        <v>28.312222165852472</v>
      </c>
      <c r="D23" s="68">
        <f>'Scenario 20'!G$25</f>
        <v>28.958205948424773</v>
      </c>
      <c r="E23" s="68">
        <f>'Scenario 20'!G$40</f>
        <v>27.584064738953739</v>
      </c>
      <c r="F23" s="68">
        <f>'Scenario 20'!V$10</f>
        <v>-52.474449822274764</v>
      </c>
      <c r="G23" s="68">
        <f>'Scenario 20'!V$25</f>
        <v>-79.487396430062915</v>
      </c>
      <c r="H23" s="68">
        <f>'Scenario 20'!V$40</f>
        <v>-22.98804738702594</v>
      </c>
      <c r="I23" s="68">
        <f>'Scenario 20'!AK$10</f>
        <v>262.74013273510218</v>
      </c>
      <c r="J23" s="68">
        <f>'Scenario 20'!AK$25</f>
        <v>324.953069820221</v>
      </c>
      <c r="K23" s="68">
        <f>'Scenario 20'!AK$40</f>
        <v>189.2356846019353</v>
      </c>
      <c r="L23" s="68">
        <f>'Scenario 20'!G$55</f>
        <v>4.6171163164628775</v>
      </c>
      <c r="M23" s="69">
        <f>'Scenario 20'!G$70</f>
        <v>-2.0990294304586374</v>
      </c>
    </row>
    <row r="24" spans="2:13" s="66" customFormat="1" x14ac:dyDescent="0.25">
      <c r="B24" s="70" t="str">
        <f>'Scenario 21'!G$2</f>
        <v>Scenario 21 (D0, D4, D6)</v>
      </c>
      <c r="C24" s="156">
        <f>'Scenario 21'!G$10</f>
        <v>-15.386250033311924</v>
      </c>
      <c r="D24" s="71">
        <f>'Scenario 21'!G$25</f>
        <v>-18.846785020664111</v>
      </c>
      <c r="E24" s="71">
        <f>'Scenario 21'!G$40</f>
        <v>-11.485510850589289</v>
      </c>
      <c r="F24" s="71">
        <f>'Scenario 21'!V$10</f>
        <v>-55.737530491106</v>
      </c>
      <c r="G24" s="71">
        <f>'Scenario 21'!V$25</f>
        <v>-79.487396430062915</v>
      </c>
      <c r="H24" s="71">
        <f>'Scenario 21'!V$40</f>
        <v>-29.812994562937845</v>
      </c>
      <c r="I24" s="71">
        <f>'Scenario 21'!AK$10</f>
        <v>115.32517498672975</v>
      </c>
      <c r="J24" s="71">
        <f>'Scenario 21'!AK$25</f>
        <v>161.38911884187067</v>
      </c>
      <c r="K24" s="71">
        <f>'Scenario 21'!AK$40</f>
        <v>60.900726784312162</v>
      </c>
      <c r="L24" s="71">
        <f>'Scenario 21'!G$55</f>
        <v>-22.118195970293979</v>
      </c>
      <c r="M24" s="72">
        <f>'Scenario 21'!G$70</f>
        <v>-29.209177863689789</v>
      </c>
    </row>
    <row r="25" spans="2:13" x14ac:dyDescent="0.25">
      <c r="B25" s="73" t="str">
        <f>'Scenario 22'!G$2</f>
        <v>Scenario 22 (D0, D4, D7)</v>
      </c>
      <c r="C25" s="157">
        <f>'Scenario 22'!G$10</f>
        <v>-13.743427320755622</v>
      </c>
      <c r="D25" s="68">
        <f>'Scenario 22'!G$25</f>
        <v>-13.727327161597376</v>
      </c>
      <c r="E25" s="68">
        <f>'Scenario 22'!G$40</f>
        <v>-13.761575532493463</v>
      </c>
      <c r="F25" s="68">
        <f>'Scenario 22'!V$10</f>
        <v>-64.119133059787472</v>
      </c>
      <c r="G25" s="68">
        <f>'Scenario 22'!V$25</f>
        <v>-81.650854235147179</v>
      </c>
      <c r="H25" s="68">
        <f>'Scenario 22'!V$40</f>
        <v>-44.982109858838783</v>
      </c>
      <c r="I25" s="68">
        <f>'Scenario 22'!AK$10</f>
        <v>146.47194854302452</v>
      </c>
      <c r="J25" s="68">
        <f>'Scenario 22'!AK$25</f>
        <v>187.71552767155617</v>
      </c>
      <c r="K25" s="68">
        <f>'Scenario 22'!AK$40</f>
        <v>97.742750647552327</v>
      </c>
      <c r="L25" s="68">
        <f>'Scenario 22'!G$55</f>
        <v>-21.026844354546402</v>
      </c>
      <c r="M25" s="69">
        <f>'Scenario 22'!G$70</f>
        <v>-24.655434736144141</v>
      </c>
    </row>
    <row r="26" spans="2:13" s="66" customFormat="1" x14ac:dyDescent="0.25">
      <c r="B26" s="70" t="str">
        <f>'Scenario 23'!G$2</f>
        <v>Scenario 23 (D1, D4, D5, D8)</v>
      </c>
      <c r="C26" s="156">
        <f>'Scenario 23'!G$10</f>
        <v>-566.28685980506907</v>
      </c>
      <c r="D26" s="71">
        <f>'Scenario 23'!G$25</f>
        <v>-640.6657692620546</v>
      </c>
      <c r="E26" s="71">
        <f>'Scenario 23'!G$40</f>
        <v>-482.44643410573673</v>
      </c>
      <c r="F26" s="71">
        <f>'Scenario 23'!V$10</f>
        <v>-622.97094816841525</v>
      </c>
      <c r="G26" s="71">
        <f>'Scenario 23'!V$25</f>
        <v>-645.36217258300451</v>
      </c>
      <c r="H26" s="71">
        <f>'Scenario 23'!V$40</f>
        <v>-598.52945854890834</v>
      </c>
      <c r="I26" s="71">
        <f>'Scenario 23'!AK$10</f>
        <v>-467.82354580546945</v>
      </c>
      <c r="J26" s="71">
        <f>'Scenario 23'!AK$25</f>
        <v>-721.93418635941646</v>
      </c>
      <c r="K26" s="71">
        <f>'Scenario 23'!AK$40</f>
        <v>-167.59238370604839</v>
      </c>
      <c r="L26" s="71">
        <f>'Scenario 23'!G$55</f>
        <v>-551.90871740863781</v>
      </c>
      <c r="M26" s="72">
        <f>'Scenario 23'!G$70</f>
        <v>-846.18320940909973</v>
      </c>
    </row>
    <row r="27" spans="2:13" x14ac:dyDescent="0.25">
      <c r="B27" s="73" t="str">
        <f>'Scenario 24'!G$2</f>
        <v>Scenario 24 (D2, D4, D5, D8)</v>
      </c>
      <c r="C27" s="157">
        <f>'Scenario 24'!G$10</f>
        <v>24.949110448137667</v>
      </c>
      <c r="D27" s="68">
        <f>'Scenario 24'!G$25</f>
        <v>-9.1772698424234775</v>
      </c>
      <c r="E27" s="68">
        <f>'Scenario 24'!G$40</f>
        <v>63.416604419565715</v>
      </c>
      <c r="F27" s="68">
        <f>'Scenario 24'!V$10</f>
        <v>-14.290098496012085</v>
      </c>
      <c r="G27" s="68">
        <f>'Scenario 24'!V$25</f>
        <v>-68.910543400947091</v>
      </c>
      <c r="H27" s="68">
        <f>'Scenario 24'!V$40</f>
        <v>45.331698527601247</v>
      </c>
      <c r="I27" s="68">
        <f>'Scenario 24'!AK$10</f>
        <v>139.97195906294533</v>
      </c>
      <c r="J27" s="68">
        <f>'Scenario 24'!AK$25</f>
        <v>148.94340629205556</v>
      </c>
      <c r="K27" s="68">
        <f>'Scenario 24'!AK$40</f>
        <v>129.37221392264854</v>
      </c>
      <c r="L27" s="68">
        <f>'Scenario 24'!G$55</f>
        <v>10.341535828498172</v>
      </c>
      <c r="M27" s="69">
        <f>'Scenario 24'!G$70</f>
        <v>-207.65129952613569</v>
      </c>
    </row>
    <row r="28" spans="2:13" s="66" customFormat="1" x14ac:dyDescent="0.25">
      <c r="B28" s="70" t="str">
        <f>'Scenario 25'!G$2</f>
        <v>Scenario 25 (D3, D4, D5, D8)</v>
      </c>
      <c r="C28" s="156">
        <f>'Scenario 25'!G$10</f>
        <v>-176.89611751024964</v>
      </c>
      <c r="D28" s="71">
        <f>'Scenario 25'!G$25</f>
        <v>-247.84976074197027</v>
      </c>
      <c r="E28" s="71">
        <f>'Scenario 25'!G$40</f>
        <v>-96.916675798936808</v>
      </c>
      <c r="F28" s="71">
        <f>'Scenario 25'!V$10</f>
        <v>-222.9628961085989</v>
      </c>
      <c r="G28" s="71">
        <f>'Scenario 25'!V$25</f>
        <v>-287.68152515880104</v>
      </c>
      <c r="H28" s="71">
        <f>'Scenario 25'!V$40</f>
        <v>-152.31826896223438</v>
      </c>
      <c r="I28" s="71">
        <f>'Scenario 25'!AK$10</f>
        <v>-64.976567621682776</v>
      </c>
      <c r="J28" s="71">
        <f>'Scenario 25'!AK$25</f>
        <v>-177.67105248033013</v>
      </c>
      <c r="K28" s="71">
        <f>'Scenario 25'!AK$40</f>
        <v>68.171718013071498</v>
      </c>
      <c r="L28" s="71">
        <f>'Scenario 25'!G$55</f>
        <v>-203.29561138357238</v>
      </c>
      <c r="M28" s="72">
        <f>'Scenario 25'!G$70</f>
        <v>-869.44397026142019</v>
      </c>
    </row>
    <row r="29" spans="2:13" s="80" customFormat="1" x14ac:dyDescent="0.25">
      <c r="B29" s="77" t="str">
        <f>'Scenario 26'!G$2</f>
        <v>Scenario 26 (D2,D8,D11)</v>
      </c>
      <c r="C29" s="178">
        <f>'Scenario 26'!G$10</f>
        <v>86.820328992794998</v>
      </c>
      <c r="D29" s="78">
        <f>'Scenario 26'!G$25</f>
        <v>82.812114986240516</v>
      </c>
      <c r="E29" s="78">
        <f>'Scenario 26'!G$40</f>
        <v>91.338415787249744</v>
      </c>
      <c r="F29" s="78">
        <f>'Scenario 26'!V$10</f>
        <v>85.385750011482017</v>
      </c>
      <c r="G29" s="78">
        <f>'Scenario 26'!V$25</f>
        <v>77.465054181354731</v>
      </c>
      <c r="H29" s="78">
        <f>'Scenario 26'!V$40</f>
        <v>94.031708862449918</v>
      </c>
      <c r="I29" s="78">
        <f>'Scenario 26'!AK$10</f>
        <v>76.578225549548563</v>
      </c>
      <c r="J29" s="78">
        <f>'Scenario 26'!AK$25</f>
        <v>73.665867137919463</v>
      </c>
      <c r="K29" s="78">
        <f>'Scenario 26'!AK$40</f>
        <v>80.019170598001978</v>
      </c>
      <c r="L29" s="78">
        <f>'Scenario 26'!G$55</f>
        <v>125.76149629078373</v>
      </c>
      <c r="M29" s="79">
        <f>'Scenario 26'!G$70</f>
        <v>-167.54399878135641</v>
      </c>
    </row>
    <row r="30" spans="2:13" s="66" customFormat="1" x14ac:dyDescent="0.25">
      <c r="B30" s="74" t="str">
        <f>'Scenario 27'!G$2</f>
        <v>Scenario 27 (D2,D8,D12)</v>
      </c>
      <c r="C30" s="158">
        <f>'Scenario 27'!G$10</f>
        <v>133.45077696318043</v>
      </c>
      <c r="D30" s="75">
        <f>'Scenario 27'!G$25</f>
        <v>113.1641904193645</v>
      </c>
      <c r="E30" s="75">
        <f>'Scenario 27'!G$40</f>
        <v>156.31795885972977</v>
      </c>
      <c r="F30" s="75">
        <f>'Scenario 27'!V$10</f>
        <v>183.08366799739628</v>
      </c>
      <c r="G30" s="75">
        <f>'Scenario 27'!V$25</f>
        <v>164.16693246904177</v>
      </c>
      <c r="H30" s="75">
        <f>'Scenario 27'!V$40</f>
        <v>203.73252517869369</v>
      </c>
      <c r="I30" s="75">
        <f>'Scenario 27'!AK$10</f>
        <v>-9.8022075173209959</v>
      </c>
      <c r="J30" s="75">
        <f>'Scenario 27'!AK$25</f>
        <v>-27.633098048809767</v>
      </c>
      <c r="K30" s="75">
        <f>'Scenario 27'!AK$40</f>
        <v>11.264950370543708</v>
      </c>
      <c r="L30" s="75">
        <f>'Scenario 27'!G$55</f>
        <v>165.81361583934915</v>
      </c>
      <c r="M30" s="76">
        <f>'Scenario 27'!G$70</f>
        <v>27.538289331327572</v>
      </c>
    </row>
    <row r="31" spans="2:13" s="80" customFormat="1" x14ac:dyDescent="0.25">
      <c r="B31" s="82"/>
      <c r="C31" s="78"/>
      <c r="D31" s="78"/>
      <c r="E31" s="78"/>
      <c r="F31" s="78"/>
      <c r="G31" s="78"/>
      <c r="H31" s="78"/>
      <c r="I31" s="78"/>
      <c r="J31" s="78"/>
      <c r="K31" s="78"/>
      <c r="L31" s="78"/>
      <c r="M31" s="78"/>
    </row>
    <row r="32" spans="2:13" x14ac:dyDescent="0.25">
      <c r="B32" t="s">
        <v>65</v>
      </c>
    </row>
    <row r="33" spans="2:13" s="61" customFormat="1" ht="45.75" x14ac:dyDescent="0.25">
      <c r="B33" s="183"/>
      <c r="C33" s="184" t="s">
        <v>53</v>
      </c>
      <c r="D33" s="184" t="s">
        <v>54</v>
      </c>
      <c r="E33" s="184" t="s">
        <v>55</v>
      </c>
      <c r="F33" s="184" t="s">
        <v>56</v>
      </c>
      <c r="G33" s="184" t="s">
        <v>57</v>
      </c>
      <c r="H33" s="184" t="s">
        <v>58</v>
      </c>
      <c r="I33" s="184" t="s">
        <v>52</v>
      </c>
      <c r="J33" s="184" t="s">
        <v>59</v>
      </c>
      <c r="K33" s="184" t="s">
        <v>60</v>
      </c>
      <c r="L33" s="184" t="s">
        <v>61</v>
      </c>
      <c r="M33" s="185" t="s">
        <v>62</v>
      </c>
    </row>
    <row r="34" spans="2:13" ht="22.5" x14ac:dyDescent="0.25">
      <c r="B34" s="67" t="str">
        <f>'Scenario 0'!G$2</f>
        <v>DOE NOPR (GTI Scenario 0)</v>
      </c>
      <c r="C34" s="154">
        <f>'Scenario 0'!G$10</f>
        <v>387.71443383408018</v>
      </c>
      <c r="D34" s="154">
        <f>'Scenario 0'!G$25</f>
        <v>373.63778800073305</v>
      </c>
      <c r="E34" s="154">
        <f>'Scenario 0'!G$40</f>
        <v>403.5817272335542</v>
      </c>
      <c r="F34" s="154">
        <f>'Scenario 0'!V$10</f>
        <v>263.63825993569458</v>
      </c>
      <c r="G34" s="154">
        <f>'Scenario 0'!V$25</f>
        <v>259.3329297066586</v>
      </c>
      <c r="H34" s="154">
        <f>'Scenario 0'!V$40</f>
        <v>268.33781017703677</v>
      </c>
      <c r="I34" s="154">
        <f>'Scenario 0'!AK$10</f>
        <v>730.38874635862237</v>
      </c>
      <c r="J34" s="154">
        <f>'Scenario 0'!AK$25</f>
        <v>665.24246491703548</v>
      </c>
      <c r="K34" s="154">
        <f>'Scenario 0'!AK$40</f>
        <v>807.35893438784535</v>
      </c>
      <c r="L34" s="154">
        <f>'Scenario 0'!G$55</f>
        <v>427.04533315986214</v>
      </c>
      <c r="M34" s="155">
        <f>'Scenario 0'!G$70</f>
        <v>330.48837636660232</v>
      </c>
    </row>
    <row r="35" spans="2:13" s="163" customFormat="1" ht="34.5" x14ac:dyDescent="0.25">
      <c r="B35" s="159" t="s">
        <v>267</v>
      </c>
      <c r="C35" s="161">
        <v>256.81908742733469</v>
      </c>
      <c r="D35" s="161">
        <v>291.3881208191317</v>
      </c>
      <c r="E35" s="161">
        <v>217.85263179169752</v>
      </c>
      <c r="F35" s="161">
        <v>137.95698549868368</v>
      </c>
      <c r="G35" s="161">
        <v>186.63064102472927</v>
      </c>
      <c r="H35" s="161">
        <v>84.826499007370501</v>
      </c>
      <c r="I35" s="161">
        <v>582.84506821210903</v>
      </c>
      <c r="J35" s="161">
        <v>557.6969629461172</v>
      </c>
      <c r="K35" s="161">
        <v>612.55749919157586</v>
      </c>
      <c r="L35" s="161">
        <v>311.82048667512049</v>
      </c>
      <c r="M35" s="162">
        <v>198.9909144316112</v>
      </c>
    </row>
    <row r="36" spans="2:13" s="214" customFormat="1" x14ac:dyDescent="0.25">
      <c r="B36" s="210" t="s">
        <v>252</v>
      </c>
      <c r="C36" s="212">
        <v>-11.561165303416557</v>
      </c>
      <c r="D36" s="212">
        <v>-47.305551398989145</v>
      </c>
      <c r="E36" s="212">
        <v>28.73015610063343</v>
      </c>
      <c r="F36" s="212">
        <v>-60.939758711584282</v>
      </c>
      <c r="G36" s="212">
        <v>-68.200942973139206</v>
      </c>
      <c r="H36" s="212">
        <v>-53.013699981250362</v>
      </c>
      <c r="I36" s="212">
        <v>153.57153888249138</v>
      </c>
      <c r="J36" s="212">
        <v>15.67390834005756</v>
      </c>
      <c r="K36" s="212">
        <v>316.49728562910263</v>
      </c>
      <c r="L36" s="212">
        <v>145.13811745268558</v>
      </c>
      <c r="M36" s="213">
        <v>-37.831312633221259</v>
      </c>
    </row>
    <row r="37" spans="2:13" s="163" customFormat="1" ht="23.25" customHeight="1" x14ac:dyDescent="0.25">
      <c r="B37" s="159" t="s">
        <v>268</v>
      </c>
      <c r="C37" s="161">
        <v>47.165347207585789</v>
      </c>
      <c r="D37" s="161">
        <v>70.853550863217862</v>
      </c>
      <c r="E37" s="161">
        <v>20.463838768702121</v>
      </c>
      <c r="F37" s="161">
        <v>-89.502362004004723</v>
      </c>
      <c r="G37" s="161">
        <v>-41.254763673101529</v>
      </c>
      <c r="H37" s="161">
        <v>-142.16777913066076</v>
      </c>
      <c r="I37" s="161">
        <v>387.73946412938432</v>
      </c>
      <c r="J37" s="161">
        <v>315.85187631928676</v>
      </c>
      <c r="K37" s="161">
        <v>472.67449078431019</v>
      </c>
      <c r="L37" s="161">
        <v>51.333815733507215</v>
      </c>
      <c r="M37" s="162">
        <v>19.843515459117075</v>
      </c>
    </row>
    <row r="38" spans="2:13" s="214" customFormat="1" ht="34.5" x14ac:dyDescent="0.25">
      <c r="B38" s="210" t="s">
        <v>253</v>
      </c>
      <c r="C38" s="212">
        <v>371.31130653037138</v>
      </c>
      <c r="D38" s="212">
        <v>348.12096841028165</v>
      </c>
      <c r="E38" s="212">
        <v>397.45161746386503</v>
      </c>
      <c r="F38" s="212">
        <v>240.33838656792648</v>
      </c>
      <c r="G38" s="212">
        <v>227.40330424143505</v>
      </c>
      <c r="H38" s="212">
        <v>254.45787706816077</v>
      </c>
      <c r="I38" s="212">
        <v>732.28014782021842</v>
      </c>
      <c r="J38" s="212">
        <v>654.391180519778</v>
      </c>
      <c r="K38" s="212">
        <v>824.3057911240868</v>
      </c>
      <c r="L38" s="212">
        <v>410.59489560552964</v>
      </c>
      <c r="M38" s="213">
        <v>309.14619108075249</v>
      </c>
    </row>
    <row r="39" spans="2:13" s="163" customFormat="1" ht="23.25" x14ac:dyDescent="0.25">
      <c r="B39" s="159" t="s">
        <v>254</v>
      </c>
      <c r="C39" s="161">
        <v>344.99578907224247</v>
      </c>
      <c r="D39" s="161">
        <v>334.84045770937951</v>
      </c>
      <c r="E39" s="161">
        <v>356.44294944063438</v>
      </c>
      <c r="F39" s="161">
        <v>223.47463880767171</v>
      </c>
      <c r="G39" s="161">
        <v>226.42443935925766</v>
      </c>
      <c r="H39" s="161">
        <v>220.2547380900393</v>
      </c>
      <c r="I39" s="161">
        <v>675.26224348570804</v>
      </c>
      <c r="J39" s="161">
        <v>604.65063487196164</v>
      </c>
      <c r="K39" s="161">
        <v>758.68970353067175</v>
      </c>
      <c r="L39" s="161">
        <v>380.71607280328368</v>
      </c>
      <c r="M39" s="162">
        <v>305.4105666094556</v>
      </c>
    </row>
    <row r="40" spans="2:13" s="214" customFormat="1" x14ac:dyDescent="0.25">
      <c r="B40" s="210" t="s">
        <v>255</v>
      </c>
      <c r="C40" s="212">
        <v>314.12351370436062</v>
      </c>
      <c r="D40" s="212">
        <v>298.12653967446028</v>
      </c>
      <c r="E40" s="212">
        <v>332.15541444557516</v>
      </c>
      <c r="F40" s="212">
        <v>201.0179582205993</v>
      </c>
      <c r="G40" s="212">
        <v>195.24332554537233</v>
      </c>
      <c r="H40" s="212">
        <v>207.32134842270293</v>
      </c>
      <c r="I40" s="212">
        <v>631.14116111894373</v>
      </c>
      <c r="J40" s="212">
        <v>559.76454932283809</v>
      </c>
      <c r="K40" s="212">
        <v>715.47247073883591</v>
      </c>
      <c r="L40" s="212">
        <v>401.81790850923841</v>
      </c>
      <c r="M40" s="213">
        <v>243.60927446129006</v>
      </c>
    </row>
    <row r="41" spans="2:13" s="163" customFormat="1" ht="23.25" x14ac:dyDescent="0.25">
      <c r="B41" s="159" t="s">
        <v>269</v>
      </c>
      <c r="C41" s="161">
        <v>283.43554681193007</v>
      </c>
      <c r="D41" s="161">
        <v>277.63262428257525</v>
      </c>
      <c r="E41" s="161">
        <v>289.97664157539714</v>
      </c>
      <c r="F41" s="161">
        <v>160.64788887068624</v>
      </c>
      <c r="G41" s="161">
        <v>168.14461558348557</v>
      </c>
      <c r="H41" s="161">
        <v>152.46472011052776</v>
      </c>
      <c r="I41" s="161">
        <v>626.19482855587933</v>
      </c>
      <c r="J41" s="161">
        <v>560.85196788948508</v>
      </c>
      <c r="K41" s="161">
        <v>703.3972745062182</v>
      </c>
      <c r="L41" s="161">
        <v>316.10933157904321</v>
      </c>
      <c r="M41" s="162">
        <v>221.19184075164605</v>
      </c>
    </row>
    <row r="42" spans="2:13" s="214" customFormat="1" ht="20.25" customHeight="1" x14ac:dyDescent="0.25">
      <c r="B42" s="210" t="s">
        <v>256</v>
      </c>
      <c r="C42" s="212">
        <v>320.50826951435909</v>
      </c>
      <c r="D42" s="212">
        <v>289.82870190662555</v>
      </c>
      <c r="E42" s="212">
        <v>355.09049218047011</v>
      </c>
      <c r="F42" s="212">
        <v>214.14123568586885</v>
      </c>
      <c r="G42" s="212">
        <v>195.34154969432873</v>
      </c>
      <c r="H42" s="212">
        <v>234.66232562290813</v>
      </c>
      <c r="I42" s="212">
        <v>611.76099459927207</v>
      </c>
      <c r="J42" s="212">
        <v>530.19029534366939</v>
      </c>
      <c r="K42" s="212">
        <v>708.13659609862304</v>
      </c>
      <c r="L42" s="212">
        <v>363.75957885637587</v>
      </c>
      <c r="M42" s="213">
        <v>276.82882774602558</v>
      </c>
    </row>
    <row r="43" spans="2:13" s="163" customFormat="1" x14ac:dyDescent="0.25">
      <c r="B43" s="168" t="s">
        <v>257</v>
      </c>
      <c r="C43" s="161">
        <v>276.2547553806898</v>
      </c>
      <c r="D43" s="161">
        <v>245.94859374497824</v>
      </c>
      <c r="E43" s="161">
        <v>310.41607222979462</v>
      </c>
      <c r="F43" s="161">
        <v>170.38826112519453</v>
      </c>
      <c r="G43" s="161">
        <v>157.43026895499426</v>
      </c>
      <c r="H43" s="161">
        <v>184.53275922201331</v>
      </c>
      <c r="I43" s="161">
        <v>560.97047021956541</v>
      </c>
      <c r="J43" s="161">
        <v>463.62671960457385</v>
      </c>
      <c r="K43" s="161">
        <v>675.98189715763021</v>
      </c>
      <c r="L43" s="161">
        <v>304.72769692796368</v>
      </c>
      <c r="M43" s="162">
        <v>229.80481295952748</v>
      </c>
    </row>
    <row r="44" spans="2:13" s="214" customFormat="1" x14ac:dyDescent="0.25">
      <c r="B44" s="179" t="s">
        <v>258</v>
      </c>
      <c r="C44" s="243">
        <v>-100.4273142087106</v>
      </c>
      <c r="D44" s="243">
        <v>-120.11357059175612</v>
      </c>
      <c r="E44" s="243">
        <v>-78.236828658028941</v>
      </c>
      <c r="F44" s="243">
        <v>-133.09598275365806</v>
      </c>
      <c r="G44" s="243">
        <v>-120.46654397763376</v>
      </c>
      <c r="H44" s="243">
        <v>-146.88184327780479</v>
      </c>
      <c r="I44" s="243">
        <v>4.9947118682239822</v>
      </c>
      <c r="J44" s="243">
        <v>-119.08970689055086</v>
      </c>
      <c r="K44" s="243">
        <v>151.60017931801875</v>
      </c>
      <c r="L44" s="243">
        <v>27.348335015329859</v>
      </c>
      <c r="M44" s="244">
        <v>-77.817282341580281</v>
      </c>
    </row>
    <row r="45" spans="2:13" s="122" customFormat="1" x14ac:dyDescent="0.25">
      <c r="B45" s="209"/>
      <c r="C45" s="164"/>
      <c r="D45" s="164"/>
      <c r="E45" s="164"/>
      <c r="F45" s="164"/>
      <c r="G45" s="164"/>
      <c r="H45" s="164"/>
      <c r="I45" s="164"/>
      <c r="J45" s="164"/>
      <c r="K45" s="164"/>
      <c r="L45" s="164"/>
      <c r="M45" s="164"/>
    </row>
    <row r="46" spans="2:13" x14ac:dyDescent="0.25">
      <c r="B46" t="s">
        <v>65</v>
      </c>
      <c r="C46" s="164"/>
      <c r="D46" s="164"/>
      <c r="E46" s="164"/>
      <c r="F46" s="164"/>
      <c r="G46" s="164"/>
      <c r="H46" s="164"/>
      <c r="I46" s="164"/>
      <c r="J46" s="164"/>
      <c r="K46" s="164"/>
      <c r="L46" s="164"/>
      <c r="M46" s="164"/>
    </row>
    <row r="47" spans="2:13" s="61" customFormat="1" ht="45.75" x14ac:dyDescent="0.25">
      <c r="B47" s="65"/>
      <c r="C47" s="63" t="s">
        <v>53</v>
      </c>
      <c r="D47" s="63" t="s">
        <v>54</v>
      </c>
      <c r="E47" s="63" t="s">
        <v>55</v>
      </c>
      <c r="F47" s="63" t="s">
        <v>56</v>
      </c>
      <c r="G47" s="63" t="s">
        <v>57</v>
      </c>
      <c r="H47" s="63" t="s">
        <v>58</v>
      </c>
      <c r="I47" s="63" t="s">
        <v>52</v>
      </c>
      <c r="J47" s="63" t="s">
        <v>59</v>
      </c>
      <c r="K47" s="63" t="s">
        <v>60</v>
      </c>
      <c r="L47" s="63" t="s">
        <v>61</v>
      </c>
      <c r="M47" s="64" t="s">
        <v>62</v>
      </c>
    </row>
    <row r="48" spans="2:13" ht="22.5" x14ac:dyDescent="0.25">
      <c r="B48" s="67" t="str">
        <f>'Scenario 0'!G$2</f>
        <v>DOE NOPR (GTI Scenario 0)</v>
      </c>
      <c r="C48" s="153">
        <f>'Scenario 0'!G$10</f>
        <v>387.71443383408018</v>
      </c>
      <c r="D48" s="154">
        <f>'Scenario 0'!G$25</f>
        <v>373.63778800073305</v>
      </c>
      <c r="E48" s="154">
        <f>'Scenario 0'!G$40</f>
        <v>403.5817272335542</v>
      </c>
      <c r="F48" s="154">
        <f>'Scenario 0'!V$10</f>
        <v>263.63825993569458</v>
      </c>
      <c r="G48" s="154">
        <f>'Scenario 0'!V$25</f>
        <v>259.3329297066586</v>
      </c>
      <c r="H48" s="154">
        <f>'Scenario 0'!V$40</f>
        <v>268.33781017703677</v>
      </c>
      <c r="I48" s="154">
        <f>'Scenario 0'!AK$10</f>
        <v>730.38874635862237</v>
      </c>
      <c r="J48" s="154">
        <f>'Scenario 0'!AK$25</f>
        <v>665.24246491703548</v>
      </c>
      <c r="K48" s="154">
        <f>'Scenario 0'!AK$40</f>
        <v>807.35893438784535</v>
      </c>
      <c r="L48" s="154">
        <f>'Scenario 0'!G$55</f>
        <v>427.04533315986214</v>
      </c>
      <c r="M48" s="155">
        <f>'Scenario 0'!G$70</f>
        <v>330.48837636660232</v>
      </c>
    </row>
    <row r="49" spans="2:13" s="214" customFormat="1" ht="23.25" x14ac:dyDescent="0.25">
      <c r="B49" s="159" t="s">
        <v>259</v>
      </c>
      <c r="C49" s="160">
        <v>-39.775536947121751</v>
      </c>
      <c r="D49" s="161">
        <v>-55.522336057846353</v>
      </c>
      <c r="E49" s="161">
        <v>-22.025635120334393</v>
      </c>
      <c r="F49" s="161">
        <v>-79.596876492805308</v>
      </c>
      <c r="G49" s="161">
        <v>-105.81230029314789</v>
      </c>
      <c r="H49" s="161">
        <v>-50.981022494684396</v>
      </c>
      <c r="I49" s="161">
        <v>70.615069677056653</v>
      </c>
      <c r="J49" s="161">
        <v>70.218071503681699</v>
      </c>
      <c r="K49" s="161">
        <v>71.084122144453858</v>
      </c>
      <c r="L49" s="161">
        <v>-25.072187016169007</v>
      </c>
      <c r="M49" s="162">
        <v>-289.47292204099853</v>
      </c>
    </row>
    <row r="50" spans="2:13" s="163" customFormat="1" ht="23.25" x14ac:dyDescent="0.25">
      <c r="B50" s="210" t="s">
        <v>260</v>
      </c>
      <c r="C50" s="211">
        <v>-484.50639184832426</v>
      </c>
      <c r="D50" s="212">
        <v>-475.8961252329845</v>
      </c>
      <c r="E50" s="212">
        <v>-494.21194445302234</v>
      </c>
      <c r="F50" s="212">
        <v>-497.83976941421668</v>
      </c>
      <c r="G50" s="212">
        <v>-424.10724733958358</v>
      </c>
      <c r="H50" s="212">
        <v>-578.32365182901685</v>
      </c>
      <c r="I50" s="212">
        <v>-502.41068208710846</v>
      </c>
      <c r="J50" s="212">
        <v>-693.9311484445476</v>
      </c>
      <c r="K50" s="212">
        <v>-276.12967293704156</v>
      </c>
      <c r="L50" s="212">
        <v>-262.97872575054089</v>
      </c>
      <c r="M50" s="213">
        <v>-616.59442739899123</v>
      </c>
    </row>
    <row r="51" spans="2:13" s="214" customFormat="1" ht="23.25" x14ac:dyDescent="0.25">
      <c r="B51" s="159" t="s">
        <v>261</v>
      </c>
      <c r="C51" s="160">
        <v>-93.058986849704411</v>
      </c>
      <c r="D51" s="161">
        <v>-38.549522211327648</v>
      </c>
      <c r="E51" s="161">
        <v>-154.50243571563828</v>
      </c>
      <c r="F51" s="161">
        <v>-11.393017387204308</v>
      </c>
      <c r="G51" s="161">
        <v>-52.26195513185931</v>
      </c>
      <c r="H51" s="161">
        <v>33.21810789790581</v>
      </c>
      <c r="I51" s="161">
        <v>-332.7229041618499</v>
      </c>
      <c r="J51" s="161">
        <v>8.4089725596984835</v>
      </c>
      <c r="K51" s="161">
        <v>-735.76946511656035</v>
      </c>
      <c r="L51" s="161">
        <v>-52.4380344095214</v>
      </c>
      <c r="M51" s="162">
        <v>-41.003437184601069</v>
      </c>
    </row>
    <row r="52" spans="2:13" s="163" customFormat="1" ht="23.25" x14ac:dyDescent="0.25">
      <c r="B52" s="210" t="s">
        <v>262</v>
      </c>
      <c r="C52" s="211">
        <v>2.2888936146984786</v>
      </c>
      <c r="D52" s="212">
        <v>-24.154188976261104</v>
      </c>
      <c r="E52" s="212">
        <v>32.095720810932114</v>
      </c>
      <c r="F52" s="212">
        <v>-8.0128682097901933</v>
      </c>
      <c r="G52" s="212">
        <v>-52.26195513185931</v>
      </c>
      <c r="H52" s="212">
        <v>40.287911535587966</v>
      </c>
      <c r="I52" s="212">
        <v>40.283226942114091</v>
      </c>
      <c r="J52" s="212">
        <v>59.625028304154753</v>
      </c>
      <c r="K52" s="212">
        <v>17.430931235949746</v>
      </c>
      <c r="L52" s="212">
        <v>22.707328197275796</v>
      </c>
      <c r="M52" s="213">
        <v>-1.3992770199477156</v>
      </c>
    </row>
    <row r="53" spans="2:13" s="214" customFormat="1" ht="23.25" x14ac:dyDescent="0.25">
      <c r="B53" s="159" t="s">
        <v>263</v>
      </c>
      <c r="C53" s="160">
        <v>-445.15823737238395</v>
      </c>
      <c r="D53" s="161">
        <v>-519.52434702429957</v>
      </c>
      <c r="E53" s="161">
        <v>-361.3322397026331</v>
      </c>
      <c r="F53" s="161">
        <v>-443.13834605648907</v>
      </c>
      <c r="G53" s="161">
        <v>-458.01183477511285</v>
      </c>
      <c r="H53" s="161">
        <v>-426.90295787980529</v>
      </c>
      <c r="I53" s="161">
        <v>-429.78928623534853</v>
      </c>
      <c r="J53" s="161">
        <v>-687.29633580658469</v>
      </c>
      <c r="K53" s="161">
        <v>-125.5452743630774</v>
      </c>
      <c r="L53" s="161">
        <v>-302.38992462746313</v>
      </c>
      <c r="M53" s="162">
        <v>-804.3663053715527</v>
      </c>
    </row>
    <row r="54" spans="2:13" s="163" customFormat="1" ht="23.25" x14ac:dyDescent="0.25">
      <c r="B54" s="210" t="s">
        <v>264</v>
      </c>
      <c r="C54" s="211">
        <v>-955.40463759434783</v>
      </c>
      <c r="D54" s="212">
        <v>-1007.748180552439</v>
      </c>
      <c r="E54" s="212">
        <v>-896.40263075858707</v>
      </c>
      <c r="F54" s="212">
        <v>-873.07811858727598</v>
      </c>
      <c r="G54" s="212">
        <v>-841.09349936591354</v>
      </c>
      <c r="H54" s="212">
        <v>-907.99142766801788</v>
      </c>
      <c r="I54" s="212">
        <v>-1233.2101704535378</v>
      </c>
      <c r="J54" s="212">
        <v>-1536.9849885858437</v>
      </c>
      <c r="K54" s="212">
        <v>-874.30089193774711</v>
      </c>
      <c r="L54" s="212">
        <v>-627.74499412042883</v>
      </c>
      <c r="M54" s="213">
        <v>-1199.6108395476249</v>
      </c>
    </row>
    <row r="55" spans="2:13" s="214" customFormat="1" ht="23.25" x14ac:dyDescent="0.25">
      <c r="B55" s="159" t="s">
        <v>265</v>
      </c>
      <c r="C55" s="160">
        <v>-266.26522163330526</v>
      </c>
      <c r="D55" s="161">
        <v>-306.54209754618006</v>
      </c>
      <c r="E55" s="161">
        <v>-220.86484608292506</v>
      </c>
      <c r="F55" s="161">
        <v>-286.99782695337393</v>
      </c>
      <c r="G55" s="161">
        <v>-306.91008464681624</v>
      </c>
      <c r="H55" s="161">
        <v>-265.26229205345527</v>
      </c>
      <c r="I55" s="161">
        <v>-191.43130094357531</v>
      </c>
      <c r="J55" s="161">
        <v>-299.78056244445736</v>
      </c>
      <c r="K55" s="161">
        <v>-63.416887135044192</v>
      </c>
      <c r="L55" s="161">
        <v>-178.83285775306848</v>
      </c>
      <c r="M55" s="162">
        <v>-182.38110605320381</v>
      </c>
    </row>
    <row r="56" spans="2:13" s="163" customFormat="1" ht="23.25" x14ac:dyDescent="0.25">
      <c r="B56" s="210" t="s">
        <v>266</v>
      </c>
      <c r="C56" s="211">
        <v>-250.96852987364443</v>
      </c>
      <c r="D56" s="212">
        <v>-305.84812282534261</v>
      </c>
      <c r="E56" s="212">
        <v>-189.10786979045869</v>
      </c>
      <c r="F56" s="212">
        <v>-286.94703631798694</v>
      </c>
      <c r="G56" s="212">
        <v>-306.91008464681624</v>
      </c>
      <c r="H56" s="212">
        <v>-265.15606010925035</v>
      </c>
      <c r="I56" s="212">
        <v>-127.80037865843394</v>
      </c>
      <c r="J56" s="212">
        <v>-293.10170185124753</v>
      </c>
      <c r="K56" s="212">
        <v>67.502770594044478</v>
      </c>
      <c r="L56" s="212">
        <v>-178.38807559339588</v>
      </c>
      <c r="M56" s="213">
        <v>-182.64325236795949</v>
      </c>
    </row>
    <row r="57" spans="2:13" s="214" customFormat="1" ht="23.25" x14ac:dyDescent="0.25">
      <c r="B57" s="159" t="s">
        <v>270</v>
      </c>
      <c r="C57" s="160">
        <v>-481.46690331650649</v>
      </c>
      <c r="D57" s="161">
        <v>-670.38502017121675</v>
      </c>
      <c r="E57" s="161">
        <v>-268.51708387104844</v>
      </c>
      <c r="F57" s="161">
        <v>-526.3719123740791</v>
      </c>
      <c r="G57" s="161">
        <v>-694.384203878927</v>
      </c>
      <c r="H57" s="161">
        <v>-342.97547979267529</v>
      </c>
      <c r="I57" s="161">
        <v>-350.59889636749335</v>
      </c>
      <c r="J57" s="161">
        <v>-629.0038364744014</v>
      </c>
      <c r="K57" s="161">
        <v>-21.66407285792187</v>
      </c>
      <c r="L57" s="161">
        <v>-410.65143418257361</v>
      </c>
      <c r="M57" s="162">
        <v>-967.73609768159827</v>
      </c>
    </row>
    <row r="58" spans="2:13" s="163" customFormat="1" ht="23.25" x14ac:dyDescent="0.25">
      <c r="B58" s="241" t="s">
        <v>271</v>
      </c>
      <c r="C58" s="242">
        <v>-506.12610356194966</v>
      </c>
      <c r="D58" s="243">
        <v>-692.65311851778608</v>
      </c>
      <c r="E58" s="243">
        <v>-295.87155086019328</v>
      </c>
      <c r="F58" s="243">
        <v>-534.59916605996875</v>
      </c>
      <c r="G58" s="243">
        <v>-702.47853636588775</v>
      </c>
      <c r="H58" s="243">
        <v>-351.34782568271066</v>
      </c>
      <c r="I58" s="243">
        <v>-412.27812385410311</v>
      </c>
      <c r="J58" s="243">
        <v>-670.81995085353014</v>
      </c>
      <c r="K58" s="243">
        <v>-106.81152472966994</v>
      </c>
      <c r="L58" s="243">
        <v>-446.05065797168277</v>
      </c>
      <c r="M58" s="244">
        <v>-994.17986624144487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EB435662BCEB47BBD83BD0933A752E" ma:contentTypeVersion="2" ma:contentTypeDescription="Create a new document." ma:contentTypeScope="" ma:versionID="24849355d23d09a214ed68b7d35d2fc5">
  <xsd:schema xmlns:xsd="http://www.w3.org/2001/XMLSchema" xmlns:xs="http://www.w3.org/2001/XMLSchema" xmlns:p="http://schemas.microsoft.com/office/2006/metadata/properties" targetNamespace="http://schemas.microsoft.com/office/2006/metadata/properties" ma:root="true" ma:fieldsID="945b1eb723395c1f2f5ab635b757ccd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65131D-FCF0-4495-BCFB-0F2ADA81206D}"/>
</file>

<file path=customXml/itemProps2.xml><?xml version="1.0" encoding="utf-8"?>
<ds:datastoreItem xmlns:ds="http://schemas.openxmlformats.org/officeDocument/2006/customXml" ds:itemID="{04B8A8EB-FCCF-4C84-9D3B-538864D167D3}"/>
</file>

<file path=customXml/itemProps3.xml><?xml version="1.0" encoding="utf-8"?>
<ds:datastoreItem xmlns:ds="http://schemas.openxmlformats.org/officeDocument/2006/customXml" ds:itemID="{C8929C9E-6C28-4994-80D1-2F420635CF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Decision Making Parametrics</vt:lpstr>
      <vt:lpstr>Input Parametrics</vt:lpstr>
      <vt:lpstr>Parametric Matrix</vt:lpstr>
      <vt:lpstr>Report Tables</vt:lpstr>
      <vt:lpstr>selected scenarios</vt:lpstr>
      <vt:lpstr>0 vs Int 5</vt:lpstr>
      <vt:lpstr>90 % summary</vt:lpstr>
      <vt:lpstr>92 % summary</vt:lpstr>
      <vt:lpstr>95 % summary</vt:lpstr>
      <vt:lpstr>98 % summary</vt:lpstr>
      <vt:lpstr>Scenario 0</vt:lpstr>
      <vt:lpstr>Scenario 1</vt:lpstr>
      <vt:lpstr>Scenario 2</vt:lpstr>
      <vt:lpstr>Scenario 3</vt:lpstr>
      <vt:lpstr>Scenario 4</vt:lpstr>
      <vt:lpstr>Scenario 5</vt:lpstr>
      <vt:lpstr>Scenario 6</vt:lpstr>
      <vt:lpstr>Scenario 7</vt:lpstr>
      <vt:lpstr>Scenario 8</vt:lpstr>
      <vt:lpstr>Scenario 9</vt:lpstr>
      <vt:lpstr>Scenario 10</vt:lpstr>
      <vt:lpstr>Scenario 11</vt:lpstr>
      <vt:lpstr>Scenario 12</vt:lpstr>
      <vt:lpstr>Scenario 13</vt:lpstr>
      <vt:lpstr>Scenario 14</vt:lpstr>
      <vt:lpstr>Scenario 15</vt:lpstr>
      <vt:lpstr>Scenario 16</vt:lpstr>
      <vt:lpstr>Scenario 17</vt:lpstr>
      <vt:lpstr>Scenario 18</vt:lpstr>
      <vt:lpstr>Scenario 19</vt:lpstr>
      <vt:lpstr>Scenario 20</vt:lpstr>
      <vt:lpstr>Scenario 21</vt:lpstr>
      <vt:lpstr>Scenario 22</vt:lpstr>
      <vt:lpstr>Scenario 23</vt:lpstr>
      <vt:lpstr>Scenario 24</vt:lpstr>
      <vt:lpstr>Scenario 25</vt:lpstr>
      <vt:lpstr>Scenario 26</vt:lpstr>
      <vt:lpstr>Scenario 27</vt:lpstr>
      <vt:lpstr>MHGF 0</vt:lpstr>
      <vt:lpstr>MHGF 4</vt:lpstr>
      <vt:lpstr>MHGF 5</vt:lpstr>
      <vt:lpstr>MHGF 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Schroeder</dc:creator>
  <cp:lastModifiedBy>David Schroeder</cp:lastModifiedBy>
  <dcterms:created xsi:type="dcterms:W3CDTF">2015-05-02T16:47:13Z</dcterms:created>
  <dcterms:modified xsi:type="dcterms:W3CDTF">2015-07-06T14:06:04Z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0x010100C8EB435662BCEB47BBD83BD0933A752E</vt:lpwstr>
  </property>
</Properties>
</file>