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" yWindow="225" windowWidth="22140" windowHeight="13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E19" i="1"/>
  <c r="E18" i="1"/>
  <c r="E17" i="1"/>
  <c r="E16" i="1"/>
  <c r="F11" i="1" l="1"/>
  <c r="B10" i="1"/>
  <c r="E15" i="1" l="1"/>
  <c r="E14" i="1"/>
  <c r="E13" i="1"/>
  <c r="F13" i="1" s="1"/>
  <c r="D26" i="1"/>
  <c r="F18" i="1" l="1"/>
</calcChain>
</file>

<file path=xl/sharedStrings.xml><?xml version="1.0" encoding="utf-8"?>
<sst xmlns="http://schemas.openxmlformats.org/spreadsheetml/2006/main" count="19" uniqueCount="14">
  <si>
    <t>MMBtu</t>
  </si>
  <si>
    <t>Therm</t>
  </si>
  <si>
    <t>NG Heat Rate</t>
  </si>
  <si>
    <t>Net Heat Rate</t>
  </si>
  <si>
    <t>AFUE</t>
  </si>
  <si>
    <t>HSPF</t>
  </si>
  <si>
    <t>Forced Air EFF</t>
  </si>
  <si>
    <t>Btuh/kWh</t>
  </si>
  <si>
    <t>$/kWh T2</t>
  </si>
  <si>
    <t>$/Therm T2</t>
  </si>
  <si>
    <t>$/MMBtu to the space</t>
  </si>
  <si>
    <t>Efficiency</t>
  </si>
  <si>
    <t>$/Therm Tier 2</t>
  </si>
  <si>
    <t>$/kWh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</si>
</sst>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6"/>
  <sheetViews>
    <sheetView tabSelected="1" zoomScale="200" zoomScaleNormal="200" workbookViewId="0">
      <selection activeCell="C12" sqref="C12:E21"/>
    </sheetView>
  </sheetViews>
  <sheetFormatPr defaultRowHeight="15" x14ac:dyDescent="0.25"/>
  <cols>
    <col min="1" max="1" width="13.7109375" customWidth="1"/>
    <col min="2" max="2" width="10.7109375" customWidth="1"/>
    <col min="4" max="4" width="16.7109375" customWidth="1"/>
  </cols>
  <sheetData>
    <row r="4" spans="1:8" x14ac:dyDescent="0.25">
      <c r="A4" t="s">
        <v>6</v>
      </c>
      <c r="B4" s="14">
        <v>0.7</v>
      </c>
      <c r="C4" s="14"/>
    </row>
    <row r="5" spans="1:8" x14ac:dyDescent="0.25">
      <c r="A5" t="s">
        <v>0</v>
      </c>
      <c r="B5" s="14">
        <v>1000000</v>
      </c>
      <c r="C5" s="14"/>
    </row>
    <row r="6" spans="1:8" x14ac:dyDescent="0.25">
      <c r="A6" t="s">
        <v>1</v>
      </c>
      <c r="B6" s="14">
        <v>100000</v>
      </c>
      <c r="C6" s="14"/>
    </row>
    <row r="7" spans="1:8" x14ac:dyDescent="0.25">
      <c r="A7" t="s">
        <v>7</v>
      </c>
      <c r="B7" s="14">
        <v>3413</v>
      </c>
      <c r="C7" s="14"/>
    </row>
    <row r="8" spans="1:8" x14ac:dyDescent="0.25">
      <c r="A8" t="s">
        <v>2</v>
      </c>
      <c r="B8" s="14">
        <v>7260</v>
      </c>
      <c r="C8" s="14"/>
    </row>
    <row r="9" spans="1:8" x14ac:dyDescent="0.25">
      <c r="A9" t="s">
        <v>3</v>
      </c>
      <c r="B9" s="14">
        <v>4792</v>
      </c>
      <c r="C9" s="14"/>
    </row>
    <row r="10" spans="1:8" x14ac:dyDescent="0.25">
      <c r="A10" t="s">
        <v>9</v>
      </c>
      <c r="B10" s="14">
        <f>1.7286+0.10197</f>
        <v>1.8305699999999998</v>
      </c>
      <c r="C10" s="14"/>
    </row>
    <row r="11" spans="1:8" ht="15.75" thickBot="1" x14ac:dyDescent="0.3">
      <c r="A11" t="s">
        <v>8</v>
      </c>
      <c r="B11" s="14">
        <v>0.27389000000000002</v>
      </c>
      <c r="C11" s="14"/>
      <c r="F11">
        <f>0.34876</f>
        <v>0.34876000000000001</v>
      </c>
      <c r="G11">
        <v>0.27389000000000002</v>
      </c>
      <c r="H11">
        <v>0.19</v>
      </c>
    </row>
    <row r="12" spans="1:8" ht="45.75" thickBot="1" x14ac:dyDescent="0.3">
      <c r="C12" s="10" t="s">
        <v>11</v>
      </c>
      <c r="D12" s="11"/>
      <c r="E12" s="12" t="s">
        <v>10</v>
      </c>
    </row>
    <row r="13" spans="1:8" x14ac:dyDescent="0.25">
      <c r="C13" s="7" t="s">
        <v>4</v>
      </c>
      <c r="D13" s="8">
        <v>80</v>
      </c>
      <c r="E13" s="9">
        <f>($B$10*10/$B$4)/(D13)*100</f>
        <v>32.688749999999999</v>
      </c>
      <c r="F13">
        <f>E16/E13</f>
        <v>1.4597210758690786</v>
      </c>
    </row>
    <row r="14" spans="1:8" x14ac:dyDescent="0.25">
      <c r="C14" s="2" t="s">
        <v>4</v>
      </c>
      <c r="D14" s="1">
        <v>92</v>
      </c>
      <c r="E14" s="3">
        <f>($B$10*10/$B$4)/(D14)*100</f>
        <v>28.425000000000001</v>
      </c>
    </row>
    <row r="15" spans="1:8" x14ac:dyDescent="0.25">
      <c r="C15" s="2" t="s">
        <v>4</v>
      </c>
      <c r="D15" s="1">
        <v>95</v>
      </c>
      <c r="E15" s="3">
        <f>($B$10*10/$B$4)/(D15)*100</f>
        <v>27.527368421052635</v>
      </c>
    </row>
    <row r="16" spans="1:8" x14ac:dyDescent="0.25">
      <c r="C16" s="2" t="s">
        <v>5</v>
      </c>
      <c r="D16" s="1">
        <v>8.1999999999999993</v>
      </c>
      <c r="E16" s="3">
        <f>($B$11*293/$B$4)/(D16/($B$7/1000))</f>
        <v>47.716457318815344</v>
      </c>
    </row>
    <row r="17" spans="3:6" x14ac:dyDescent="0.25">
      <c r="C17" s="2" t="s">
        <v>5</v>
      </c>
      <c r="D17" s="1">
        <v>8.5</v>
      </c>
      <c r="E17" s="3">
        <f>($B$11*293/$B$4)/(D17/($B$7/1000))</f>
        <v>46.032347060504215</v>
      </c>
    </row>
    <row r="18" spans="3:6" x14ac:dyDescent="0.25">
      <c r="C18" s="2" t="s">
        <v>5</v>
      </c>
      <c r="D18" s="1">
        <v>8.6</v>
      </c>
      <c r="E18" s="3">
        <f>($B$11*293/$B$4)/(D18/($B$7/1000))</f>
        <v>45.497087210963464</v>
      </c>
      <c r="F18">
        <f>E18/E13</f>
        <v>1.3918270723402841</v>
      </c>
    </row>
    <row r="19" spans="3:6" ht="15.75" thickBot="1" x14ac:dyDescent="0.3">
      <c r="C19" s="4" t="s">
        <v>5</v>
      </c>
      <c r="D19" s="5">
        <v>9.6</v>
      </c>
      <c r="E19" s="6">
        <f>($B$11*293/$B$4)/(D19/($B$7/1000))</f>
        <v>40.757807293154769</v>
      </c>
    </row>
    <row r="20" spans="3:6" x14ac:dyDescent="0.25">
      <c r="C20" s="13" t="s">
        <v>12</v>
      </c>
      <c r="D20" s="13">
        <f>1.7286+0.10197</f>
        <v>1.8305699999999998</v>
      </c>
    </row>
    <row r="21" spans="3:6" x14ac:dyDescent="0.25">
      <c r="C21" s="13" t="s">
        <v>13</v>
      </c>
      <c r="D21" s="13">
        <v>0.27389000000000002</v>
      </c>
    </row>
    <row r="26" spans="3:6" x14ac:dyDescent="0.25">
      <c r="D26">
        <f>E16/E13</f>
        <v>1.4597210758690786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4F35A8-3C4D-4517-892A-85B69707A2D9}"/>
</file>

<file path=customXml/itemProps2.xml><?xml version="1.0" encoding="utf-8"?>
<ds:datastoreItem xmlns:ds="http://schemas.openxmlformats.org/officeDocument/2006/customXml" ds:itemID="{39290150-87B4-45D4-9B70-3F1E8CDEBC57}"/>
</file>

<file path=customXml/itemProps3.xml><?xml version="1.0" encoding="utf-8"?>
<ds:datastoreItem xmlns:ds="http://schemas.openxmlformats.org/officeDocument/2006/customXml" ds:itemID="{F70479B0-92A3-4E27-8F82-0C2DFC6B9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B. Hunt</dc:creator>
  <cp:lastModifiedBy>Marshall B. Hunt</cp:lastModifiedBy>
  <dcterms:created xsi:type="dcterms:W3CDTF">2016-02-03T15:50:03Z</dcterms:created>
  <dcterms:modified xsi:type="dcterms:W3CDTF">2016-02-05T00:49:33Z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