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katieelliott/Desktop/Personal/Jobs/SESC/Clients/CAEECC/Membership Composition/Evaluation/"/>
    </mc:Choice>
  </mc:AlternateContent>
  <xr:revisionPtr revIDLastSave="0" documentId="13_ncr:1_{F65C52B7-7577-CD44-9A43-56096F5BA731}" xr6:coauthVersionLast="47" xr6:coauthVersionMax="47" xr10:uidLastSave="{00000000-0000-0000-0000-000000000000}"/>
  <bookViews>
    <workbookView xWindow="5300" yWindow="2020" windowWidth="30280" windowHeight="17300" xr2:uid="{00000000-000D-0000-FFFF-FFFF00000000}"/>
  </bookViews>
  <sheets>
    <sheet name="CDEI Responses" sheetId="2" r:id="rId1"/>
  </sheets>
  <definedNames>
    <definedName name="_xlnm._FilterDatabase" localSheetId="0" hidden="1">'CDEI Responses'!$A$1:$S$26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2" l="1"/>
  <c r="A15" i="2"/>
  <c r="A14" i="2"/>
  <c r="A13" i="2"/>
  <c r="A12" i="2"/>
  <c r="A11" i="2"/>
  <c r="A10" i="2"/>
  <c r="A9" i="2"/>
  <c r="A8" i="2"/>
  <c r="A5" i="2"/>
  <c r="A6" i="2" s="1"/>
  <c r="A7" i="2" s="1"/>
  <c r="A4" i="2"/>
  <c r="K20" i="2"/>
  <c r="K21" i="2"/>
  <c r="K19" i="2"/>
  <c r="U21" i="2"/>
  <c r="U20" i="2"/>
  <c r="U19" i="2"/>
  <c r="U18" i="2"/>
  <c r="B34" i="2" s="1"/>
  <c r="S21" i="2"/>
  <c r="S20" i="2"/>
  <c r="S19" i="2"/>
  <c r="S18" i="2"/>
  <c r="B33" i="2" s="1"/>
  <c r="G18" i="2"/>
  <c r="B27" i="2" s="1"/>
  <c r="I18" i="2"/>
  <c r="B28" i="2" s="1"/>
  <c r="M18" i="2"/>
  <c r="B30" i="2" s="1"/>
  <c r="O18" i="2"/>
  <c r="B31" i="2" s="1"/>
  <c r="Q18" i="2"/>
  <c r="B32" i="2" s="1"/>
  <c r="G19" i="2"/>
  <c r="I19" i="2"/>
  <c r="M19" i="2"/>
  <c r="O19" i="2"/>
  <c r="Q19" i="2"/>
  <c r="G20" i="2"/>
  <c r="I20" i="2"/>
  <c r="M20" i="2"/>
  <c r="O20" i="2"/>
  <c r="Q20" i="2"/>
  <c r="G21" i="2"/>
  <c r="I21" i="2"/>
  <c r="M21" i="2"/>
  <c r="O21" i="2"/>
  <c r="Q21" i="2"/>
  <c r="D19" i="2"/>
  <c r="E19" i="2"/>
  <c r="E20" i="2"/>
  <c r="E21" i="2"/>
  <c r="D21" i="2"/>
  <c r="D20" i="2"/>
  <c r="E18" i="2"/>
  <c r="B26" i="2" s="1"/>
  <c r="D18" i="2"/>
  <c r="B25" i="2" s="1"/>
</calcChain>
</file>

<file path=xl/sharedStrings.xml><?xml version="1.0" encoding="utf-8"?>
<sst xmlns="http://schemas.openxmlformats.org/spreadsheetml/2006/main" count="173" uniqueCount="113">
  <si>
    <t>Response</t>
  </si>
  <si>
    <t>Open-Ended Response</t>
  </si>
  <si>
    <t>AVERAGE</t>
  </si>
  <si>
    <t>Organization</t>
  </si>
  <si>
    <t>Goals Clearly Articulated</t>
  </si>
  <si>
    <t>Documents Clear &amp; Helpful</t>
  </si>
  <si>
    <t>Members Flexible Seeking Agreements</t>
  </si>
  <si>
    <t>Facilitators Were Effective</t>
  </si>
  <si>
    <t>Low</t>
  </si>
  <si>
    <t>High</t>
  </si>
  <si>
    <t>Median</t>
  </si>
  <si>
    <t>Please add anything else, including if you have any suggested process improvements for CAEECC Working Groups that address comparably complex issues in the future.</t>
  </si>
  <si>
    <t>CAEECC Affiliation</t>
  </si>
  <si>
    <t>Averages</t>
  </si>
  <si>
    <t>Timeframe appropriate</t>
  </si>
  <si>
    <t>Successful in meeting  goals and objectives and yielding productive outcomes.</t>
  </si>
  <si>
    <t>The overall goals and objectives of the CDEI WG process were accomplished.</t>
  </si>
  <si>
    <t>Please add any clarifying comments regarding your responses to questions 4 and 5 about the CDEI WG goals and objectives.</t>
  </si>
  <si>
    <t>The mini team process that worked on proposals and specific language between the CDEI WG meetings for the full CDEI WG to review and discuss was an effective way to develop draft recommendations for the entire WG to consider.</t>
  </si>
  <si>
    <t>Please add any clarifying comments regarding your response to question 7 about the use of mini teams.</t>
  </si>
  <si>
    <t>Presentations and Documents throughout the CDEI WG process were clear and helpful.</t>
  </si>
  <si>
    <t>Please add any clarifying comments regarding your response to question 9 about the presentations and documents.</t>
  </si>
  <si>
    <t>The approximately three-month timeframe from start to finish for the CDEI WG process was:</t>
  </si>
  <si>
    <t>Please add any clarifying comments regarding your response to question 11 about the overall timeframe.</t>
  </si>
  <si>
    <t>CDEI WG Members were flexible in seeking outcomes that were potentially mutually agreeable, where applicable.</t>
  </si>
  <si>
    <t>Please add any clarifying comments regarding your response to question 13 about the flexibility of CDEI WG Members.</t>
  </si>
  <si>
    <t>The facilitator was effective in running the CDEI WG process (e.g., fostering constructive and efficient CDEI WG meetings, working effectively with mini teams, being impartial, facilitating consensus building, ensuring that no one dominated discussions, and accurately documenting outcomes in a timely fashion).</t>
  </si>
  <si>
    <t>Please elaborate on your scoring of question 15 about facilitation.</t>
  </si>
  <si>
    <t>All things considered, this CDEI WG process was successful in meeting its goals and objectives and yielding productive outcomes.</t>
  </si>
  <si>
    <t xml:space="preserve">Please add any clarifying comments regarding your response to question 18 about the overall process success. </t>
  </si>
  <si>
    <t>The CDEI WG process created relatively more value than would have likely been the case if the deliberations on Composition and DEI issues had remained at the CPUC (for example, regarding additional insights, greater specificity, higher degree of convergence and attainment of consensus on issues, and/or more timely outcome).</t>
  </si>
  <si>
    <t xml:space="preserve">Please elaborate on your scoring of question 19 about the relative value created. </t>
  </si>
  <si>
    <t>How trusting and inclusive did you feel the process was?</t>
  </si>
  <si>
    <t>Please elaborate on your scoring of question 21 about how trusting and inclusive the process was.</t>
  </si>
  <si>
    <t>Not from a Full CAEECC Member organization</t>
  </si>
  <si>
    <t>Ex-Officio (CPUC)</t>
  </si>
  <si>
    <t>From a Full CAEECC Member organization</t>
  </si>
  <si>
    <t>Much seems to be a work in progress, i.e. compensation</t>
  </si>
  <si>
    <t>There seemed to be an overarching focus on compensation with regard to attracting ideal participants. Money is a factor, no doubt, but there are also value adds thzat were not entirely flushed out.</t>
  </si>
  <si>
    <t>Great job! It is obvious there is both a commitment to the work and much sweat equity put into the tools and outcome designations.</t>
  </si>
  <si>
    <t>The need for diversity is important for the CAEECC to properly represent all of California.</t>
  </si>
  <si>
    <t xml:space="preserve">I think group did a great job with the limited timeline a lot was accomplished. </t>
  </si>
  <si>
    <t xml:space="preserve">Thanks to them for doing the additional work. Made it easier on me to follow and review items. </t>
  </si>
  <si>
    <t>N/A</t>
  </si>
  <si>
    <t xml:space="preserve">Short just because there was a lot of other stuff going on, but appreciated that it was addressed this quickly. </t>
  </si>
  <si>
    <t xml:space="preserve">Appreciated all the discussions. </t>
  </si>
  <si>
    <t>N/a</t>
  </si>
  <si>
    <t>n/a</t>
  </si>
  <si>
    <t xml:space="preserve">Appreciate the opportunity. </t>
  </si>
  <si>
    <t>Given the constrained timeline, the WG wasn't able to fully meet all of its goals and objectives. This is why a "follow-up" WG is being recommended, to continue to conversation and finalize the work started by the CDEI WG.</t>
  </si>
  <si>
    <t>We needed more time. The work done by the mini teams was very labor intensive, and if would've been more helpful to balance other work and personal obligations if the mini teams/sub-working groups would've had more time to meet and draft recommendations.</t>
  </si>
  <si>
    <t>Provide more time for Working Groups to meet and do the work.</t>
  </si>
  <si>
    <t xml:space="preserve">Once we got into the work it was clear  that:   the process for the WG prospectus and make-up and structure  and timeline for the WG itself , as designed, mirrored/exemplified  the very problematic issues we were brought together to address in the CAEECC itself regarding  "DEI.  Notably  "Justice"  itself and an understanding of authentic community engagement  towards community-led decision making was not at all on shared levels by all. Participation by so-called CAEECC members of the working group in the real work was lacking and a demonstration of typical extractive and exploitative processes in these contexts. </t>
  </si>
  <si>
    <t>Process needs to be designed in consensus by all  parties together  equally with  power, resources enabling capacity, and decision-making authority; where marginalized parties are resourced to equal extent to enable equitable participation in a democratic process with shared and self-determined leadership and structure.</t>
  </si>
  <si>
    <t>Documents may have been clear, however, may not have always reflected accuracy as to nuance.  they were helpful to have , but the timeframe in delivery and expectations for review/use of them, made them not helpful.  Split the diff between Disagree and slightly disagree....</t>
  </si>
  <si>
    <t>Not only too short but unrealistic especially given the make-up and the structure of the engagement. It needed to be what the Restructuring WG process is trying to establish--the actual ability to create a new table that is equitable with guests at the table centering equity and justice, not dominated by status quo pro-fossil fuel/utility players.  NOTE: Progress in "JEDI" can  be made much more swiftly and with better quality results in impact to meet JEDI goals of the CPUC's Plan and beyond, if eligibility for seat at the table properly reflects  those with  intentions aligned with JEDI and true under resourced communities' goals, rather than corporate gains, or individual profit maximization or personal reputational benefits tantamount to greenwashing.  Thus time is saved because time, energy and efforts aren't wasted by EXHAUSTING the BIPOC marginalized and under-resourced representatives that are at the table to do the work; not having to educate  or fighting/defending against those extant powers that only want to maintain their power and the status quo of [their profitable]business.</t>
  </si>
  <si>
    <t xml:space="preserve">Hard to say about the CDEI WG members, as i only had any real interaction with  less than half the members of the CDEI-- most of the CAEECC members did not do the engagement work of the mini-groups. They stayed in their positional posts of power, knowing full well they hold the decision-making power at the full CAEECC level.  This structural flaw in power dynamics is systemic and needs to be changed. </t>
  </si>
  <si>
    <t xml:space="preserve">She tried hard, but since she has not been trained in the spectrum of community engagement to Ownership, nor seemed to have been utilizing any racial equity facilitation/training in mixed groups it was apparent she either did or could not perceive the inequity of the very power structure she was a part of.    A more effective facilitator from a JEDI  perspective and more expertise in  environmental justice, equity, and facilitation of these kinds of spaces,  might have  operated differently.  Having said this, the question asks only about the typical key performance indicators that perpetuate the status quo. For example, in the context of these online meeting engagements-- ensuring that no one dominated discussions -- is like giving the same  size box to stand on to everyone, when the playing [viewing] field is not level to start with.  That is merely providing "equal" time and attention, which only  serves to preserve status quo.  </t>
  </si>
  <si>
    <t xml:space="preserve">Strongly agree that at least the recognition(by Commissioner Shiroma!) that some change towards justice and equity and inclusion and diversity was sorely needed was of great value. The more the decision-making can be of , by, with, for and from the grassroots frontlines level of understanding, the more inclusion and value is brought to bear.  When the expertise of those  most marginalized and from those representing communities without the usual privilege and positional power of status quo entities with such power, wealth and institutional influence, can be heard and allowed to share in leadership and decision-making that impacts them the most, THAT is when the relative value is created.   That is when INEQUITY will start to really be addressed.  </t>
  </si>
  <si>
    <t xml:space="preserve">These 2 things are quite different and I can't respond to them when these are framed together in a question such as this, which displays either implicit bias or a lack of understanding that these are 2 different things.  </t>
  </si>
  <si>
    <t xml:space="preserve">Put out an well written RFQ to general postings to Hire and appropriately compensate and provide funding and support resources for properly trained, experienced facilitation (there are a number of very good local BIPOC-led groups that could be combined with technical expertise with lived experience) to both  help in designing the process, any prospectus, outreach,  make-up of a new model entity and then facilitate with a  focus on the design of community engagement processes with broad inclusion that has been resourced to meet people where they are at , especially in disadvantaged communities.  And consider their facilitation of the Restructuring WG and its process,  and move forward on  that and ultimately give their recommendations due consideration (perhaps not let the status quo CAEECC make-up have  all the voting power.)  </t>
  </si>
  <si>
    <t xml:space="preserve">Mini working groups were great. There were times when we needed to more time between CDEI meetings. There was difficulty coordinating times to meet. </t>
  </si>
  <si>
    <t xml:space="preserve">The three month time frame was very aggressive. There were topics that were discussed at length but other topics whose time was cut short. </t>
  </si>
  <si>
    <t xml:space="preserve">The CDEI WG process allowed for great transparency and allowed other voices often not heard in this space. </t>
  </si>
  <si>
    <t>defining CDEI was challenging but we got through it</t>
  </si>
  <si>
    <t>it was A LOT of work.</t>
  </si>
  <si>
    <t>there was A LOT of info crammed in.</t>
  </si>
  <si>
    <t>too short for something so new and ambitious</t>
  </si>
  <si>
    <t>none</t>
  </si>
  <si>
    <t>this WG brought new much needed voices</t>
  </si>
  <si>
    <t>joining towards the end but it seems to progressing as intendended</t>
  </si>
  <si>
    <t>I believe that, while the WG created a good plan to ensure that the goals and objectives are eventually accomplished, the CDEI WG's actual goals and objectives have not been accomplished. Instead, they have been pushed forward to another process. That is fine, but was not the original intent of this WG.</t>
  </si>
  <si>
    <t>I think the mini teams could've been better if they had been formulated a bit earlier on in the process so that they could meet at least twice.</t>
  </si>
  <si>
    <t>All necessary materials were easy to find and easy to follow.</t>
  </si>
  <si>
    <t>I think that the overall process could've been longer. However, the individual meetings were too long in my opinion. In the future, I think shorter but more frequent meetings could be a better approach.</t>
  </si>
  <si>
    <t xml:space="preserve">I think that the WG's charge may have been overly ambitious for the time that we had. </t>
  </si>
  <si>
    <t>There was certainly a wider range of perspectives because of the WG process compared to if the process had been left at the CPUC.</t>
  </si>
  <si>
    <t>The process was inclusive in some ways. For example, I liked the combination of homework (aka written input) and discussion. This allows for people with different communication styles/communication needs to participate in ways that suit them. However, I struggle to say it was a truly inclusive process when I look at the makeup of the group. The actual participants were not very diverse in terms of race/ethnicity. For example, as far as I can tell, the only Black participants were both from the CPUC. I don't know how everyone personally identifies, but that seems odd for a group that is meant to examine diversity. I also found it frustrating in the first meeting when someone suggested removing race from the definition of diversity. Similarly, in one of the early meetings I found it frustrating that people did not have a basic understanding of gender and gender identity, and I recall someone not knowing what the A in LGBTQIA stood for. These incidents are not the fault of those individuals. Asking questions is important in the process of learning. That said, I believe that people needed to be briefed or required to come in with some base knowledge that was provided by the facilitators.     For me, these particular issues made me feel a bit uneasy due to my own background as a Black woman who is a member of the LGBTQIA community. People from marginalized groups shouldn't have to explain these basic concepts (ex. why race is important in considering diversity) in a group that is meant to examine DEI. I believe that these incidents were properly addressed once they came up. Again, I do not say this to blame anyone, but rather to explain my perspective and how I think the process could change in the future.</t>
  </si>
  <si>
    <t>I believe that the Scope of the Working Group grew during the Project.  Initially the Scope seemed to be focused on integrating DEI objectives into CAEECC membership and activities.  This grew into a much larger project to include certain elements of the CPUC and a larger more holistic proposed restructuring of CAEECC.  This larger scope---and the relatively tight timeline----made accomplishing goals challenging. The ultimate recommendations reflect this as much of the CDEI working group's recommendations are to convene a new group.</t>
  </si>
  <si>
    <t>I worked on the Compensation Mini-Team with one other person and this provided a flexible, nimble platform to execute on key initiatives and develop meaningful recommendations.</t>
  </si>
  <si>
    <t>The Facilitation Team did an excellent job of compiling an enormous amount of information into a usable and meaningful format to assist in consensus devlopment.</t>
  </si>
  <si>
    <t>Moving scope around the DEI initiative made the working group process difficult.  Also, relative to other working groups I've participated in, some individual members of this working group showed little willingness for compromise and collaboration and consumed a disproportionate amount of the Working Group's bandwidth.</t>
  </si>
  <si>
    <t>Some members seemed to have a fixed agenda at a detailed level for which they showed limited willingness to compromise. This was particularly challenging as it resulted in the scope of the working group being changed over the life of the project.  Consensus is a difficult standard.  Given the short time line, I perceived that some members of the working group were worn down by the most persistent and loudest voices of certain working group members.</t>
  </si>
  <si>
    <t>The Facilitators did an excellent job; however, they were saddled with a project scope and timeline that was simply too much and too short to achieve project success.  Also, while Facilitators laid out expectations of WG members clearly; it was apparent to me that not all working group members understood and/or abided by these expectations in the same way.</t>
  </si>
  <si>
    <t xml:space="preserve">Success will best be measured by a) Whether the CAEECC Members accept and approve of the Final Report; and b) Whether all stakeholders----including the CPUC----take the detailed recommendations to heart and execute upon them. </t>
  </si>
  <si>
    <t>The Working Group certainly brought a focused perspective to a VERY important issue; however, it is not perfectly clear to me that unique and material value added was added relative to a more standard CPUC deliberative process.  Special caution is recommended with respect to the CPUC create a new CDEI procurement assigned to a PA.  This may be the path of least resistance; however, it risks diluting the key findings of the Working Group.</t>
  </si>
  <si>
    <t>In general, this was a trusting group; however, there was a broad range of perspectives and agendas and sometimes this seemed to bog down the progress towards meaningful recommendations and implementation plans.</t>
  </si>
  <si>
    <t>Implementation of many of the recommendations that the working group provided has significant potential to lay a foundation for successful future working groups and CAEECC activities.  Processes for onboarding and including a much more diverse CAEECC organization (and accompanying policy perspective) will ultimately benefit the Stakeholder Process. This will occur through wider and better understood rules of road.</t>
  </si>
  <si>
    <t>Such a forum creates deeper discussion among WG and allows a greater understanding of various points of view and thus higher levels of agreement.</t>
  </si>
  <si>
    <t>I think if we had even 4-6 months for this effort, there would've been more opportunity to process and discuss the content in a more in depth manner than the 3 month time frame allowed.</t>
  </si>
  <si>
    <t xml:space="preserve">I think that the most important suggested improvement I can provide is extending the time frame of this working group or those of similar efforts. Coming from someone who had not participated in a CAEECC WG beforehand, the process was a lot more technical than I had initially assumed, so it took me a lot more time to process the content, information, and format. If there was more time allocated to this effort, I feel as though I could have familiarized myself more and provided more insightful ideas instead of trying to play catch up a lot of the time. </t>
  </si>
  <si>
    <t>What we set out to do and the direction that the CDEI WG wanted to go in were slightly different (albeit aligned). Originally we were hoping to get more specificity on near term actions, but I agree with the group's approach that a piecemeal approach is not what we need. Because of that, our original objectives were not exactly accomplished, but on the right track.</t>
  </si>
  <si>
    <t>There's really no other way to get to specific ideas and recommendations unless we have much longer meetings with breakout groups (which would be great in an in person all day meeting, but much harder on zoom)</t>
  </si>
  <si>
    <t>Would be great to use more images and fewer words. Perhaps the words slides could be appendices for reference, but it's really hard to be able to read it all and it distracts from the presenter.</t>
  </si>
  <si>
    <t>WAY too short. Even if we had stayed with the original scope, it would have still been too short.</t>
  </si>
  <si>
    <t>We made some progress once Katie reiterated to everyone periodically to come with solutions. In the beginning it felt more like complaining from some but by the end we received effective recommendations.</t>
  </si>
  <si>
    <t xml:space="preserve">This was an INCREDIBLY difficult group to facilitate both b/c of personality and because of the delicateness of the topic. Katie did a great job and grew immensely throughout. She also took responsibility for learning and doing more to understand the nuances and connect with the members. But I will say that there's a fine line between taking responsibility for things you can do better and taking responsibility b/c you think you severely messed up based on someone's reaction. In professional development, I suggest exploring this line as part of developing facilitation skills so as not to unduly undermine your own strong capabilities and sensibilities (or confidence) b/c of interactions. And also to avoid conflating a mistake you need to address with the feeling you need to absorb someone else's experience that has nothing to do with your actions. People's experiences definitely needs acknowledgement and addressing, and facilitation skills and approaches may need to be adjusted, but it doesn't mean you're in the wrong all the time that someone speaks up in dissatisfaction. </t>
  </si>
  <si>
    <t>The amount of work and rich recommendations that came out of this group was incredible. I look forward to working on the next step.</t>
  </si>
  <si>
    <t>There is no way we would have been able to get this level of connectedness, understanding, and consensus through workshops. We would have lost a ton of people if this were to be discussed through comments.</t>
  </si>
  <si>
    <t>I still feel a bit of energy on the distrusting side, but think had we had more time and/or if we launch the restructuring group with more time, this would become a very inclusive and trusting process.</t>
  </si>
  <si>
    <t>Great job!</t>
  </si>
  <si>
    <t>Goals Accomplished</t>
  </si>
  <si>
    <t>Effective mini team Process</t>
  </si>
  <si>
    <t>Trusting &amp; Inclusive Process</t>
  </si>
  <si>
    <t>CDEI Process Created More Value Than if at CPUC</t>
  </si>
  <si>
    <t>About right.</t>
  </si>
  <si>
    <t>Too short.</t>
  </si>
  <si>
    <t>10 too short; 4 about right</t>
  </si>
  <si>
    <t>The overall goals and objectives of the Composition, Diversity, Equity &amp; Inclusion Working Group (CDEI WG) were clearly articulated.</t>
  </si>
  <si>
    <t xml:space="preserve">...given what established as priorities.
As mentioned, there is an overarching emphasis on compensation. I am not convinced that should be our focus at this initial stage. </t>
  </si>
  <si>
    <t xml:space="preserve">Also ,  Outcomes still remain to be seen. 
If the Restructuring WG manages to be launched and funded as proposed then that might be a good outcome.  Whether that means the CDEI WG process was successful, from my point of view, I really can't say that it was, for all my  additional clarifying comments  above.  Again, the process and makeup and structure was flawed and violated almost every one of the Jemez Principals for Democratic Organizing and the EJ Principles (1999)from the get go .  </t>
  </si>
  <si>
    <t>Anonymous</t>
  </si>
  <si>
    <t>Response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</si>
</sst>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0"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2"/>
      <name val="Arial"/>
      <family val="2"/>
    </font>
    <font>
      <i/>
      <sz val="12"/>
      <color theme="1"/>
      <name val="Arial"/>
      <family val="2"/>
    </font>
    <font>
      <sz val="11"/>
      <name val="Calibri"/>
      <family val="2"/>
    </font>
    <font>
      <sz val="12"/>
      <name val="Calibri"/>
      <family val="2"/>
    </font>
    <font>
      <b/>
      <sz val="12"/>
      <name val="Calibri"/>
      <family val="2"/>
    </font>
    <font>
      <sz val="11"/>
      <color rgb="FF000000"/>
      <name val="Calibri"/>
      <family val="2"/>
      <scheme val="minor"/>
    </font>
  </fonts>
  <fills count="7">
    <fill>
      <patternFill patternType="none"/>
    </fill>
    <fill>
      <patternFill patternType="gray125"/>
    </fill>
    <fill>
      <patternFill patternType="solid">
        <fgColor theme="0" tint="-0.14999847407452621"/>
        <bgColor rgb="FFEAEAE8"/>
      </patternFill>
    </fill>
    <fill>
      <patternFill patternType="solid">
        <fgColor theme="4" tint="0.79998168889431442"/>
        <bgColor rgb="FFEAEAE8"/>
      </patternFill>
    </fill>
    <fill>
      <patternFill patternType="solid">
        <fgColor theme="9" tint="0.79998168889431442"/>
        <bgColor indexed="64"/>
      </patternFill>
    </fill>
    <fill>
      <patternFill patternType="solid">
        <fgColor theme="0"/>
        <bgColor indexed="64"/>
      </patternFill>
    </fill>
    <fill>
      <patternFill patternType="solid">
        <fgColor rgb="FFEAEAE8"/>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2" fillId="0" borderId="0" xfId="0" applyFont="1" applyAlignment="1">
      <alignment horizontal="left" vertical="top" wrapText="1"/>
    </xf>
    <xf numFmtId="0" fontId="3" fillId="2" borderId="1" xfId="0" applyFont="1" applyFill="1" applyBorder="1" applyAlignment="1">
      <alignment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0" xfId="0" applyFont="1" applyAlignment="1">
      <alignment horizontal="center"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0" fontId="3" fillId="5" borderId="0" xfId="0" applyFont="1" applyFill="1" applyAlignment="1">
      <alignment vertical="top" wrapText="1"/>
    </xf>
    <xf numFmtId="0" fontId="3" fillId="0" borderId="1" xfId="0" applyFont="1" applyFill="1" applyBorder="1" applyAlignment="1">
      <alignment vertical="top" wrapText="1"/>
    </xf>
    <xf numFmtId="0" fontId="2" fillId="4" borderId="1" xfId="0" applyFont="1" applyFill="1" applyBorder="1" applyAlignment="1">
      <alignment horizontal="right" vertical="top" wrapText="1"/>
    </xf>
    <xf numFmtId="0" fontId="2" fillId="0" borderId="0" xfId="0" applyFont="1" applyAlignment="1">
      <alignment horizontal="right" vertical="top" wrapText="1"/>
    </xf>
    <xf numFmtId="0" fontId="2" fillId="4" borderId="1" xfId="0" applyFont="1" applyFill="1" applyBorder="1" applyAlignment="1">
      <alignment horizontal="left" vertical="top" wrapText="1"/>
    </xf>
    <xf numFmtId="0" fontId="2" fillId="0" borderId="0" xfId="0" applyFont="1" applyAlignment="1">
      <alignment vertical="top" wrapText="1"/>
    </xf>
    <xf numFmtId="0" fontId="2" fillId="3" borderId="2" xfId="0" applyFont="1" applyFill="1" applyBorder="1" applyAlignment="1">
      <alignment vertical="top" wrapText="1"/>
    </xf>
    <xf numFmtId="0" fontId="0" fillId="0" borderId="1" xfId="0" applyBorder="1" applyAlignment="1">
      <alignment wrapText="1"/>
    </xf>
    <xf numFmtId="0" fontId="3" fillId="0" borderId="0" xfId="0" applyFont="1" applyFill="1" applyAlignment="1">
      <alignment vertical="top" wrapText="1"/>
    </xf>
    <xf numFmtId="164" fontId="2" fillId="4" borderId="1" xfId="1" applyNumberFormat="1" applyFont="1" applyFill="1" applyBorder="1" applyAlignment="1">
      <alignment horizontal="right" vertical="top" wrapText="1"/>
    </xf>
    <xf numFmtId="164" fontId="3" fillId="0" borderId="0" xfId="0" applyNumberFormat="1" applyFont="1" applyAlignment="1">
      <alignment vertical="top" wrapText="1"/>
    </xf>
    <xf numFmtId="0" fontId="4" fillId="0" borderId="1" xfId="0" applyFont="1" applyBorder="1" applyAlignment="1">
      <alignment vertical="top" wrapText="1"/>
    </xf>
    <xf numFmtId="164" fontId="3" fillId="0" borderId="1" xfId="0" applyNumberFormat="1" applyFont="1" applyBorder="1" applyAlignment="1">
      <alignment vertical="top" wrapText="1"/>
    </xf>
    <xf numFmtId="164" fontId="5" fillId="0" borderId="0" xfId="0" applyNumberFormat="1" applyFont="1" applyFill="1" applyAlignment="1">
      <alignment horizontal="center" vertical="top" wrapText="1"/>
    </xf>
    <xf numFmtId="0" fontId="5" fillId="0" borderId="0" xfId="0" applyFont="1" applyFill="1" applyAlignment="1">
      <alignment horizontal="center" vertical="top" wrapText="1"/>
    </xf>
    <xf numFmtId="0" fontId="0" fillId="0" borderId="1" xfId="0" applyBorder="1"/>
    <xf numFmtId="0" fontId="6" fillId="6" borderId="1" xfId="0" applyFont="1" applyFill="1" applyBorder="1" applyAlignment="1">
      <alignment wrapText="1"/>
    </xf>
    <xf numFmtId="0" fontId="7" fillId="0" borderId="1" xfId="0" applyFont="1" applyFill="1" applyBorder="1" applyAlignment="1">
      <alignment vertical="top" wrapText="1"/>
    </xf>
    <xf numFmtId="0" fontId="8" fillId="4" borderId="1" xfId="0" applyFont="1" applyFill="1" applyBorder="1" applyAlignment="1">
      <alignment horizontal="right" vertical="top" wrapText="1"/>
    </xf>
    <xf numFmtId="0" fontId="7" fillId="0" borderId="1" xfId="0" applyFont="1" applyBorder="1" applyAlignment="1">
      <alignment vertical="top" wrapText="1"/>
    </xf>
    <xf numFmtId="0" fontId="9" fillId="0" borderId="3" xfId="0" applyFont="1" applyBorder="1" applyAlignment="1">
      <alignmen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3C2B9-45C9-D141-A3F5-A29D3B3C4EBB}">
  <dimension ref="A1:W34"/>
  <sheetViews>
    <sheetView tabSelected="1" zoomScale="120" zoomScaleNormal="120" workbookViewId="0">
      <pane xSplit="3" ySplit="2" topLeftCell="D16" activePane="bottomRight" state="frozen"/>
      <selection pane="topRight" activeCell="D1" sqref="D1"/>
      <selection pane="bottomLeft" activeCell="A3" sqref="A3"/>
      <selection pane="bottomRight" activeCell="A16" sqref="A16"/>
    </sheetView>
  </sheetViews>
  <sheetFormatPr baseColWidth="10" defaultColWidth="28" defaultRowHeight="16" x14ac:dyDescent="0.2"/>
  <cols>
    <col min="1" max="1" width="14.33203125" style="3" customWidth="1"/>
    <col min="2" max="2" width="14.83203125" style="3" customWidth="1"/>
    <col min="3" max="3" width="21.1640625" style="3" customWidth="1"/>
    <col min="4" max="5" width="27.83203125" style="3" customWidth="1"/>
    <col min="6" max="6" width="27.83203125" style="5" customWidth="1"/>
    <col min="7" max="7" width="37.1640625" style="3" customWidth="1"/>
    <col min="8" max="8" width="27.83203125" style="5" customWidth="1"/>
    <col min="9" max="9" width="37.1640625" style="3" customWidth="1"/>
    <col min="10" max="10" width="18.83203125" style="3" bestFit="1" customWidth="1"/>
    <col min="11" max="11" width="37.1640625" style="3" customWidth="1"/>
    <col min="12" max="12" width="27.83203125" style="5" customWidth="1"/>
    <col min="13" max="13" width="37.1640625" style="3" customWidth="1"/>
    <col min="14" max="14" width="40.33203125" style="5" customWidth="1"/>
    <col min="15" max="15" width="37.1640625" style="3" customWidth="1"/>
    <col min="16" max="17" width="27.83203125" style="7" customWidth="1"/>
    <col min="18" max="18" width="46.6640625" style="3" customWidth="1"/>
    <col min="19" max="19" width="52.5" style="5" customWidth="1"/>
    <col min="20" max="16384" width="28" style="3"/>
  </cols>
  <sheetData>
    <row r="1" spans="1:23" s="1" customFormat="1" ht="170" x14ac:dyDescent="0.2">
      <c r="A1" s="14" t="s">
        <v>112</v>
      </c>
      <c r="B1" s="14" t="s">
        <v>3</v>
      </c>
      <c r="C1" s="14" t="s">
        <v>12</v>
      </c>
      <c r="D1" s="14" t="s">
        <v>108</v>
      </c>
      <c r="E1" s="14" t="s">
        <v>16</v>
      </c>
      <c r="F1" s="14" t="s">
        <v>17</v>
      </c>
      <c r="G1" s="14" t="s">
        <v>18</v>
      </c>
      <c r="H1" s="14" t="s">
        <v>19</v>
      </c>
      <c r="I1" s="14" t="s">
        <v>20</v>
      </c>
      <c r="J1" s="14" t="s">
        <v>21</v>
      </c>
      <c r="K1" s="14" t="s">
        <v>22</v>
      </c>
      <c r="L1" s="14" t="s">
        <v>23</v>
      </c>
      <c r="M1" s="14" t="s">
        <v>24</v>
      </c>
      <c r="N1" s="14" t="s">
        <v>25</v>
      </c>
      <c r="O1" s="14" t="s">
        <v>26</v>
      </c>
      <c r="P1" s="14" t="s">
        <v>27</v>
      </c>
      <c r="Q1" s="14" t="s">
        <v>28</v>
      </c>
      <c r="R1" s="14" t="s">
        <v>29</v>
      </c>
      <c r="S1" s="14" t="s">
        <v>30</v>
      </c>
      <c r="T1" s="14" t="s">
        <v>31</v>
      </c>
      <c r="U1" s="14" t="s">
        <v>32</v>
      </c>
      <c r="V1" s="14" t="s">
        <v>33</v>
      </c>
      <c r="W1" s="14" t="s">
        <v>11</v>
      </c>
    </row>
    <row r="2" spans="1:23" ht="34" x14ac:dyDescent="0.2">
      <c r="A2" s="2"/>
      <c r="B2" s="2"/>
      <c r="C2" s="2"/>
      <c r="D2" s="2" t="s">
        <v>0</v>
      </c>
      <c r="E2" s="2" t="s">
        <v>1</v>
      </c>
      <c r="F2" s="2" t="s">
        <v>1</v>
      </c>
      <c r="G2" s="2" t="s">
        <v>0</v>
      </c>
      <c r="H2" s="2" t="s">
        <v>1</v>
      </c>
      <c r="I2" s="2" t="s">
        <v>0</v>
      </c>
      <c r="J2" s="2" t="s">
        <v>1</v>
      </c>
      <c r="K2" s="2" t="s">
        <v>0</v>
      </c>
      <c r="L2" s="2" t="s">
        <v>1</v>
      </c>
      <c r="M2" s="2" t="s">
        <v>0</v>
      </c>
      <c r="N2" s="2" t="s">
        <v>1</v>
      </c>
      <c r="O2" s="2" t="s">
        <v>0</v>
      </c>
      <c r="P2" s="2" t="s">
        <v>1</v>
      </c>
      <c r="Q2" s="2" t="s">
        <v>0</v>
      </c>
      <c r="R2" s="2" t="s">
        <v>1</v>
      </c>
      <c r="S2" s="2" t="s">
        <v>0</v>
      </c>
      <c r="T2" s="2" t="s">
        <v>1</v>
      </c>
      <c r="U2" s="2" t="s">
        <v>0</v>
      </c>
      <c r="V2" s="2" t="s">
        <v>1</v>
      </c>
      <c r="W2" s="2" t="s">
        <v>1</v>
      </c>
    </row>
    <row r="3" spans="1:23" s="7" customFormat="1" ht="80" x14ac:dyDescent="0.2">
      <c r="A3" s="28">
        <v>1</v>
      </c>
      <c r="B3" s="15" t="s">
        <v>111</v>
      </c>
      <c r="C3" s="24" t="s">
        <v>34</v>
      </c>
      <c r="D3" s="15">
        <v>5</v>
      </c>
      <c r="E3" s="15">
        <v>2</v>
      </c>
      <c r="F3" s="15" t="s">
        <v>37</v>
      </c>
      <c r="G3" s="15">
        <v>6</v>
      </c>
      <c r="H3" s="15"/>
      <c r="I3" s="15">
        <v>6</v>
      </c>
      <c r="J3" s="15"/>
      <c r="K3" s="23" t="s">
        <v>105</v>
      </c>
      <c r="L3" s="15"/>
      <c r="M3" s="15">
        <v>4</v>
      </c>
      <c r="N3" s="15" t="s">
        <v>38</v>
      </c>
      <c r="O3" s="15">
        <v>6</v>
      </c>
      <c r="P3" s="15" t="s">
        <v>39</v>
      </c>
      <c r="Q3" s="15">
        <v>5</v>
      </c>
      <c r="R3" s="15" t="s">
        <v>109</v>
      </c>
      <c r="S3" s="15">
        <v>6</v>
      </c>
      <c r="T3" s="15" t="s">
        <v>40</v>
      </c>
      <c r="U3" s="15">
        <v>5</v>
      </c>
      <c r="V3" s="15"/>
      <c r="W3" s="15"/>
    </row>
    <row r="4" spans="1:23" s="7" customFormat="1" ht="64" x14ac:dyDescent="0.2">
      <c r="A4" s="28">
        <f>1+A3</f>
        <v>2</v>
      </c>
      <c r="B4" s="15" t="s">
        <v>111</v>
      </c>
      <c r="C4" s="24" t="s">
        <v>36</v>
      </c>
      <c r="D4" s="15">
        <v>6</v>
      </c>
      <c r="E4" s="15">
        <v>5</v>
      </c>
      <c r="F4" s="15" t="s">
        <v>41</v>
      </c>
      <c r="G4" s="15">
        <v>6</v>
      </c>
      <c r="H4" s="15" t="s">
        <v>42</v>
      </c>
      <c r="I4" s="15">
        <v>5</v>
      </c>
      <c r="J4" s="15" t="s">
        <v>43</v>
      </c>
      <c r="K4" s="23" t="s">
        <v>106</v>
      </c>
      <c r="L4" s="15" t="s">
        <v>44</v>
      </c>
      <c r="M4" s="15">
        <v>5</v>
      </c>
      <c r="N4" s="15" t="s">
        <v>45</v>
      </c>
      <c r="O4" s="15">
        <v>5</v>
      </c>
      <c r="P4" s="15" t="s">
        <v>46</v>
      </c>
      <c r="Q4" s="15">
        <v>5</v>
      </c>
      <c r="R4" s="15" t="s">
        <v>43</v>
      </c>
      <c r="S4" s="15">
        <v>5</v>
      </c>
      <c r="T4" s="15" t="s">
        <v>47</v>
      </c>
      <c r="U4" s="15">
        <v>5</v>
      </c>
      <c r="V4" s="15" t="s">
        <v>47</v>
      </c>
      <c r="W4" s="15" t="s">
        <v>48</v>
      </c>
    </row>
    <row r="5" spans="1:23" s="7" customFormat="1" ht="144" x14ac:dyDescent="0.2">
      <c r="A5" s="28">
        <f t="shared" ref="A5:A17" si="0">1+A4</f>
        <v>3</v>
      </c>
      <c r="B5" s="15" t="s">
        <v>111</v>
      </c>
      <c r="C5" s="24" t="s">
        <v>36</v>
      </c>
      <c r="D5" s="15">
        <v>5</v>
      </c>
      <c r="E5" s="15">
        <v>4</v>
      </c>
      <c r="F5" s="15" t="s">
        <v>49</v>
      </c>
      <c r="G5" s="15">
        <v>6</v>
      </c>
      <c r="H5" s="15"/>
      <c r="I5" s="15">
        <v>6</v>
      </c>
      <c r="J5" s="15"/>
      <c r="K5" s="23" t="s">
        <v>106</v>
      </c>
      <c r="L5" s="15" t="s">
        <v>50</v>
      </c>
      <c r="M5" s="15">
        <v>6</v>
      </c>
      <c r="N5" s="15"/>
      <c r="O5" s="15">
        <v>6</v>
      </c>
      <c r="P5" s="15"/>
      <c r="Q5" s="15">
        <v>5</v>
      </c>
      <c r="R5" s="15"/>
      <c r="S5" s="15">
        <v>6</v>
      </c>
      <c r="T5" s="15"/>
      <c r="U5" s="15">
        <v>5</v>
      </c>
      <c r="V5" s="15"/>
      <c r="W5" s="15" t="s">
        <v>51</v>
      </c>
    </row>
    <row r="6" spans="1:23" s="7" customFormat="1" ht="409.6" x14ac:dyDescent="0.2">
      <c r="A6" s="28">
        <f t="shared" si="0"/>
        <v>4</v>
      </c>
      <c r="B6" s="15" t="s">
        <v>111</v>
      </c>
      <c r="C6" s="24" t="s">
        <v>34</v>
      </c>
      <c r="D6" s="15">
        <v>3</v>
      </c>
      <c r="E6" s="15">
        <v>2</v>
      </c>
      <c r="F6" s="15" t="s">
        <v>52</v>
      </c>
      <c r="G6" s="15">
        <v>2</v>
      </c>
      <c r="H6" s="15" t="s">
        <v>53</v>
      </c>
      <c r="I6" s="15">
        <v>2</v>
      </c>
      <c r="J6" s="15" t="s">
        <v>54</v>
      </c>
      <c r="K6" s="23" t="s">
        <v>106</v>
      </c>
      <c r="L6" s="15" t="s">
        <v>55</v>
      </c>
      <c r="M6" s="15">
        <v>4</v>
      </c>
      <c r="N6" s="15" t="s">
        <v>56</v>
      </c>
      <c r="O6" s="15">
        <v>3</v>
      </c>
      <c r="P6" s="15" t="s">
        <v>57</v>
      </c>
      <c r="Q6" s="15">
        <v>2</v>
      </c>
      <c r="R6" s="15" t="s">
        <v>110</v>
      </c>
      <c r="S6" s="15">
        <v>5</v>
      </c>
      <c r="T6" s="15" t="s">
        <v>58</v>
      </c>
      <c r="U6" s="15">
        <v>3</v>
      </c>
      <c r="V6" s="15" t="s">
        <v>59</v>
      </c>
      <c r="W6" s="15" t="s">
        <v>60</v>
      </c>
    </row>
    <row r="7" spans="1:23" ht="80" x14ac:dyDescent="0.2">
      <c r="A7" s="28">
        <f t="shared" si="0"/>
        <v>5</v>
      </c>
      <c r="B7" s="15" t="s">
        <v>111</v>
      </c>
      <c r="C7" s="24" t="s">
        <v>36</v>
      </c>
      <c r="D7" s="15">
        <v>5</v>
      </c>
      <c r="E7" s="15">
        <v>6</v>
      </c>
      <c r="F7" s="15"/>
      <c r="G7" s="15">
        <v>5</v>
      </c>
      <c r="H7" s="15" t="s">
        <v>61</v>
      </c>
      <c r="I7" s="15">
        <v>5</v>
      </c>
      <c r="J7" s="15"/>
      <c r="K7" s="23" t="s">
        <v>106</v>
      </c>
      <c r="L7" s="15" t="s">
        <v>62</v>
      </c>
      <c r="M7" s="15">
        <v>5</v>
      </c>
      <c r="N7" s="15"/>
      <c r="O7" s="15">
        <v>5</v>
      </c>
      <c r="P7" s="15"/>
      <c r="Q7" s="15">
        <v>5</v>
      </c>
      <c r="R7" s="15"/>
      <c r="S7" s="15">
        <v>6</v>
      </c>
      <c r="T7" s="15" t="s">
        <v>63</v>
      </c>
      <c r="U7" s="15">
        <v>6</v>
      </c>
      <c r="V7" s="15"/>
      <c r="W7" s="15"/>
    </row>
    <row r="8" spans="1:23" ht="32" x14ac:dyDescent="0.2">
      <c r="A8" s="28">
        <f t="shared" si="0"/>
        <v>6</v>
      </c>
      <c r="B8" s="15" t="s">
        <v>111</v>
      </c>
      <c r="C8" s="24" t="s">
        <v>34</v>
      </c>
      <c r="D8" s="15">
        <v>5</v>
      </c>
      <c r="E8" s="15">
        <v>5</v>
      </c>
      <c r="F8" s="15" t="s">
        <v>64</v>
      </c>
      <c r="G8" s="15">
        <v>5</v>
      </c>
      <c r="H8" s="15" t="s">
        <v>65</v>
      </c>
      <c r="I8" s="15">
        <v>4</v>
      </c>
      <c r="J8" s="15" t="s">
        <v>66</v>
      </c>
      <c r="K8" s="23" t="s">
        <v>106</v>
      </c>
      <c r="L8" s="15" t="s">
        <v>67</v>
      </c>
      <c r="M8" s="15">
        <v>4</v>
      </c>
      <c r="N8" s="15" t="s">
        <v>68</v>
      </c>
      <c r="O8" s="15">
        <v>5</v>
      </c>
      <c r="P8" s="15" t="s">
        <v>68</v>
      </c>
      <c r="Q8" s="15">
        <v>5</v>
      </c>
      <c r="R8" s="15" t="s">
        <v>68</v>
      </c>
      <c r="S8" s="15">
        <v>6</v>
      </c>
      <c r="T8" s="15" t="s">
        <v>69</v>
      </c>
      <c r="U8" s="15">
        <v>5</v>
      </c>
      <c r="V8" s="15" t="s">
        <v>68</v>
      </c>
      <c r="W8" s="15" t="s">
        <v>68</v>
      </c>
    </row>
    <row r="9" spans="1:23" ht="48" x14ac:dyDescent="0.2">
      <c r="A9" s="28">
        <f t="shared" si="0"/>
        <v>7</v>
      </c>
      <c r="B9" s="15" t="s">
        <v>111</v>
      </c>
      <c r="C9" s="24" t="s">
        <v>36</v>
      </c>
      <c r="D9" s="15">
        <v>5</v>
      </c>
      <c r="E9" s="15">
        <v>5</v>
      </c>
      <c r="F9" s="15" t="s">
        <v>70</v>
      </c>
      <c r="G9" s="15">
        <v>5</v>
      </c>
      <c r="H9" s="15"/>
      <c r="I9" s="15">
        <v>5</v>
      </c>
      <c r="J9" s="15"/>
      <c r="K9" s="23" t="s">
        <v>105</v>
      </c>
      <c r="L9" s="15"/>
      <c r="M9" s="15">
        <v>5</v>
      </c>
      <c r="N9" s="15"/>
      <c r="O9" s="15">
        <v>5</v>
      </c>
      <c r="P9" s="15"/>
      <c r="Q9" s="15">
        <v>5</v>
      </c>
      <c r="R9" s="15"/>
      <c r="S9" s="15">
        <v>6</v>
      </c>
      <c r="T9" s="15"/>
      <c r="U9" s="15">
        <v>4</v>
      </c>
      <c r="V9" s="15"/>
      <c r="W9" s="15"/>
    </row>
    <row r="10" spans="1:23" ht="409.6" x14ac:dyDescent="0.2">
      <c r="A10" s="28">
        <f t="shared" si="0"/>
        <v>8</v>
      </c>
      <c r="B10" s="15" t="s">
        <v>111</v>
      </c>
      <c r="C10" s="24" t="s">
        <v>35</v>
      </c>
      <c r="D10" s="15">
        <v>5</v>
      </c>
      <c r="E10" s="15">
        <v>3</v>
      </c>
      <c r="F10" s="15" t="s">
        <v>71</v>
      </c>
      <c r="G10" s="15">
        <v>5</v>
      </c>
      <c r="H10" s="15" t="s">
        <v>72</v>
      </c>
      <c r="I10" s="15">
        <v>6</v>
      </c>
      <c r="J10" s="15" t="s">
        <v>73</v>
      </c>
      <c r="K10" s="23" t="s">
        <v>106</v>
      </c>
      <c r="L10" s="15" t="s">
        <v>74</v>
      </c>
      <c r="M10" s="15">
        <v>5</v>
      </c>
      <c r="N10" s="15"/>
      <c r="O10" s="15">
        <v>5</v>
      </c>
      <c r="P10" s="15"/>
      <c r="Q10" s="15">
        <v>4</v>
      </c>
      <c r="R10" s="15" t="s">
        <v>75</v>
      </c>
      <c r="S10" s="15">
        <v>6</v>
      </c>
      <c r="T10" s="15" t="s">
        <v>76</v>
      </c>
      <c r="U10" s="15">
        <v>3</v>
      </c>
      <c r="V10" s="15" t="s">
        <v>77</v>
      </c>
      <c r="W10" s="15"/>
    </row>
    <row r="11" spans="1:23" s="8" customFormat="1" ht="272" x14ac:dyDescent="0.2">
      <c r="A11" s="28">
        <f t="shared" si="0"/>
        <v>9</v>
      </c>
      <c r="B11" s="15" t="s">
        <v>111</v>
      </c>
      <c r="C11" s="24" t="s">
        <v>34</v>
      </c>
      <c r="D11" s="15">
        <v>5</v>
      </c>
      <c r="E11" s="15">
        <v>4</v>
      </c>
      <c r="F11" s="15" t="s">
        <v>78</v>
      </c>
      <c r="G11" s="15">
        <v>5</v>
      </c>
      <c r="H11" s="15" t="s">
        <v>79</v>
      </c>
      <c r="I11" s="15">
        <v>5</v>
      </c>
      <c r="J11" s="15" t="s">
        <v>80</v>
      </c>
      <c r="K11" s="23" t="s">
        <v>106</v>
      </c>
      <c r="L11" s="15" t="s">
        <v>81</v>
      </c>
      <c r="M11" s="15">
        <v>4</v>
      </c>
      <c r="N11" s="15" t="s">
        <v>82</v>
      </c>
      <c r="O11" s="15">
        <v>4</v>
      </c>
      <c r="P11" s="15" t="s">
        <v>83</v>
      </c>
      <c r="Q11" s="15">
        <v>4</v>
      </c>
      <c r="R11" s="15" t="s">
        <v>84</v>
      </c>
      <c r="S11" s="15">
        <v>4</v>
      </c>
      <c r="T11" s="15" t="s">
        <v>85</v>
      </c>
      <c r="U11" s="15">
        <v>4</v>
      </c>
      <c r="V11" s="15" t="s">
        <v>86</v>
      </c>
      <c r="W11" s="15" t="s">
        <v>87</v>
      </c>
    </row>
    <row r="12" spans="1:23" ht="80" x14ac:dyDescent="0.2">
      <c r="A12" s="28">
        <f t="shared" si="0"/>
        <v>10</v>
      </c>
      <c r="B12" s="15" t="s">
        <v>111</v>
      </c>
      <c r="C12" s="24" t="s">
        <v>34</v>
      </c>
      <c r="D12" s="15">
        <v>5</v>
      </c>
      <c r="E12" s="15">
        <v>5</v>
      </c>
      <c r="F12" s="15"/>
      <c r="G12" s="15">
        <v>4</v>
      </c>
      <c r="H12" s="15"/>
      <c r="I12" s="15">
        <v>5</v>
      </c>
      <c r="J12" s="15"/>
      <c r="K12" s="23" t="s">
        <v>105</v>
      </c>
      <c r="L12" s="15"/>
      <c r="M12" s="15">
        <v>5</v>
      </c>
      <c r="N12" s="15"/>
      <c r="O12" s="15">
        <v>5</v>
      </c>
      <c r="P12" s="15"/>
      <c r="Q12" s="15">
        <v>5</v>
      </c>
      <c r="R12" s="15"/>
      <c r="S12" s="15">
        <v>5</v>
      </c>
      <c r="T12" s="15" t="s">
        <v>88</v>
      </c>
      <c r="U12" s="15">
        <v>5</v>
      </c>
      <c r="V12" s="15"/>
      <c r="W12" s="15"/>
    </row>
    <row r="13" spans="1:23" ht="32" x14ac:dyDescent="0.2">
      <c r="A13" s="28">
        <f t="shared" si="0"/>
        <v>11</v>
      </c>
      <c r="B13" s="15" t="s">
        <v>111</v>
      </c>
      <c r="C13" s="24" t="s">
        <v>34</v>
      </c>
      <c r="D13" s="15">
        <v>5</v>
      </c>
      <c r="E13" s="15">
        <v>5</v>
      </c>
      <c r="F13" s="15"/>
      <c r="G13" s="15">
        <v>5</v>
      </c>
      <c r="H13" s="15"/>
      <c r="I13" s="15">
        <v>5</v>
      </c>
      <c r="J13" s="15"/>
      <c r="K13" s="23" t="s">
        <v>105</v>
      </c>
      <c r="L13" s="15"/>
      <c r="M13" s="15">
        <v>5</v>
      </c>
      <c r="N13" s="15"/>
      <c r="O13" s="15">
        <v>5</v>
      </c>
      <c r="P13" s="15"/>
      <c r="Q13" s="15">
        <v>5</v>
      </c>
      <c r="R13" s="15"/>
      <c r="S13" s="15">
        <v>5</v>
      </c>
      <c r="T13" s="15"/>
      <c r="U13" s="15">
        <v>6</v>
      </c>
      <c r="V13" s="15"/>
      <c r="W13" s="15"/>
    </row>
    <row r="14" spans="1:23" ht="288" x14ac:dyDescent="0.2">
      <c r="A14" s="28">
        <f t="shared" si="0"/>
        <v>12</v>
      </c>
      <c r="B14" s="15" t="s">
        <v>111</v>
      </c>
      <c r="C14" s="24" t="s">
        <v>36</v>
      </c>
      <c r="D14" s="15">
        <v>5</v>
      </c>
      <c r="E14" s="15">
        <v>5</v>
      </c>
      <c r="F14" s="15"/>
      <c r="G14" s="15">
        <v>5</v>
      </c>
      <c r="H14" s="15"/>
      <c r="I14" s="15">
        <v>5</v>
      </c>
      <c r="J14" s="15"/>
      <c r="K14" s="23" t="s">
        <v>106</v>
      </c>
      <c r="L14" s="15" t="s">
        <v>89</v>
      </c>
      <c r="M14" s="15">
        <v>5</v>
      </c>
      <c r="N14" s="15"/>
      <c r="O14" s="15">
        <v>5</v>
      </c>
      <c r="P14" s="15"/>
      <c r="Q14" s="15">
        <v>4</v>
      </c>
      <c r="R14" s="15"/>
      <c r="S14" s="15">
        <v>5</v>
      </c>
      <c r="T14" s="15"/>
      <c r="U14" s="15">
        <v>5</v>
      </c>
      <c r="V14" s="15"/>
      <c r="W14" s="15" t="s">
        <v>90</v>
      </c>
    </row>
    <row r="15" spans="1:23" ht="32" x14ac:dyDescent="0.2">
      <c r="A15" s="28">
        <f t="shared" si="0"/>
        <v>13</v>
      </c>
      <c r="B15" s="15" t="s">
        <v>111</v>
      </c>
      <c r="C15" s="24" t="s">
        <v>34</v>
      </c>
      <c r="D15" s="15">
        <v>6</v>
      </c>
      <c r="E15" s="15">
        <v>5</v>
      </c>
      <c r="F15" s="15"/>
      <c r="G15" s="15">
        <v>6</v>
      </c>
      <c r="H15" s="15"/>
      <c r="I15" s="15">
        <v>5</v>
      </c>
      <c r="J15" s="15"/>
      <c r="K15" s="23" t="s">
        <v>106</v>
      </c>
      <c r="L15" s="15"/>
      <c r="M15" s="15">
        <v>5</v>
      </c>
      <c r="N15" s="15"/>
      <c r="O15" s="15">
        <v>5</v>
      </c>
      <c r="P15" s="15"/>
      <c r="Q15" s="15">
        <v>5</v>
      </c>
      <c r="R15" s="15"/>
      <c r="S15" s="15">
        <v>6</v>
      </c>
      <c r="T15" s="15"/>
      <c r="U15" s="15">
        <v>5</v>
      </c>
      <c r="V15" s="15"/>
      <c r="W15" s="15"/>
    </row>
    <row r="16" spans="1:23" ht="409.6" x14ac:dyDescent="0.2">
      <c r="A16" s="28">
        <f t="shared" si="0"/>
        <v>14</v>
      </c>
      <c r="B16" s="15" t="s">
        <v>111</v>
      </c>
      <c r="C16" s="24" t="s">
        <v>36</v>
      </c>
      <c r="D16" s="15">
        <v>5</v>
      </c>
      <c r="E16" s="15">
        <v>4</v>
      </c>
      <c r="F16" s="15" t="s">
        <v>91</v>
      </c>
      <c r="G16" s="15">
        <v>6</v>
      </c>
      <c r="H16" s="15" t="s">
        <v>92</v>
      </c>
      <c r="I16" s="15">
        <v>5</v>
      </c>
      <c r="J16" s="15" t="s">
        <v>93</v>
      </c>
      <c r="K16" s="23" t="s">
        <v>106</v>
      </c>
      <c r="L16" s="15" t="s">
        <v>94</v>
      </c>
      <c r="M16" s="15">
        <v>4</v>
      </c>
      <c r="N16" s="15" t="s">
        <v>95</v>
      </c>
      <c r="O16" s="15">
        <v>6</v>
      </c>
      <c r="P16" s="15" t="s">
        <v>96</v>
      </c>
      <c r="Q16" s="15">
        <v>5</v>
      </c>
      <c r="R16" s="15" t="s">
        <v>97</v>
      </c>
      <c r="S16" s="15">
        <v>6</v>
      </c>
      <c r="T16" s="15" t="s">
        <v>98</v>
      </c>
      <c r="U16" s="15">
        <v>4</v>
      </c>
      <c r="V16" s="15" t="s">
        <v>99</v>
      </c>
      <c r="W16" s="15" t="s">
        <v>100</v>
      </c>
    </row>
    <row r="17" spans="1:23" s="16" customFormat="1" x14ac:dyDescent="0.2">
      <c r="A17" s="28"/>
      <c r="B17" s="15"/>
      <c r="C17" s="25"/>
      <c r="D17" s="6"/>
      <c r="E17" s="6"/>
      <c r="F17" s="6"/>
      <c r="G17" s="9"/>
      <c r="H17" s="6"/>
      <c r="I17" s="9"/>
      <c r="J17" s="9"/>
      <c r="K17" s="9"/>
      <c r="L17" s="6"/>
      <c r="M17" s="9"/>
      <c r="N17" s="6"/>
      <c r="O17" s="9"/>
      <c r="P17" s="6"/>
      <c r="Q17" s="6"/>
      <c r="R17" s="9"/>
      <c r="S17" s="6"/>
      <c r="T17" s="6"/>
      <c r="U17" s="9"/>
      <c r="V17" s="9"/>
      <c r="W17" s="9"/>
    </row>
    <row r="18" spans="1:23" s="11" customFormat="1" ht="17" x14ac:dyDescent="0.2">
      <c r="A18" s="12" t="s">
        <v>2</v>
      </c>
      <c r="B18" s="10"/>
      <c r="C18" s="26"/>
      <c r="D18" s="17">
        <f>AVERAGE(D3:D17)</f>
        <v>5</v>
      </c>
      <c r="E18" s="17">
        <f>AVERAGE(E3:E17)</f>
        <v>4.2857142857142856</v>
      </c>
      <c r="F18" s="17"/>
      <c r="G18" s="17">
        <f>AVERAGE(G3:G17)</f>
        <v>5.0714285714285712</v>
      </c>
      <c r="H18" s="17"/>
      <c r="I18" s="17">
        <f>AVERAGE(I3:I17)</f>
        <v>4.9285714285714288</v>
      </c>
      <c r="J18" s="17"/>
      <c r="K18" s="17"/>
      <c r="L18" s="17"/>
      <c r="M18" s="17">
        <f>AVERAGE(M3:M17)</f>
        <v>4.7142857142857144</v>
      </c>
      <c r="N18" s="17"/>
      <c r="O18" s="17">
        <f>AVERAGE(O3:O17)</f>
        <v>5</v>
      </c>
      <c r="P18" s="17"/>
      <c r="Q18" s="17">
        <f>AVERAGE(Q3:Q17)</f>
        <v>4.5714285714285712</v>
      </c>
      <c r="R18" s="10"/>
      <c r="S18" s="17">
        <f>AVERAGE(S3:S17)</f>
        <v>5.5</v>
      </c>
      <c r="T18" s="17"/>
      <c r="U18" s="17">
        <f>AVERAGE(U3:U17)</f>
        <v>4.6428571428571432</v>
      </c>
      <c r="V18" s="17"/>
      <c r="W18" s="17"/>
    </row>
    <row r="19" spans="1:23" ht="17" x14ac:dyDescent="0.2">
      <c r="A19" s="19" t="s">
        <v>10</v>
      </c>
      <c r="B19" s="4"/>
      <c r="C19" s="27"/>
      <c r="D19" s="20">
        <f>MEDIAN(D$3:D$17)</f>
        <v>5</v>
      </c>
      <c r="E19" s="20">
        <f>MEDIAN(E$3:E$17)</f>
        <v>5</v>
      </c>
      <c r="F19" s="20"/>
      <c r="G19" s="20">
        <f>MEDIAN(G$3:G$17)</f>
        <v>5</v>
      </c>
      <c r="H19" s="20"/>
      <c r="I19" s="20">
        <f>MEDIAN(I$3:I$17)</f>
        <v>5</v>
      </c>
      <c r="J19" s="20"/>
      <c r="K19" s="20" t="str">
        <f>"Too short = "&amp;(COUNTIF(K$3:K$17,"Too short."))</f>
        <v>Too short = 10</v>
      </c>
      <c r="L19" s="20"/>
      <c r="M19" s="20">
        <f>MEDIAN(M$3:M$17)</f>
        <v>5</v>
      </c>
      <c r="N19" s="20"/>
      <c r="O19" s="20">
        <f>MEDIAN(O$3:O$17)</f>
        <v>5</v>
      </c>
      <c r="P19" s="20"/>
      <c r="Q19" s="20">
        <f>MEDIAN(Q$3:Q$17)</f>
        <v>5</v>
      </c>
      <c r="R19" s="4"/>
      <c r="S19" s="20">
        <f>MEDIAN(S$3:S$17)</f>
        <v>6</v>
      </c>
      <c r="T19" s="20"/>
      <c r="U19" s="20">
        <f>MEDIAN(U$3:U$17)</f>
        <v>5</v>
      </c>
      <c r="V19" s="4"/>
      <c r="W19" s="4"/>
    </row>
    <row r="20" spans="1:23" ht="17" x14ac:dyDescent="0.2">
      <c r="A20" s="19" t="s">
        <v>8</v>
      </c>
      <c r="B20" s="4"/>
      <c r="C20" s="27"/>
      <c r="D20" s="20">
        <f>MIN(D$3:D$17)</f>
        <v>3</v>
      </c>
      <c r="E20" s="20">
        <f>MIN(E$3:E$17)</f>
        <v>2</v>
      </c>
      <c r="F20" s="20"/>
      <c r="G20" s="20">
        <f>MIN(G$3:G$17)</f>
        <v>2</v>
      </c>
      <c r="H20" s="20"/>
      <c r="I20" s="20">
        <f>MIN(I$3:I$17)</f>
        <v>2</v>
      </c>
      <c r="J20" s="20"/>
      <c r="K20" s="20" t="str">
        <f>"About right = "&amp;(COUNTIF(K$3:K$17,"About right."))</f>
        <v>About right = 4</v>
      </c>
      <c r="L20" s="20"/>
      <c r="M20" s="20">
        <f>MIN(M$3:M$17)</f>
        <v>4</v>
      </c>
      <c r="N20" s="20"/>
      <c r="O20" s="20">
        <f>MIN(O$3:O$17)</f>
        <v>3</v>
      </c>
      <c r="P20" s="20"/>
      <c r="Q20" s="20">
        <f>MIN(Q$3:Q$17)</f>
        <v>2</v>
      </c>
      <c r="R20" s="4"/>
      <c r="S20" s="20">
        <f>MIN(S$3:S$17)</f>
        <v>4</v>
      </c>
      <c r="T20" s="20"/>
      <c r="U20" s="20">
        <f>MIN(U$3:U$17)</f>
        <v>3</v>
      </c>
      <c r="V20" s="4"/>
      <c r="W20" s="4"/>
    </row>
    <row r="21" spans="1:23" ht="17" x14ac:dyDescent="0.2">
      <c r="A21" s="19" t="s">
        <v>9</v>
      </c>
      <c r="B21" s="4"/>
      <c r="C21" s="4"/>
      <c r="D21" s="20">
        <f>MAX(D$3:D$17)</f>
        <v>6</v>
      </c>
      <c r="E21" s="20">
        <f>MAX(E$3:E$17)</f>
        <v>6</v>
      </c>
      <c r="F21" s="20"/>
      <c r="G21" s="20">
        <f>MAX(G$3:G$17)</f>
        <v>6</v>
      </c>
      <c r="H21" s="20"/>
      <c r="I21" s="20">
        <f>MAX(I$3:I$17)</f>
        <v>6</v>
      </c>
      <c r="J21" s="20"/>
      <c r="K21" s="20" t="str">
        <f>"Too long = "&amp;(COUNTIF(K$3:K$17,"Too long."))</f>
        <v>Too long = 0</v>
      </c>
      <c r="L21" s="20"/>
      <c r="M21" s="20">
        <f>MAX(M$3:M$17)</f>
        <v>6</v>
      </c>
      <c r="N21" s="20"/>
      <c r="O21" s="20">
        <f>MAX(O$3:O$17)</f>
        <v>6</v>
      </c>
      <c r="P21" s="20"/>
      <c r="Q21" s="20">
        <f>MAX(Q$3:Q$17)</f>
        <v>5</v>
      </c>
      <c r="R21" s="4"/>
      <c r="S21" s="20">
        <f>MAX(S$3:S$17)</f>
        <v>6</v>
      </c>
      <c r="T21" s="20"/>
      <c r="U21" s="20">
        <f>MAX(U$3:U$17)</f>
        <v>6</v>
      </c>
      <c r="V21" s="4"/>
      <c r="W21" s="4"/>
    </row>
    <row r="24" spans="1:23" ht="17" x14ac:dyDescent="0.2">
      <c r="B24" s="13" t="s">
        <v>13</v>
      </c>
      <c r="C24" s="13"/>
      <c r="D24" s="22"/>
    </row>
    <row r="25" spans="1:23" ht="34" x14ac:dyDescent="0.2">
      <c r="A25" s="3" t="s">
        <v>4</v>
      </c>
      <c r="B25" s="18">
        <f>D18</f>
        <v>5</v>
      </c>
      <c r="C25" s="18"/>
      <c r="D25" s="21"/>
    </row>
    <row r="26" spans="1:23" ht="34" x14ac:dyDescent="0.2">
      <c r="A26" s="3" t="s">
        <v>101</v>
      </c>
      <c r="B26" s="18">
        <f>E18</f>
        <v>4.2857142857142856</v>
      </c>
      <c r="C26" s="18"/>
      <c r="D26" s="21"/>
    </row>
    <row r="27" spans="1:23" ht="34" x14ac:dyDescent="0.2">
      <c r="A27" s="3" t="s">
        <v>102</v>
      </c>
      <c r="B27" s="18">
        <f>G18</f>
        <v>5.0714285714285712</v>
      </c>
      <c r="C27" s="18"/>
      <c r="D27" s="21"/>
    </row>
    <row r="28" spans="1:23" ht="51" x14ac:dyDescent="0.2">
      <c r="A28" s="3" t="s">
        <v>5</v>
      </c>
      <c r="B28" s="18">
        <f>I18</f>
        <v>4.9285714285714288</v>
      </c>
      <c r="C28" s="18"/>
      <c r="D28" s="21"/>
    </row>
    <row r="29" spans="1:23" ht="34" x14ac:dyDescent="0.2">
      <c r="A29" s="3" t="s">
        <v>14</v>
      </c>
      <c r="B29" s="18" t="s">
        <v>107</v>
      </c>
      <c r="C29" s="18"/>
      <c r="D29" s="21"/>
    </row>
    <row r="30" spans="1:23" ht="68" x14ac:dyDescent="0.2">
      <c r="A30" s="3" t="s">
        <v>6</v>
      </c>
      <c r="B30" s="18">
        <f>M18</f>
        <v>4.7142857142857144</v>
      </c>
      <c r="C30" s="18"/>
      <c r="D30" s="21"/>
    </row>
    <row r="31" spans="1:23" ht="34" x14ac:dyDescent="0.2">
      <c r="A31" s="3" t="s">
        <v>7</v>
      </c>
      <c r="B31" s="18">
        <f>O18</f>
        <v>5</v>
      </c>
      <c r="C31" s="18"/>
      <c r="D31" s="21"/>
    </row>
    <row r="32" spans="1:23" ht="99" customHeight="1" x14ac:dyDescent="0.2">
      <c r="A32" s="3" t="s">
        <v>15</v>
      </c>
      <c r="B32" s="18">
        <f>Q18</f>
        <v>4.5714285714285712</v>
      </c>
      <c r="C32" s="18"/>
      <c r="D32" s="21"/>
    </row>
    <row r="33" spans="1:4" ht="68" x14ac:dyDescent="0.2">
      <c r="A33" s="3" t="s">
        <v>104</v>
      </c>
      <c r="B33" s="18">
        <f>S18</f>
        <v>5.5</v>
      </c>
      <c r="C33" s="18"/>
      <c r="D33" s="21"/>
    </row>
    <row r="34" spans="1:4" ht="51" x14ac:dyDescent="0.2">
      <c r="A34" s="3" t="s">
        <v>103</v>
      </c>
      <c r="B34" s="18">
        <f>U18</f>
        <v>4.6428571428571432</v>
      </c>
      <c r="C34" s="18"/>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CDEI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dcterms:created xsi:type="dcterms:W3CDTF">2019-03-26T03:29:57Z</dcterms:created>
  <dcterms:modified xsi:type="dcterms:W3CDTF">2022-04-22T03:16:10Z</dcterms:modified>
</cp:coreProperties>
</file>