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Users/katieelliott/Desktop/Personal/Jobs/SESC/Clients/CAEECC/MTWG/MTWG eval/"/>
    </mc:Choice>
  </mc:AlternateContent>
  <xr:revisionPtr revIDLastSave="0" documentId="8_{7316F499-14D8-1B4F-8BB3-BCFB38B717AA}" xr6:coauthVersionLast="46" xr6:coauthVersionMax="46" xr10:uidLastSave="{00000000-0000-0000-0000-000000000000}"/>
  <bookViews>
    <workbookView xWindow="260" yWindow="500" windowWidth="37020" windowHeight="19560" xr2:uid="{00000000-000D-0000-FFFF-FFFF00000000}"/>
  </bookViews>
  <sheets>
    <sheet name="Phase II Responses" sheetId="2" r:id="rId1"/>
  </sheets>
  <definedNames>
    <definedName name="_xlnm._FilterDatabase" localSheetId="0" hidden="1">'Phase II Responses'!$A$1:$T$28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2" l="1"/>
  <c r="E21" i="2"/>
  <c r="F21" i="2"/>
  <c r="H21" i="2"/>
  <c r="L21" i="2"/>
  <c r="N21" i="2"/>
  <c r="P21" i="2"/>
  <c r="R21" i="2"/>
  <c r="C21" i="2"/>
  <c r="C22" i="2"/>
  <c r="E22" i="2"/>
  <c r="F22" i="2"/>
  <c r="H22" i="2"/>
  <c r="L22" i="2"/>
  <c r="N22" i="2"/>
  <c r="P22" i="2"/>
  <c r="R22" i="2"/>
  <c r="C23" i="2"/>
  <c r="E23" i="2"/>
  <c r="F23" i="2"/>
  <c r="H23" i="2"/>
  <c r="L23" i="2"/>
  <c r="N23" i="2"/>
  <c r="P23" i="2"/>
  <c r="R23" i="2"/>
  <c r="B23" i="2"/>
  <c r="B22" i="2"/>
  <c r="F20" i="2"/>
  <c r="C30" i="2" s="1"/>
  <c r="D30" i="2" s="1"/>
  <c r="H20" i="2"/>
  <c r="C31" i="2" s="1"/>
  <c r="D31" i="2" s="1"/>
  <c r="L20" i="2"/>
  <c r="C32" i="2" s="1"/>
  <c r="D32" i="2" s="1"/>
  <c r="N20" i="2"/>
  <c r="C33" i="2" s="1"/>
  <c r="D33" i="2" s="1"/>
  <c r="P20" i="2"/>
  <c r="C35" i="2" s="1"/>
  <c r="D35" i="2" s="1"/>
  <c r="R20" i="2"/>
  <c r="C34" i="2" s="1"/>
  <c r="D34" i="2" s="1"/>
  <c r="E20" i="2"/>
  <c r="C29" i="2" s="1"/>
  <c r="D29" i="2" s="1"/>
  <c r="C20" i="2"/>
  <c r="C28" i="2" s="1"/>
  <c r="D28" i="2" s="1"/>
  <c r="B20" i="2"/>
  <c r="C27" i="2" s="1"/>
  <c r="D27" i="2" s="1"/>
</calcChain>
</file>

<file path=xl/sharedStrings.xml><?xml version="1.0" encoding="utf-8"?>
<sst xmlns="http://schemas.openxmlformats.org/spreadsheetml/2006/main" count="137" uniqueCount="103">
  <si>
    <t>The approach of developing joint text on consensus proposals, but allowing groups of MTWG members with different proposals on non-consensus items to draft their own positions worked well.</t>
  </si>
  <si>
    <t>Please add any clarifying comments regarding your response to question 9 about the overall timeframe.</t>
  </si>
  <si>
    <t>MTWG Members were flexible in seeking outcomes that were potentially mutually agreeable, where applicable.</t>
  </si>
  <si>
    <t>Please add any clarifying comments regarding your response to question 11 about the flexibility of MTWG Members.</t>
  </si>
  <si>
    <t>Response</t>
  </si>
  <si>
    <t>Open-Ended Response</t>
  </si>
  <si>
    <t>N/A</t>
  </si>
  <si>
    <t>AVERAGE</t>
  </si>
  <si>
    <t>Response (1-6 scale, where 1 is "strongly disagree" and 6 is "strongly agree")</t>
  </si>
  <si>
    <t>Goals Clearly Articulated</t>
  </si>
  <si>
    <t>Goals Accocmplished</t>
  </si>
  <si>
    <t>Effective Proposal Development Process</t>
  </si>
  <si>
    <t>Successful Approach to Consensus and Non-Consensus Issues</t>
  </si>
  <si>
    <t>Documents Clear &amp; Helpful</t>
  </si>
  <si>
    <t>Members Flexible Seeking Agreements</t>
  </si>
  <si>
    <t>Facilitators Were Effective</t>
  </si>
  <si>
    <t>MTWG Process Created More Value Than if at CPUC</t>
  </si>
  <si>
    <t>MTWG Was A Successful Process</t>
  </si>
  <si>
    <t>Phase I Averages</t>
  </si>
  <si>
    <t>Phase II Averages</t>
  </si>
  <si>
    <t>At least for the C&amp;S conversation, a considerable amount of PG&amp;E and SCE input and final proposed text seemed to focus on the type of work that the MTA should not do. Questions about what the MTA can and cannot do seemed to be resolved in the CPUC decision leading to the current working group. The question before this working group was how C&amp;S savings should be allocated if the MTA takes actions that promote the adoption of a Code or Standard. Assertions by PG&amp;E and SCE trying to constrain permissible actions by the MTA seem to be out of scope and made it much more challenging to achieve the stated goals and objectives.</t>
  </si>
  <si>
    <t>As a part of the deference to PG&amp;E's early request to reroute the C&amp;S discussions, the first stage of the originally agreed upon process of developing use cases was dismissed. Had the original use case development task remained a part of the process, I think far more clarity would have been achieved in the purpose and workability of the various proposals.</t>
  </si>
  <si>
    <t>There seemed to significant aspects of the CPUC decision leading to the MTWG that PG&amp;E and SCE disagreed with, and a considerable amount of their focus seemed to be focus on undermining the basic framework for collaboration between the MTA and existing participants in the EE portfolio. As such, PG&amp;E and SCE seemed to have little interest in structuring solutions that would foster cooperation and sharing, instead focusing all of their efforts in ensuring that their existing paradigm would in no way be impacted by the new market participant.</t>
  </si>
  <si>
    <t>It was sometimes slightly difficult to follow the sub-working groups and less formal "huddles" happening in between full WG meetings.</t>
  </si>
  <si>
    <t>There were a few issues that it became evident early on that consensus would not be reached or certain things would need to be figured out by the MTA, and as such some of the time could have been cut down.</t>
  </si>
  <si>
    <t>Members were willing to listen but on certain issues it seemed clear they would not change their position.</t>
  </si>
  <si>
    <t>Much consensus was built through discussion that would have been unlikely to occur through a public comment process that doesn't allow for clarifying questions and the opportunity to explain reasoning where there are questions.</t>
  </si>
  <si>
    <t xml:space="preserve">While concepts were discussed during meetings, some parties did not present actual language until AFTER all the meetings had occurred.  This is a significant problem since there was no opportunity to clarify or adjust other positions or explain why those positions were superior.  I would strongly suggest a firm deadline in advance of the last meeting for ALL written proposals... no exceptions.  The tardiness of some parties' written materials created less understanding and a poorer product than otherwise could have been achieved.  </t>
  </si>
  <si>
    <t xml:space="preserve">I think the facilitators did a good job, but it was a complex topic with lots of divergent rabbit holes that were hard to keep track of for participants, even those who were paying attention!  Not sure how I'd fix it in the future, given the limited attention everyone has.  </t>
  </si>
  <si>
    <t xml:space="preserve">I think everyone came to the conclusion that the materials were not going to have a firm impact since the CPUC would not be adopting/ruling on them.  As a result, we probably should have wrapped up a bit earlier.  </t>
  </si>
  <si>
    <t xml:space="preserve">I saw some of that... but there's still a lot of territoriality going on -- but there were some strong successes in confirming some areas of common ground.  </t>
  </si>
  <si>
    <t xml:space="preserve">I think the issue is:  how will this material actually influence decisions at the CPUC and MTA.  Seems like much of the discussion will have to be had again once the MTA is on board.  </t>
  </si>
  <si>
    <t xml:space="preserve">This process did allow much back and forth among the parties, which was very healthy, and harder to do in the formal proceeding setting.  </t>
  </si>
  <si>
    <t xml:space="preserve">Nice job overall. </t>
  </si>
  <si>
    <t>The items were outlined well and the facilitation team did their best to resolve them, but we were unable to really accomplish the goals. We did get a summary of parties' opinions and positions, which is always useful, but not quite as useful as the other working groups that found more consensus.</t>
  </si>
  <si>
    <t>I wasn't a part of any of the meetings so not 100% but the concept is solid.</t>
  </si>
  <si>
    <t>I think it was about right b/c of the challenges with this particular set of issues but prefer shorter generally.</t>
  </si>
  <si>
    <t>There were pretty strong opinions. There was some movement but I think the fact that there were so many non-consensus items makes me think slightly agree.</t>
  </si>
  <si>
    <t>I don't think this deliverable is helpful given that the CPUC didn't want it on the record and only plans to provide it at background/info for the MTA. It's great to have a consolidation of positions but not sure the value of this added work and cost to advance the actual work.</t>
  </si>
  <si>
    <t xml:space="preserve">Definitely a better consolidation of information and identification of consensus items than if these topics were discussed at the CPUC in a general workshop or via comments. </t>
  </si>
  <si>
    <t>Next time it should be very clear, even if a Commission direction, why the topics need to be at CAEECC. If there is no clear venue to implement the items or decision to be made at the Commission, I would question why the CAEECC would spend time on trying to address issues. This is something that can be done prior to launching a working group, such as during the scoping of a potential prospectus.</t>
  </si>
  <si>
    <t xml:space="preserve">The overall goals and objectives of the MTWG process were clearly articulated. </t>
  </si>
  <si>
    <t>The overall goals and objectives of the MTWG process were accomplished.</t>
  </si>
  <si>
    <t>Please add any clarifying comments regarding your responses to questions 1 and 2 about the MTWG goals and objectives.</t>
  </si>
  <si>
    <t>The sub-Working Group process (one on Savings Attribution and another on Goal Setting) that worked on proposals and specific language between the monthly MTWG meetings for the full MTWG to review and discuss was an effective way to structure the overall process.</t>
  </si>
  <si>
    <t>Please add any clarifying comments regarding your responses to questions 4 and 5 about the use of sub-Working Groups or the approach to developing text.</t>
  </si>
  <si>
    <t>Presentations and Documents (agendas, sub-group drafts, meeting summaries, report drafts) throughout the MTWG process were clear and helpful.</t>
  </si>
  <si>
    <t>Please add any clarifying comments regarding your response to question 7 about the presentations and documents.</t>
  </si>
  <si>
    <t>The facilitators were effective in running the MTWG process (e.g., fostering constructive and efficient MTWG meetings, working effectively with sub-Working Groups between the meetings, being impartial, facilitating consensus building, ensuring that no one dominated discussions, and accurately documenting outcomes in a timely fashion).</t>
  </si>
  <si>
    <t>Please add any clarifying comments regarding your response to question 13 about facilitation.</t>
  </si>
  <si>
    <t xml:space="preserve">Please add any clarifying comments regarding your response to question 15 about the overall process success. </t>
  </si>
  <si>
    <t>The MTWG process created relatively more value than would have likely been the case if the deliberations on MT framework issues had remained at the CPUC (for example, regarding additional insights, greater specificity, higher degree of convergence and attainment of consensus on issues, and/or more timely outcome).</t>
  </si>
  <si>
    <t xml:space="preserve">Please elaborate on your scoring of question 17 about the relative value created. </t>
  </si>
  <si>
    <t>Please add anything else, including if you have any suggested process improvements for CAEECC Working Groups to address comparably complex issues in the future.</t>
  </si>
  <si>
    <t>*All things considered, this MTWG process was successful in meeting its goals and objectives and yielding productive outcomes.</t>
  </si>
  <si>
    <t>Low</t>
  </si>
  <si>
    <t>High</t>
  </si>
  <si>
    <t>Median</t>
  </si>
  <si>
    <t xml:space="preserve">Although some members seemed to prefer adding an additional meeting to discuss the non-consensus issues, the number of meetings and timeframe were appropriate as some disagreement would have likely existed even with an additional meeting or two. </t>
  </si>
  <si>
    <t>The process would most likely have moved at a slower pace if it had remained at the CPUC (based on prior experience)</t>
  </si>
  <si>
    <t>It remains to be seen how the CPUC and the MT Scoring Committee implement the MTWG output.</t>
  </si>
  <si>
    <t>Herding cats is incredibly hard!</t>
  </si>
  <si>
    <t>Again, while we may have been successful in finalizing the report, the outcomes from our work remain to be seen.</t>
  </si>
  <si>
    <t>The half-year timeframe from start to finish for the MTWG process was:</t>
  </si>
  <si>
    <t>About right.</t>
  </si>
  <si>
    <t>Too long.</t>
  </si>
  <si>
    <t xml:space="preserve">- The process surfaced and enabled discussion of the issues and positions of parties.  -  While consensus was reached for some issues, several non-consensus issues remained non consensus.    - This list of participants seemed limited, and having a larger and more diverse group of stakeholders may have helped give a broader perspective and drive to resolution on some of the issues.    </t>
  </si>
  <si>
    <t xml:space="preserve">-  Some of the sub-WGs had sub-sub-WGs which became very confusing to follow and participate in all of them.  This also sometimes made it difficult to discuss a topic that cut across multiple sub-groups since not all parties overlapped all of the sub-groups.   -  Because a number of WG participants did not contribute to the sub-WGs or sub-sub-WGs, the proposals that came out of them did not have as broad of a perspective as if all parties had been involved.  </t>
  </si>
  <si>
    <t xml:space="preserve">Sub-group presentation and draft document for one of the items (RA/MTI) did not include the alternative proposal from another participant until this was flagged toward the end of the process, causing some confusion and an inability to as thoroughly discuss this alternate option or attempt to find a common solution.   </t>
  </si>
  <si>
    <t xml:space="preserve">- In the future, it might be beneficial for both sides of an issue to "unpack" their perspective a bit more for to get a deeper understanding of motivations and where there could be ground for mutual understanding and even agreement.     - Often the conversation on certain topics seemed more emotional than factual.   </t>
  </si>
  <si>
    <t>See responses to question 3.</t>
  </si>
  <si>
    <t xml:space="preserve">-  Depends on what "remained at the CPUC" means.    -  While the WG did not come to a consensus on multiple issues, there was value to surfacing and discussing those issues that could not have been achieved by simply asking for written opening/reply comments.    </t>
  </si>
  <si>
    <t xml:space="preserve">-  Some WG attendees were not able to participate in the conversations (i.e. be elevated to panelists). Opening up the discussion during the meetings to all attendees could result in additional valuable information and perspectives being included.    - It would be advantageous for the WG to be publicized more widely and for participation to be open to a broader set of stakeholders.  In addition, an effort should be made to recruit and engage stakeholders that are not normally represented in CAEECC but would be valuable for the particular topic of the WG.  - Do to the limited set of stakeholders participating in or aware of CAEECC, another option is to use a broader CPUC-noticed public working group for issues as broad and complex as this.      </t>
  </si>
  <si>
    <t>None</t>
  </si>
  <si>
    <t>It felt fairly long and drawn out, but I'm not sure there is a better solution given people's schedules.</t>
  </si>
  <si>
    <t>I thought the team was very good at facilitation. He sought clarification when there was ambiguity, and was generally very focused in achieving objectives.</t>
  </si>
  <si>
    <t xml:space="preserve">I suppose in an ideal world presenting a single specific consensus proposal for each issue would have been more actionable for the CPUC -- however, coming out of the process with several non-consensus proposals is also reasonable given the differences in opinion within the WG. </t>
  </si>
  <si>
    <t xml:space="preserve">Some parties unlikely to find a true consensus for certain issues, given their underlying positions. But given that, seems like parties made sincere efforts to consider proposals and seek consensus. </t>
  </si>
  <si>
    <t>I think this works well, I did not however like at the last meeting Anne Aquit bringing a new edits to option B with out us really having a chance to discuss at the last minute.</t>
  </si>
  <si>
    <t>some members seem dug in on their issues.</t>
  </si>
  <si>
    <t>I think Jonathan does a great job of keeping the ball in motion</t>
  </si>
  <si>
    <t>It seemed that everyone that wanted to contribute had ample time to do so. Some of the topics were fairly complex, but I think each group and the collective group had sufficient time to digest each other's approaches.</t>
  </si>
  <si>
    <t>There could have been a bit more detail in the 'voluntary' presentations by the sub groups that were presented to the larger group.</t>
  </si>
  <si>
    <t>Compared to past working groups - it seemed like there was more flexibility in member perspectives. Also- being that everyone was virtual - it leveled the playing field for participation, and may be something to continue.</t>
  </si>
  <si>
    <t>There was meaningful input from many stakeholders, as well as staff input along the way to help keep the process in alignment with CPUC goals and directives.</t>
  </si>
  <si>
    <t>Looking forward to continuing this approach.</t>
  </si>
  <si>
    <t>Delta</t>
  </si>
  <si>
    <t xml:space="preserve">Respondent </t>
  </si>
  <si>
    <t>Respondent 1</t>
  </si>
  <si>
    <t>Respondent 2</t>
  </si>
  <si>
    <t>Respondent 3</t>
  </si>
  <si>
    <t>Respondent 4</t>
  </si>
  <si>
    <t>Respondent 5</t>
  </si>
  <si>
    <t>Respondent 6</t>
  </si>
  <si>
    <t>Respondent 7</t>
  </si>
  <si>
    <t>Respondent 8</t>
  </si>
  <si>
    <t>Respondent 9</t>
  </si>
  <si>
    <t>Respondent 10</t>
  </si>
  <si>
    <t>Respondent 11</t>
  </si>
  <si>
    <t>Respondent 12</t>
  </si>
  <si>
    <t>Respondent 13</t>
  </si>
  <si>
    <r>
      <t xml:space="preserve">As noted previously, I think it was highly problematic to defer the C&amp;S discussions to the side conversation established by the IOUs and Ted Pope. That decision was based on Pat Eilert's assertion that steps were being made towards consensus between the two main groups in the C&amp;S conversation. The fact that Eilert left two sub-working group members off of the email request, and those same two members were explicitly excluded from the conversations Pat Eilert was referencing, makes this seem like a wholly inappropriate means to make a procedural request. I think that once the misleading nature of Pat Eilert's request was revealed, the decision should have been reversed to ensure the fairness and openness of the process. Forcing the side process that was explicitly excluding </t>
    </r>
    <r>
      <rPr>
        <sz val="11"/>
        <rFont val="Calibri (Body)"/>
      </rPr>
      <t>two members</t>
    </r>
    <r>
      <rPr>
        <sz val="11"/>
        <rFont val="Calibri"/>
        <family val="2"/>
        <scheme val="minor"/>
      </rPr>
      <t xml:space="preserve"> to start including </t>
    </r>
    <r>
      <rPr>
        <sz val="11"/>
        <rFont val="Calibri (Body)"/>
      </rPr>
      <t>those members</t>
    </r>
    <r>
      <rPr>
        <sz val="11"/>
        <rFont val="Calibri"/>
        <family val="2"/>
        <scheme val="minor"/>
      </rPr>
      <t xml:space="preserve"> was not an equitable solution. </t>
    </r>
  </si>
  <si>
    <t>Jonathan's approach has worked very well on handling multiple perspectives while helping the group resolve and discuss along the 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</si>
</sst>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_);_(* \(#,##0.0\);_(* &quot;-&quot;??_);_(@_)"/>
  </numFmts>
  <fonts count="11"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name val="Arial"/>
      <family val="2"/>
    </font>
    <font>
      <i/>
      <sz val="12"/>
      <color theme="1"/>
      <name val="Arial"/>
      <family val="2"/>
    </font>
    <font>
      <sz val="12"/>
      <color rgb="FF006100"/>
      <name val="Calibri"/>
      <family val="2"/>
      <scheme val="minor"/>
    </font>
    <font>
      <sz val="12"/>
      <name val="Calibri"/>
      <family val="2"/>
      <scheme val="minor"/>
    </font>
    <font>
      <sz val="8"/>
      <name val="Calibri"/>
      <family val="2"/>
      <scheme val="minor"/>
    </font>
    <font>
      <sz val="11"/>
      <name val="Calibri"/>
      <family val="2"/>
      <scheme val="minor"/>
    </font>
    <font>
      <sz val="11"/>
      <name val="Calibri (Body)"/>
    </font>
  </fonts>
  <fills count="7">
    <fill>
      <patternFill patternType="none"/>
    </fill>
    <fill>
      <patternFill patternType="gray125"/>
    </fill>
    <fill>
      <patternFill patternType="solid">
        <fgColor theme="0" tint="-0.14999847407452621"/>
        <bgColor indexed="64"/>
      </patternFill>
    </fill>
    <fill>
      <patternFill patternType="solid">
        <fgColor theme="0" tint="-0.14999847407452621"/>
        <bgColor rgb="FFEAEAE8"/>
      </patternFill>
    </fill>
    <fill>
      <patternFill patternType="solid">
        <fgColor theme="4" tint="0.79998168889431442"/>
        <bgColor rgb="FFEAEAE8"/>
      </patternFill>
    </fill>
    <fill>
      <patternFill patternType="solid">
        <fgColor theme="9" tint="0.79998168889431442"/>
        <bgColor indexed="64"/>
      </patternFill>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6" fillId="6" borderId="0" applyNumberFormat="0" applyBorder="0" applyAlignment="0" applyProtection="0"/>
  </cellStyleXfs>
  <cellXfs count="30">
    <xf numFmtId="0" fontId="0" fillId="0" borderId="0" xfId="0"/>
    <xf numFmtId="0" fontId="2" fillId="0" borderId="0" xfId="0" applyFont="1" applyAlignment="1">
      <alignment horizontal="left" vertical="top" wrapText="1"/>
    </xf>
    <xf numFmtId="0" fontId="3" fillId="3" borderId="1" xfId="0" applyFont="1" applyFill="1" applyBorder="1" applyAlignment="1">
      <alignment vertical="top" wrapText="1"/>
    </xf>
    <xf numFmtId="0" fontId="3" fillId="2" borderId="1" xfId="0" applyFont="1" applyFill="1" applyBorder="1" applyAlignment="1">
      <alignment vertical="top" wrapText="1"/>
    </xf>
    <xf numFmtId="0" fontId="3" fillId="0" borderId="0" xfId="0" applyFont="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3" fillId="0" borderId="1" xfId="0" applyFont="1" applyFill="1" applyBorder="1" applyAlignment="1">
      <alignment horizontal="center" vertical="top" wrapText="1"/>
    </xf>
    <xf numFmtId="0" fontId="3" fillId="0" borderId="0" xfId="0" applyFont="1" applyFill="1" applyAlignment="1">
      <alignment horizontal="center" vertical="top" wrapText="1"/>
    </xf>
    <xf numFmtId="0" fontId="3" fillId="0" borderId="1" xfId="0" applyFont="1" applyFill="1" applyBorder="1" applyAlignment="1">
      <alignment vertical="top" wrapText="1"/>
    </xf>
    <xf numFmtId="0" fontId="2" fillId="5" borderId="1" xfId="0" applyFont="1" applyFill="1" applyBorder="1" applyAlignment="1">
      <alignment horizontal="right" vertical="top" wrapText="1"/>
    </xf>
    <xf numFmtId="0" fontId="2" fillId="0" borderId="0" xfId="0" applyFont="1" applyAlignment="1">
      <alignment horizontal="right" vertical="top" wrapText="1"/>
    </xf>
    <xf numFmtId="0" fontId="2" fillId="5" borderId="1" xfId="0" applyFont="1" applyFill="1" applyBorder="1" applyAlignment="1">
      <alignment horizontal="left" vertical="top" wrapText="1"/>
    </xf>
    <xf numFmtId="0" fontId="2" fillId="0" borderId="0" xfId="0" applyFont="1" applyAlignment="1">
      <alignment vertical="top" wrapText="1"/>
    </xf>
    <xf numFmtId="0" fontId="2" fillId="4" borderId="2" xfId="0" applyFont="1" applyFill="1" applyBorder="1" applyAlignment="1">
      <alignment vertical="top" wrapText="1"/>
    </xf>
    <xf numFmtId="0" fontId="2" fillId="4" borderId="2" xfId="0" applyFont="1" applyFill="1" applyBorder="1" applyAlignment="1">
      <alignment horizontal="left" vertical="top" wrapText="1"/>
    </xf>
    <xf numFmtId="0" fontId="0" fillId="0" borderId="1" xfId="0" applyBorder="1" applyAlignment="1">
      <alignment wrapText="1"/>
    </xf>
    <xf numFmtId="0" fontId="3" fillId="0" borderId="0" xfId="0" applyFont="1" applyFill="1" applyAlignment="1">
      <alignment vertical="top" wrapText="1"/>
    </xf>
    <xf numFmtId="164" fontId="2" fillId="5" borderId="1" xfId="1" applyNumberFormat="1" applyFont="1" applyFill="1" applyBorder="1" applyAlignment="1">
      <alignment horizontal="right" vertical="top" wrapText="1"/>
    </xf>
    <xf numFmtId="164" fontId="3" fillId="0" borderId="0" xfId="0" applyNumberFormat="1" applyFont="1" applyAlignment="1">
      <alignment vertical="top" wrapText="1"/>
    </xf>
    <xf numFmtId="0" fontId="4" fillId="0" borderId="1" xfId="0" applyFont="1" applyBorder="1" applyAlignment="1">
      <alignment vertical="top" wrapText="1"/>
    </xf>
    <xf numFmtId="164" fontId="3" fillId="0" borderId="1" xfId="0" applyNumberFormat="1" applyFont="1" applyBorder="1" applyAlignment="1">
      <alignment vertical="top" wrapText="1"/>
    </xf>
    <xf numFmtId="0" fontId="0" fillId="0" borderId="1" xfId="0" applyBorder="1"/>
    <xf numFmtId="164" fontId="5" fillId="0" borderId="0" xfId="0" applyNumberFormat="1" applyFont="1" applyFill="1" applyAlignment="1">
      <alignment horizontal="center" vertical="top" wrapText="1"/>
    </xf>
    <xf numFmtId="0" fontId="5" fillId="0" borderId="0" xfId="0" applyFont="1" applyFill="1" applyAlignment="1">
      <alignment horizontal="center" vertical="top" wrapText="1"/>
    </xf>
    <xf numFmtId="0" fontId="7" fillId="0" borderId="1" xfId="2" applyFont="1" applyFill="1" applyBorder="1" applyAlignment="1">
      <alignment wrapText="1"/>
    </xf>
    <xf numFmtId="0" fontId="0" fillId="0" borderId="1" xfId="0" applyFill="1" applyBorder="1" applyAlignment="1">
      <alignment wrapText="1"/>
    </xf>
    <xf numFmtId="0" fontId="0" fillId="0" borderId="1" xfId="0" applyFill="1" applyBorder="1"/>
    <xf numFmtId="0" fontId="9" fillId="0" borderId="1" xfId="0" applyFont="1" applyFill="1" applyBorder="1" applyAlignment="1">
      <alignment wrapText="1"/>
    </xf>
  </cellXfs>
  <cellStyles count="3">
    <cellStyle name="Comma" xfId="1" builtinId="3"/>
    <cellStyle name="Good" xfId="2" builtinId="2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3C2B9-45C9-D141-A3F5-A29D3B3C4EBB}">
  <dimension ref="A1:T36"/>
  <sheetViews>
    <sheetView tabSelected="1" zoomScale="120" zoomScaleNormal="120" workbookViewId="0">
      <pane xSplit="1" ySplit="1" topLeftCell="B2" activePane="bottomRight" state="frozenSplit"/>
      <selection pane="topRight" activeCell="F1" sqref="F1"/>
      <selection pane="bottomLeft" activeCell="A4" sqref="A4"/>
      <selection pane="bottomRight"/>
    </sheetView>
  </sheetViews>
  <sheetFormatPr baseColWidth="10" defaultColWidth="28" defaultRowHeight="16" x14ac:dyDescent="0.2"/>
  <cols>
    <col min="1" max="1" width="21.1640625" style="4" customWidth="1"/>
    <col min="2" max="3" width="27.83203125" style="4" customWidth="1"/>
    <col min="4" max="4" width="37.1640625" style="4" customWidth="1"/>
    <col min="5" max="5" width="34.6640625" style="7" customWidth="1"/>
    <col min="6" max="6" width="27.83203125" style="7" customWidth="1"/>
    <col min="7" max="7" width="37.1640625" style="4" customWidth="1"/>
    <col min="8" max="8" width="27.83203125" style="7" customWidth="1"/>
    <col min="9" max="9" width="37.1640625" style="4" customWidth="1"/>
    <col min="10" max="10" width="18.83203125" style="4" bestFit="1" customWidth="1"/>
    <col min="11" max="11" width="37.1640625" style="4" customWidth="1"/>
    <col min="12" max="12" width="27.83203125" style="7" customWidth="1"/>
    <col min="13" max="13" width="37.1640625" style="4" customWidth="1"/>
    <col min="14" max="14" width="40.33203125" style="7" customWidth="1"/>
    <col min="15" max="15" width="37.1640625" style="4" customWidth="1"/>
    <col min="16" max="17" width="27.83203125" style="9" customWidth="1"/>
    <col min="18" max="18" width="37.1640625" style="4" customWidth="1"/>
    <col min="19" max="19" width="46.6640625" style="4" customWidth="1"/>
    <col min="20" max="20" width="52.5" style="7" customWidth="1"/>
    <col min="21" max="16384" width="28" style="4"/>
  </cols>
  <sheetData>
    <row r="1" spans="1:20" s="1" customFormat="1" ht="170" x14ac:dyDescent="0.2">
      <c r="A1" s="15" t="s">
        <v>87</v>
      </c>
      <c r="B1" s="16" t="s">
        <v>41</v>
      </c>
      <c r="C1" s="16" t="s">
        <v>42</v>
      </c>
      <c r="D1" s="15" t="s">
        <v>43</v>
      </c>
      <c r="E1" s="15" t="s">
        <v>44</v>
      </c>
      <c r="F1" s="16" t="s">
        <v>0</v>
      </c>
      <c r="G1" s="16" t="s">
        <v>45</v>
      </c>
      <c r="H1" s="16" t="s">
        <v>46</v>
      </c>
      <c r="I1" s="16" t="s">
        <v>47</v>
      </c>
      <c r="J1" s="15" t="s">
        <v>63</v>
      </c>
      <c r="K1" s="15" t="s">
        <v>1</v>
      </c>
      <c r="L1" s="16" t="s">
        <v>2</v>
      </c>
      <c r="M1" s="16" t="s">
        <v>3</v>
      </c>
      <c r="N1" s="15" t="s">
        <v>48</v>
      </c>
      <c r="O1" s="15" t="s">
        <v>49</v>
      </c>
      <c r="P1" s="15" t="s">
        <v>54</v>
      </c>
      <c r="Q1" s="15" t="s">
        <v>50</v>
      </c>
      <c r="R1" s="15" t="s">
        <v>51</v>
      </c>
      <c r="S1" s="15" t="s">
        <v>52</v>
      </c>
      <c r="T1" s="15" t="s">
        <v>53</v>
      </c>
    </row>
    <row r="2" spans="1:20" ht="51" x14ac:dyDescent="0.2">
      <c r="A2" s="2"/>
      <c r="B2" s="3" t="s">
        <v>8</v>
      </c>
      <c r="C2" s="3" t="s">
        <v>8</v>
      </c>
      <c r="D2" s="2" t="s">
        <v>5</v>
      </c>
      <c r="E2" s="3" t="s">
        <v>8</v>
      </c>
      <c r="F2" s="3" t="s">
        <v>8</v>
      </c>
      <c r="G2" s="2" t="s">
        <v>5</v>
      </c>
      <c r="H2" s="3" t="s">
        <v>8</v>
      </c>
      <c r="I2" s="2" t="s">
        <v>5</v>
      </c>
      <c r="J2" s="2" t="s">
        <v>4</v>
      </c>
      <c r="K2" s="2" t="s">
        <v>5</v>
      </c>
      <c r="L2" s="3" t="s">
        <v>8</v>
      </c>
      <c r="M2" s="2" t="s">
        <v>5</v>
      </c>
      <c r="N2" s="3" t="s">
        <v>8</v>
      </c>
      <c r="O2" s="2" t="s">
        <v>5</v>
      </c>
      <c r="P2" s="2" t="s">
        <v>4</v>
      </c>
      <c r="Q2" s="2" t="s">
        <v>5</v>
      </c>
      <c r="R2" s="2" t="s">
        <v>4</v>
      </c>
      <c r="S2" s="2" t="s">
        <v>5</v>
      </c>
      <c r="T2" s="2" t="s">
        <v>5</v>
      </c>
    </row>
    <row r="3" spans="1:20" s="9" customFormat="1" x14ac:dyDescent="0.2">
      <c r="A3" s="17" t="s">
        <v>88</v>
      </c>
      <c r="B3" s="17">
        <v>5</v>
      </c>
      <c r="C3" s="17">
        <v>5</v>
      </c>
      <c r="D3" s="17"/>
      <c r="E3" s="17">
        <v>5</v>
      </c>
      <c r="F3" s="17">
        <v>5</v>
      </c>
      <c r="G3" s="17"/>
      <c r="H3" s="17">
        <v>5</v>
      </c>
      <c r="I3" s="17"/>
      <c r="J3" s="23" t="s">
        <v>65</v>
      </c>
      <c r="K3" s="17"/>
      <c r="L3" s="17">
        <v>5</v>
      </c>
      <c r="M3" s="17"/>
      <c r="N3" s="17">
        <v>5</v>
      </c>
      <c r="O3" s="17"/>
      <c r="P3" s="17">
        <v>5</v>
      </c>
      <c r="Q3" s="17"/>
      <c r="R3" s="17">
        <v>5</v>
      </c>
      <c r="S3" s="17"/>
      <c r="T3" s="17"/>
    </row>
    <row r="4" spans="1:20" s="9" customFormat="1" ht="320" x14ac:dyDescent="0.2">
      <c r="A4" s="17" t="s">
        <v>89</v>
      </c>
      <c r="B4" s="27">
        <v>4</v>
      </c>
      <c r="C4" s="27">
        <v>4</v>
      </c>
      <c r="D4" s="27" t="s">
        <v>20</v>
      </c>
      <c r="E4" s="27">
        <v>5</v>
      </c>
      <c r="F4" s="27">
        <v>4</v>
      </c>
      <c r="G4" s="27"/>
      <c r="H4" s="27">
        <v>3</v>
      </c>
      <c r="I4" s="27" t="s">
        <v>21</v>
      </c>
      <c r="J4" s="28" t="s">
        <v>64</v>
      </c>
      <c r="K4" s="27"/>
      <c r="L4" s="27">
        <v>1</v>
      </c>
      <c r="M4" s="27" t="s">
        <v>22</v>
      </c>
      <c r="N4" s="17">
        <v>2</v>
      </c>
      <c r="O4" s="29" t="s">
        <v>101</v>
      </c>
      <c r="P4" s="27">
        <v>3</v>
      </c>
      <c r="Q4" s="27"/>
      <c r="R4" s="27">
        <v>3</v>
      </c>
      <c r="S4" s="27"/>
      <c r="T4" s="27"/>
    </row>
    <row r="5" spans="1:20" s="9" customFormat="1" ht="80" x14ac:dyDescent="0.2">
      <c r="A5" s="17" t="s">
        <v>90</v>
      </c>
      <c r="B5" s="27">
        <v>6</v>
      </c>
      <c r="C5" s="27">
        <v>5</v>
      </c>
      <c r="D5" s="27"/>
      <c r="E5" s="27">
        <v>5</v>
      </c>
      <c r="F5" s="27">
        <v>5</v>
      </c>
      <c r="G5" s="27" t="s">
        <v>23</v>
      </c>
      <c r="H5" s="27">
        <v>5</v>
      </c>
      <c r="I5" s="27"/>
      <c r="J5" s="28" t="s">
        <v>65</v>
      </c>
      <c r="K5" s="27" t="s">
        <v>24</v>
      </c>
      <c r="L5" s="27">
        <v>4</v>
      </c>
      <c r="M5" s="27" t="s">
        <v>25</v>
      </c>
      <c r="N5" s="27">
        <v>5</v>
      </c>
      <c r="O5" s="27"/>
      <c r="P5" s="27">
        <v>6</v>
      </c>
      <c r="Q5" s="27"/>
      <c r="R5" s="27">
        <v>6</v>
      </c>
      <c r="S5" s="27" t="s">
        <v>26</v>
      </c>
      <c r="T5" s="27"/>
    </row>
    <row r="6" spans="1:20" s="9" customFormat="1" ht="208" x14ac:dyDescent="0.2">
      <c r="A6" s="17" t="s">
        <v>91</v>
      </c>
      <c r="B6" s="27">
        <v>5</v>
      </c>
      <c r="C6" s="27">
        <v>5</v>
      </c>
      <c r="D6" s="27"/>
      <c r="E6" s="27">
        <v>5</v>
      </c>
      <c r="F6" s="27">
        <v>2</v>
      </c>
      <c r="G6" s="27" t="s">
        <v>27</v>
      </c>
      <c r="H6" s="27">
        <v>4</v>
      </c>
      <c r="I6" s="27" t="s">
        <v>28</v>
      </c>
      <c r="J6" s="28" t="s">
        <v>65</v>
      </c>
      <c r="K6" s="27" t="s">
        <v>29</v>
      </c>
      <c r="L6" s="27">
        <v>4</v>
      </c>
      <c r="M6" s="27" t="s">
        <v>30</v>
      </c>
      <c r="N6" s="27">
        <v>5</v>
      </c>
      <c r="O6" s="27"/>
      <c r="P6" s="27">
        <v>4</v>
      </c>
      <c r="Q6" s="27" t="s">
        <v>31</v>
      </c>
      <c r="R6" s="27">
        <v>6</v>
      </c>
      <c r="S6" s="27" t="s">
        <v>32</v>
      </c>
      <c r="T6" s="27" t="s">
        <v>33</v>
      </c>
    </row>
    <row r="7" spans="1:20" s="18" customFormat="1" x14ac:dyDescent="0.2">
      <c r="A7" s="17" t="s">
        <v>92</v>
      </c>
      <c r="B7" s="27">
        <v>5</v>
      </c>
      <c r="C7" s="27">
        <v>5</v>
      </c>
      <c r="D7" s="27"/>
      <c r="E7" s="27">
        <v>5</v>
      </c>
      <c r="F7" s="27">
        <v>5</v>
      </c>
      <c r="G7" s="27"/>
      <c r="H7" s="27">
        <v>5</v>
      </c>
      <c r="I7" s="27"/>
      <c r="J7" s="28" t="s">
        <v>64</v>
      </c>
      <c r="K7" s="27"/>
      <c r="L7" s="27">
        <v>4</v>
      </c>
      <c r="M7" s="27"/>
      <c r="N7" s="27">
        <v>5</v>
      </c>
      <c r="O7" s="27"/>
      <c r="P7" s="27">
        <v>5</v>
      </c>
      <c r="Q7" s="27"/>
      <c r="R7" s="27">
        <v>6</v>
      </c>
      <c r="S7" s="27"/>
      <c r="T7" s="27"/>
    </row>
    <row r="8" spans="1:20" s="18" customFormat="1" ht="144" x14ac:dyDescent="0.2">
      <c r="A8" s="17" t="s">
        <v>93</v>
      </c>
      <c r="B8" s="27">
        <v>5</v>
      </c>
      <c r="C8" s="27">
        <v>4</v>
      </c>
      <c r="D8" s="27" t="s">
        <v>34</v>
      </c>
      <c r="E8" s="27">
        <v>6</v>
      </c>
      <c r="F8" s="27">
        <v>6</v>
      </c>
      <c r="G8" s="27" t="s">
        <v>35</v>
      </c>
      <c r="H8" s="27">
        <v>6</v>
      </c>
      <c r="I8" s="27"/>
      <c r="J8" s="28" t="s">
        <v>64</v>
      </c>
      <c r="K8" s="27" t="s">
        <v>36</v>
      </c>
      <c r="L8" s="27">
        <v>4</v>
      </c>
      <c r="M8" s="27" t="s">
        <v>37</v>
      </c>
      <c r="N8" s="27">
        <v>6</v>
      </c>
      <c r="O8" s="27"/>
      <c r="P8" s="27">
        <v>3</v>
      </c>
      <c r="Q8" s="27" t="s">
        <v>38</v>
      </c>
      <c r="R8" s="27">
        <v>4</v>
      </c>
      <c r="S8" s="27" t="s">
        <v>39</v>
      </c>
      <c r="T8" s="26" t="s">
        <v>40</v>
      </c>
    </row>
    <row r="9" spans="1:20" s="18" customFormat="1" ht="96" x14ac:dyDescent="0.2">
      <c r="A9" s="17" t="s">
        <v>94</v>
      </c>
      <c r="B9" s="27">
        <v>6</v>
      </c>
      <c r="C9" s="27">
        <v>6</v>
      </c>
      <c r="D9" s="27"/>
      <c r="E9" s="27">
        <v>6</v>
      </c>
      <c r="F9" s="27">
        <v>6</v>
      </c>
      <c r="G9" s="27"/>
      <c r="H9" s="27">
        <v>6</v>
      </c>
      <c r="I9" s="27"/>
      <c r="J9" s="28" t="s">
        <v>64</v>
      </c>
      <c r="K9" s="27" t="s">
        <v>58</v>
      </c>
      <c r="L9" s="27">
        <v>6</v>
      </c>
      <c r="M9" s="27"/>
      <c r="N9" s="27">
        <v>6</v>
      </c>
      <c r="O9" s="27"/>
      <c r="P9" s="27">
        <v>6</v>
      </c>
      <c r="Q9" s="27"/>
      <c r="R9" s="27">
        <v>6</v>
      </c>
      <c r="S9" s="27" t="s">
        <v>59</v>
      </c>
      <c r="T9" s="27"/>
    </row>
    <row r="10" spans="1:20" s="18" customFormat="1" ht="64" x14ac:dyDescent="0.2">
      <c r="A10" s="17" t="s">
        <v>95</v>
      </c>
      <c r="B10" s="27">
        <v>5</v>
      </c>
      <c r="C10" s="27">
        <v>4</v>
      </c>
      <c r="D10" s="27" t="s">
        <v>60</v>
      </c>
      <c r="E10" s="27">
        <v>5</v>
      </c>
      <c r="F10" s="27">
        <v>5</v>
      </c>
      <c r="G10" s="27" t="s">
        <v>6</v>
      </c>
      <c r="H10" s="27">
        <v>5</v>
      </c>
      <c r="I10" s="27" t="s">
        <v>6</v>
      </c>
      <c r="J10" s="28" t="s">
        <v>64</v>
      </c>
      <c r="K10" s="27" t="s">
        <v>6</v>
      </c>
      <c r="L10" s="27">
        <v>5</v>
      </c>
      <c r="M10" s="27" t="s">
        <v>6</v>
      </c>
      <c r="N10" s="27">
        <v>5</v>
      </c>
      <c r="O10" s="27" t="s">
        <v>61</v>
      </c>
      <c r="P10" s="27">
        <v>4</v>
      </c>
      <c r="Q10" s="27" t="s">
        <v>62</v>
      </c>
      <c r="R10" s="27">
        <v>5</v>
      </c>
      <c r="S10" s="27" t="s">
        <v>6</v>
      </c>
      <c r="T10" s="27" t="s">
        <v>6</v>
      </c>
    </row>
    <row r="11" spans="1:20" s="18" customFormat="1" ht="192" x14ac:dyDescent="0.2">
      <c r="A11" s="17" t="s">
        <v>96</v>
      </c>
      <c r="B11" s="27">
        <v>5</v>
      </c>
      <c r="C11" s="27">
        <v>2</v>
      </c>
      <c r="D11" s="27" t="s">
        <v>66</v>
      </c>
      <c r="E11" s="27">
        <v>2</v>
      </c>
      <c r="F11" s="27">
        <v>2</v>
      </c>
      <c r="G11" s="27" t="s">
        <v>67</v>
      </c>
      <c r="H11" s="27">
        <v>3</v>
      </c>
      <c r="I11" s="27" t="s">
        <v>68</v>
      </c>
      <c r="J11" s="27" t="s">
        <v>64</v>
      </c>
      <c r="K11" s="27"/>
      <c r="L11" s="27">
        <v>2</v>
      </c>
      <c r="M11" s="27" t="s">
        <v>69</v>
      </c>
      <c r="N11" s="27">
        <v>3</v>
      </c>
      <c r="O11" s="27"/>
      <c r="P11" s="27">
        <v>2</v>
      </c>
      <c r="Q11" s="27" t="s">
        <v>70</v>
      </c>
      <c r="R11" s="27">
        <v>4</v>
      </c>
      <c r="S11" s="27" t="s">
        <v>71</v>
      </c>
      <c r="T11" s="27" t="s">
        <v>72</v>
      </c>
    </row>
    <row r="12" spans="1:20" s="18" customFormat="1" ht="64" x14ac:dyDescent="0.2">
      <c r="A12" s="17" t="s">
        <v>97</v>
      </c>
      <c r="B12" s="27">
        <v>5</v>
      </c>
      <c r="C12" s="27">
        <v>5</v>
      </c>
      <c r="D12" s="27" t="s">
        <v>73</v>
      </c>
      <c r="E12" s="27">
        <v>5</v>
      </c>
      <c r="F12" s="27">
        <v>6</v>
      </c>
      <c r="G12" s="27"/>
      <c r="H12" s="27">
        <v>6</v>
      </c>
      <c r="I12" s="27"/>
      <c r="J12" s="27" t="s">
        <v>64</v>
      </c>
      <c r="K12" s="27" t="s">
        <v>74</v>
      </c>
      <c r="L12" s="27">
        <v>5</v>
      </c>
      <c r="M12" s="27"/>
      <c r="N12" s="27">
        <v>6</v>
      </c>
      <c r="O12" s="27" t="s">
        <v>75</v>
      </c>
      <c r="P12" s="27">
        <v>5</v>
      </c>
      <c r="Q12" s="27"/>
      <c r="R12" s="27">
        <v>6</v>
      </c>
      <c r="S12" s="27"/>
      <c r="T12" s="27"/>
    </row>
    <row r="13" spans="1:20" s="18" customFormat="1" ht="112" x14ac:dyDescent="0.2">
      <c r="A13" s="17" t="s">
        <v>98</v>
      </c>
      <c r="B13" s="27">
        <v>5</v>
      </c>
      <c r="C13" s="27">
        <v>5</v>
      </c>
      <c r="D13" s="27" t="s">
        <v>76</v>
      </c>
      <c r="E13" s="27">
        <v>6</v>
      </c>
      <c r="F13" s="27">
        <v>6</v>
      </c>
      <c r="G13" s="27"/>
      <c r="H13" s="27">
        <v>5</v>
      </c>
      <c r="I13" s="27"/>
      <c r="J13" s="27" t="s">
        <v>64</v>
      </c>
      <c r="K13" s="27"/>
      <c r="L13" s="27">
        <v>5</v>
      </c>
      <c r="M13" s="27" t="s">
        <v>77</v>
      </c>
      <c r="N13" s="27">
        <v>6</v>
      </c>
      <c r="O13" s="27"/>
      <c r="P13" s="27">
        <v>5</v>
      </c>
      <c r="Q13" s="27"/>
      <c r="R13" s="27">
        <v>6</v>
      </c>
      <c r="S13" s="27"/>
      <c r="T13" s="27"/>
    </row>
    <row r="14" spans="1:20" s="18" customFormat="1" ht="64" x14ac:dyDescent="0.2">
      <c r="A14" s="17" t="s">
        <v>99</v>
      </c>
      <c r="B14" s="27">
        <v>5</v>
      </c>
      <c r="C14" s="27">
        <v>5</v>
      </c>
      <c r="D14" s="27"/>
      <c r="E14" s="27">
        <v>5</v>
      </c>
      <c r="F14" s="27">
        <v>5</v>
      </c>
      <c r="G14" s="27" t="s">
        <v>78</v>
      </c>
      <c r="H14" s="27">
        <v>5</v>
      </c>
      <c r="I14" s="27"/>
      <c r="J14" s="27" t="s">
        <v>64</v>
      </c>
      <c r="K14" s="27"/>
      <c r="L14" s="27">
        <v>4</v>
      </c>
      <c r="M14" s="27" t="s">
        <v>79</v>
      </c>
      <c r="N14" s="27">
        <v>5</v>
      </c>
      <c r="O14" s="27" t="s">
        <v>80</v>
      </c>
      <c r="P14" s="27">
        <v>5</v>
      </c>
      <c r="Q14" s="27"/>
      <c r="R14" s="27">
        <v>5</v>
      </c>
      <c r="S14" s="27"/>
      <c r="T14" s="27"/>
    </row>
    <row r="15" spans="1:20" s="18" customFormat="1" ht="96" x14ac:dyDescent="0.2">
      <c r="A15" s="17" t="s">
        <v>100</v>
      </c>
      <c r="B15" s="27">
        <v>5</v>
      </c>
      <c r="C15" s="27">
        <v>5</v>
      </c>
      <c r="D15" s="27" t="s">
        <v>102</v>
      </c>
      <c r="E15" s="27">
        <v>5</v>
      </c>
      <c r="F15" s="27">
        <v>5</v>
      </c>
      <c r="G15" s="27" t="s">
        <v>81</v>
      </c>
      <c r="H15" s="27">
        <v>5</v>
      </c>
      <c r="I15" s="27" t="s">
        <v>82</v>
      </c>
      <c r="J15" s="27" t="s">
        <v>64</v>
      </c>
      <c r="K15" s="27"/>
      <c r="L15" s="27">
        <v>6</v>
      </c>
      <c r="M15" s="27" t="s">
        <v>83</v>
      </c>
      <c r="N15" s="27">
        <v>6</v>
      </c>
      <c r="O15" s="27"/>
      <c r="P15" s="27">
        <v>5</v>
      </c>
      <c r="Q15" s="27"/>
      <c r="R15" s="27">
        <v>6</v>
      </c>
      <c r="S15" s="27" t="s">
        <v>84</v>
      </c>
      <c r="T15" s="27" t="s">
        <v>85</v>
      </c>
    </row>
    <row r="16" spans="1:20" s="18" customFormat="1" x14ac:dyDescent="0.2">
      <c r="A16" s="27"/>
      <c r="B16" s="27">
        <v>5</v>
      </c>
      <c r="C16" s="27">
        <v>5</v>
      </c>
      <c r="D16" s="27"/>
      <c r="E16" s="27">
        <v>4</v>
      </c>
      <c r="F16" s="27">
        <v>5</v>
      </c>
      <c r="G16" s="27"/>
      <c r="H16" s="27">
        <v>5</v>
      </c>
      <c r="I16" s="27"/>
      <c r="J16" s="27" t="s">
        <v>64</v>
      </c>
      <c r="K16" s="27"/>
      <c r="L16" s="27">
        <v>3</v>
      </c>
      <c r="M16" s="27"/>
      <c r="N16" s="27">
        <v>5</v>
      </c>
      <c r="O16" s="27"/>
      <c r="P16" s="27">
        <v>5</v>
      </c>
      <c r="Q16" s="27"/>
      <c r="R16" s="27">
        <v>5</v>
      </c>
      <c r="S16" s="10"/>
      <c r="T16" s="8"/>
    </row>
    <row r="17" spans="1:20" s="18" customFormat="1" x14ac:dyDescent="0.2">
      <c r="A17" s="27"/>
      <c r="B17" s="27">
        <v>5</v>
      </c>
      <c r="C17" s="27">
        <v>5</v>
      </c>
      <c r="D17" s="27"/>
      <c r="E17" s="27">
        <v>4</v>
      </c>
      <c r="F17" s="27">
        <v>5</v>
      </c>
      <c r="G17" s="27"/>
      <c r="H17" s="27">
        <v>5</v>
      </c>
      <c r="I17" s="27"/>
      <c r="J17" s="27" t="s">
        <v>64</v>
      </c>
      <c r="K17" s="27"/>
      <c r="L17" s="27">
        <v>4</v>
      </c>
      <c r="M17" s="27"/>
      <c r="N17" s="27">
        <v>5</v>
      </c>
      <c r="O17" s="27"/>
      <c r="P17" s="27">
        <v>5</v>
      </c>
      <c r="Q17" s="27"/>
      <c r="R17" s="27">
        <v>5</v>
      </c>
      <c r="S17" s="10"/>
      <c r="T17" s="8"/>
    </row>
    <row r="18" spans="1:20" s="18" customFormat="1" x14ac:dyDescent="0.2">
      <c r="A18" s="10"/>
      <c r="B18" s="8"/>
      <c r="C18" s="8"/>
      <c r="D18" s="10"/>
      <c r="E18" s="8"/>
      <c r="F18" s="8"/>
      <c r="G18" s="10"/>
      <c r="H18" s="8"/>
      <c r="I18" s="10"/>
      <c r="J18" s="10"/>
      <c r="K18" s="10"/>
      <c r="L18" s="8"/>
      <c r="M18" s="10"/>
      <c r="N18" s="8"/>
      <c r="O18" s="10"/>
      <c r="P18" s="8"/>
      <c r="Q18" s="8"/>
      <c r="R18" s="10"/>
      <c r="S18" s="10"/>
      <c r="T18" s="8"/>
    </row>
    <row r="19" spans="1:20" s="18" customFormat="1" x14ac:dyDescent="0.2">
      <c r="A19" s="10"/>
      <c r="B19" s="8"/>
      <c r="C19" s="8"/>
      <c r="D19" s="10"/>
      <c r="E19" s="8"/>
      <c r="F19" s="8"/>
      <c r="G19" s="10"/>
      <c r="H19" s="8"/>
      <c r="I19" s="10"/>
      <c r="J19" s="10"/>
      <c r="K19" s="10"/>
      <c r="L19" s="8"/>
      <c r="M19" s="10"/>
      <c r="N19" s="8"/>
      <c r="O19" s="10"/>
      <c r="P19" s="8"/>
      <c r="Q19" s="8"/>
      <c r="R19" s="10"/>
      <c r="S19" s="10"/>
      <c r="T19" s="8"/>
    </row>
    <row r="20" spans="1:20" s="12" customFormat="1" ht="17" x14ac:dyDescent="0.2">
      <c r="A20" s="13" t="s">
        <v>7</v>
      </c>
      <c r="B20" s="19">
        <f>AVERAGE(B3:B19)</f>
        <v>5.0666666666666664</v>
      </c>
      <c r="C20" s="19">
        <f>AVERAGE(C3:C19)</f>
        <v>4.666666666666667</v>
      </c>
      <c r="D20" s="19"/>
      <c r="E20" s="19">
        <f>AVERAGE(E3:E19)</f>
        <v>4.8666666666666663</v>
      </c>
      <c r="F20" s="19">
        <f>AVERAGE(F3:F19)</f>
        <v>4.8</v>
      </c>
      <c r="G20" s="19"/>
      <c r="H20" s="19">
        <f>AVERAGE(H3:H19)</f>
        <v>4.8666666666666663</v>
      </c>
      <c r="I20" s="19"/>
      <c r="J20" s="19"/>
      <c r="K20" s="19"/>
      <c r="L20" s="19">
        <f>AVERAGE(L3:L19)</f>
        <v>4.1333333333333337</v>
      </c>
      <c r="M20" s="19"/>
      <c r="N20" s="19">
        <f>AVERAGE(N3:N19)</f>
        <v>5</v>
      </c>
      <c r="O20" s="19"/>
      <c r="P20" s="19">
        <f>AVERAGE(P3:P19)</f>
        <v>4.5333333333333332</v>
      </c>
      <c r="Q20" s="19"/>
      <c r="R20" s="19">
        <f>AVERAGE(R3:R19)</f>
        <v>5.2</v>
      </c>
      <c r="S20" s="11"/>
      <c r="T20" s="11"/>
    </row>
    <row r="21" spans="1:20" ht="17" x14ac:dyDescent="0.2">
      <c r="A21" s="21" t="s">
        <v>57</v>
      </c>
      <c r="B21" s="22">
        <f>MEDIAN(B$3:B$19)</f>
        <v>5</v>
      </c>
      <c r="C21" s="22">
        <f>MEDIAN(C$3:C$19)</f>
        <v>5</v>
      </c>
      <c r="D21" s="22"/>
      <c r="E21" s="22">
        <f>MEDIAN(E$3:E$19)</f>
        <v>5</v>
      </c>
      <c r="F21" s="22">
        <f>MEDIAN(F$3:F$19)</f>
        <v>5</v>
      </c>
      <c r="G21" s="22"/>
      <c r="H21" s="22">
        <f>MEDIAN(H$3:H$19)</f>
        <v>5</v>
      </c>
      <c r="I21" s="22"/>
      <c r="J21" s="22"/>
      <c r="K21" s="22"/>
      <c r="L21" s="22">
        <f>MEDIAN(L$3:L$19)</f>
        <v>4</v>
      </c>
      <c r="M21" s="22"/>
      <c r="N21" s="22">
        <f>MEDIAN(N$3:N$19)</f>
        <v>5</v>
      </c>
      <c r="O21" s="22"/>
      <c r="P21" s="22">
        <f>MEDIAN(P$3:P$19)</f>
        <v>5</v>
      </c>
      <c r="Q21" s="22"/>
      <c r="R21" s="22">
        <f>MEDIAN(R$3:R$19)</f>
        <v>5</v>
      </c>
      <c r="S21" s="5"/>
      <c r="T21" s="6"/>
    </row>
    <row r="22" spans="1:20" ht="17" x14ac:dyDescent="0.2">
      <c r="A22" s="21" t="s">
        <v>55</v>
      </c>
      <c r="B22" s="22">
        <f>MIN(B$3:B$19)</f>
        <v>4</v>
      </c>
      <c r="C22" s="22">
        <f>MIN(C$3:C$19)</f>
        <v>2</v>
      </c>
      <c r="D22" s="22"/>
      <c r="E22" s="22">
        <f>MIN(E$3:E$19)</f>
        <v>2</v>
      </c>
      <c r="F22" s="22">
        <f>MIN(F$3:F$19)</f>
        <v>2</v>
      </c>
      <c r="G22" s="22"/>
      <c r="H22" s="22">
        <f>MIN(H$3:H$19)</f>
        <v>3</v>
      </c>
      <c r="I22" s="22"/>
      <c r="J22" s="22"/>
      <c r="K22" s="22"/>
      <c r="L22" s="22">
        <f>MIN(L$3:L$19)</f>
        <v>1</v>
      </c>
      <c r="M22" s="22"/>
      <c r="N22" s="22">
        <f>MIN(N$3:N$19)</f>
        <v>2</v>
      </c>
      <c r="O22" s="22"/>
      <c r="P22" s="22">
        <f>MIN(P$3:P$19)</f>
        <v>2</v>
      </c>
      <c r="Q22" s="22"/>
      <c r="R22" s="22">
        <f>MIN(R$3:R$19)</f>
        <v>3</v>
      </c>
      <c r="S22" s="5"/>
      <c r="T22" s="6"/>
    </row>
    <row r="23" spans="1:20" ht="17" x14ac:dyDescent="0.2">
      <c r="A23" s="21" t="s">
        <v>56</v>
      </c>
      <c r="B23" s="22">
        <f>MAX(B$3:B$19)</f>
        <v>6</v>
      </c>
      <c r="C23" s="22">
        <f>MAX(C$3:C$19)</f>
        <v>6</v>
      </c>
      <c r="D23" s="22"/>
      <c r="E23" s="22">
        <f>MAX(E$3:E$19)</f>
        <v>6</v>
      </c>
      <c r="F23" s="22">
        <f>MAX(F$3:F$19)</f>
        <v>6</v>
      </c>
      <c r="G23" s="22"/>
      <c r="H23" s="22">
        <f>MAX(H$3:H$19)</f>
        <v>6</v>
      </c>
      <c r="I23" s="22"/>
      <c r="J23" s="22"/>
      <c r="K23" s="22"/>
      <c r="L23" s="22">
        <f>MAX(L$3:L$19)</f>
        <v>6</v>
      </c>
      <c r="M23" s="22"/>
      <c r="N23" s="22">
        <f>MAX(N$3:N$19)</f>
        <v>6</v>
      </c>
      <c r="O23" s="22"/>
      <c r="P23" s="22">
        <f>MAX(P$3:P$19)</f>
        <v>6</v>
      </c>
      <c r="Q23" s="22"/>
      <c r="R23" s="22">
        <f>MAX(R$3:R$19)</f>
        <v>6</v>
      </c>
      <c r="S23" s="5"/>
      <c r="T23" s="6"/>
    </row>
    <row r="26" spans="1:20" ht="17" x14ac:dyDescent="0.2">
      <c r="B26" s="14" t="s">
        <v>18</v>
      </c>
      <c r="C26" s="14" t="s">
        <v>19</v>
      </c>
      <c r="D26" s="25" t="s">
        <v>86</v>
      </c>
    </row>
    <row r="27" spans="1:20" ht="34" x14ac:dyDescent="0.2">
      <c r="A27" s="14" t="s">
        <v>9</v>
      </c>
      <c r="B27" s="4">
        <v>5.5</v>
      </c>
      <c r="C27" s="20">
        <f>B20</f>
        <v>5.0666666666666664</v>
      </c>
      <c r="D27" s="24">
        <f t="shared" ref="D27:D35" si="0">C27-B27</f>
        <v>-0.43333333333333357</v>
      </c>
    </row>
    <row r="28" spans="1:20" ht="34" x14ac:dyDescent="0.2">
      <c r="A28" s="14" t="s">
        <v>10</v>
      </c>
      <c r="B28" s="4">
        <v>5.0999999999999996</v>
      </c>
      <c r="C28" s="20">
        <f>C20</f>
        <v>4.666666666666667</v>
      </c>
      <c r="D28" s="24">
        <f t="shared" si="0"/>
        <v>-0.43333333333333268</v>
      </c>
    </row>
    <row r="29" spans="1:20" ht="51" x14ac:dyDescent="0.2">
      <c r="A29" s="14" t="s">
        <v>11</v>
      </c>
      <c r="B29" s="4">
        <v>5.2</v>
      </c>
      <c r="C29" s="20">
        <f>E20</f>
        <v>4.8666666666666663</v>
      </c>
      <c r="D29" s="24">
        <f t="shared" si="0"/>
        <v>-0.33333333333333393</v>
      </c>
    </row>
    <row r="30" spans="1:20" ht="68" x14ac:dyDescent="0.2">
      <c r="A30" s="14" t="s">
        <v>12</v>
      </c>
      <c r="B30" s="4">
        <v>5.2</v>
      </c>
      <c r="C30" s="20">
        <f>F20</f>
        <v>4.8</v>
      </c>
      <c r="D30" s="24">
        <f t="shared" si="0"/>
        <v>-0.40000000000000036</v>
      </c>
    </row>
    <row r="31" spans="1:20" ht="34" x14ac:dyDescent="0.2">
      <c r="A31" s="14" t="s">
        <v>13</v>
      </c>
      <c r="B31" s="4">
        <v>5.3</v>
      </c>
      <c r="C31" s="20">
        <f>H20</f>
        <v>4.8666666666666663</v>
      </c>
      <c r="D31" s="24">
        <f t="shared" si="0"/>
        <v>-0.43333333333333357</v>
      </c>
    </row>
    <row r="32" spans="1:20" ht="51" x14ac:dyDescent="0.2">
      <c r="A32" s="14" t="s">
        <v>14</v>
      </c>
      <c r="B32" s="4">
        <v>4.7</v>
      </c>
      <c r="C32" s="20">
        <f>L20</f>
        <v>4.1333333333333337</v>
      </c>
      <c r="D32" s="24">
        <f t="shared" si="0"/>
        <v>-0.56666666666666643</v>
      </c>
    </row>
    <row r="33" spans="1:4" ht="34" x14ac:dyDescent="0.2">
      <c r="A33" s="14" t="s">
        <v>15</v>
      </c>
      <c r="B33" s="4">
        <v>5.0999999999999996</v>
      </c>
      <c r="C33" s="20">
        <f>N20</f>
        <v>5</v>
      </c>
      <c r="D33" s="24">
        <f t="shared" si="0"/>
        <v>-9.9999999999999645E-2</v>
      </c>
    </row>
    <row r="34" spans="1:4" ht="51" x14ac:dyDescent="0.2">
      <c r="A34" s="14" t="s">
        <v>16</v>
      </c>
      <c r="B34" s="4">
        <v>5.5</v>
      </c>
      <c r="C34" s="20">
        <f>R20</f>
        <v>5.2</v>
      </c>
      <c r="D34" s="24">
        <f t="shared" si="0"/>
        <v>-0.29999999999999982</v>
      </c>
    </row>
    <row r="35" spans="1:4" ht="34" x14ac:dyDescent="0.2">
      <c r="A35" s="14" t="s">
        <v>17</v>
      </c>
      <c r="B35" s="4">
        <v>5.3</v>
      </c>
      <c r="C35" s="20">
        <f>P20</f>
        <v>4.5333333333333332</v>
      </c>
      <c r="D35" s="24">
        <f t="shared" si="0"/>
        <v>-0.76666666666666661</v>
      </c>
    </row>
    <row r="36" spans="1:4" x14ac:dyDescent="0.2">
      <c r="A36" s="20"/>
    </row>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Phase II Responses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Microsoft Office User</cp:lastModifiedBy>
  <dcterms:created xsi:type="dcterms:W3CDTF">2019-03-26T03:29:57Z</dcterms:created>
  <dcterms:modified xsi:type="dcterms:W3CDTF">2021-03-02T01:45:03Z</dcterms:modified>
</cp:coreProperties>
</file>